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215" windowWidth="12120" windowHeight="7035" tabRatio="711" activeTab="4"/>
  </bookViews>
  <sheets>
    <sheet name="H14 沖縄島" sheetId="1" r:id="rId1"/>
    <sheet name="H14 慶良間諸島" sheetId="2" r:id="rId2"/>
    <sheet name="H15沖縄島" sheetId="3" r:id="rId3"/>
    <sheet name="H15 慶良間諸島" sheetId="4" r:id="rId4"/>
    <sheet name="粟国・渡名喜・久米" sheetId="5" r:id="rId5"/>
    <sheet name="H16 沖縄島" sheetId="6" r:id="rId6"/>
    <sheet name="H16 慶良間諸島" sheetId="7" r:id="rId7"/>
  </sheets>
  <definedNames>
    <definedName name="_xlnm.Print_Area" localSheetId="0">'H14 沖縄島'!$A$1:$AB$104</definedName>
    <definedName name="_xlnm.Print_Area" localSheetId="1">'H14 慶良間諸島'!$A$1:$X$104</definedName>
    <definedName name="_xlnm.Print_Area" localSheetId="3">'H15 慶良間諸島'!$A$1:$AB$42</definedName>
    <definedName name="_xlnm.Print_Area" localSheetId="2">'H15沖縄島'!$A$1:$AB$104</definedName>
    <definedName name="_xlnm.Print_Area" localSheetId="5">'H16 沖縄島'!$A$1:$AH$85</definedName>
    <definedName name="_xlnm.Print_Area" localSheetId="6">'H16 慶良間諸島'!$A$1:$AH$77</definedName>
    <definedName name="_xlnm.Print_Area" localSheetId="4">'粟国・渡名喜・久米'!$A$1:$AB$110</definedName>
    <definedName name="_xlnm.Print_Titles" localSheetId="0">'H14 沖縄島'!$3:$4</definedName>
    <definedName name="_xlnm.Print_Titles" localSheetId="1">'H14 慶良間諸島'!$3:$4</definedName>
    <definedName name="_xlnm.Print_Titles" localSheetId="3">'H15 慶良間諸島'!$3:$4</definedName>
    <definedName name="_xlnm.Print_Titles" localSheetId="2">'H15沖縄島'!$3:$4</definedName>
    <definedName name="_xlnm.Print_Titles" localSheetId="5">'H16 沖縄島'!$3:$4</definedName>
    <definedName name="_xlnm.Print_Titles" localSheetId="6">'H16 慶良間諸島'!$3:$4</definedName>
    <definedName name="_xlnm.Print_Titles" localSheetId="4">'粟国・渡名喜・久米'!$3:$4</definedName>
  </definedNames>
  <calcPr fullCalcOnLoad="1"/>
</workbook>
</file>

<file path=xl/sharedStrings.xml><?xml version="1.0" encoding="utf-8"?>
<sst xmlns="http://schemas.openxmlformats.org/spreadsheetml/2006/main" count="5507" uniqueCount="1048">
  <si>
    <t>底質</t>
  </si>
  <si>
    <t>地形</t>
  </si>
  <si>
    <t>調査日</t>
  </si>
  <si>
    <t>写真</t>
  </si>
  <si>
    <t>地点名</t>
  </si>
  <si>
    <t>被度  (%)</t>
  </si>
  <si>
    <t>地点
番号</t>
  </si>
  <si>
    <t>調査時間</t>
  </si>
  <si>
    <t>ﾋﾄﾃﾞ数</t>
  </si>
  <si>
    <t>調査者１</t>
  </si>
  <si>
    <t>調査者２</t>
  </si>
  <si>
    <t>ﾋﾄﾃﾞの数（15換算値）</t>
  </si>
  <si>
    <t>平均</t>
  </si>
  <si>
    <t>範囲</t>
  </si>
  <si>
    <t>水深範囲</t>
  </si>
  <si>
    <t>分</t>
  </si>
  <si>
    <t>優占サイズ</t>
  </si>
  <si>
    <t>調査用紙</t>
  </si>
  <si>
    <t>区域名</t>
  </si>
  <si>
    <t>年度</t>
  </si>
  <si>
    <t>ﾋﾄﾃﾞのｻｲｽﾞ(cm)</t>
  </si>
  <si>
    <t>メモ</t>
  </si>
  <si>
    <t>(m)</t>
  </si>
  <si>
    <t>～</t>
  </si>
  <si>
    <t>北緯</t>
  </si>
  <si>
    <t>東経</t>
  </si>
  <si>
    <t>観察者2</t>
  </si>
  <si>
    <t>30cm&lt;</t>
  </si>
  <si>
    <t>礁縁</t>
  </si>
  <si>
    <t>0－24</t>
  </si>
  <si>
    <t>岩</t>
  </si>
  <si>
    <t>（枚数）</t>
  </si>
  <si>
    <t>礁池</t>
  </si>
  <si>
    <t>20cm-30cm</t>
  </si>
  <si>
    <t>開始時刻</t>
  </si>
  <si>
    <t>1.5</t>
  </si>
  <si>
    <t>6</t>
  </si>
  <si>
    <t>2</t>
  </si>
  <si>
    <t>8</t>
  </si>
  <si>
    <t>ミドリイシの発育体が数多く見られる。一部ソフトコーラルの群生有り</t>
  </si>
  <si>
    <t>ソフトコーラル群生</t>
  </si>
  <si>
    <t>7</t>
  </si>
  <si>
    <t>15</t>
  </si>
  <si>
    <t>4</t>
  </si>
  <si>
    <t>9</t>
  </si>
  <si>
    <t>15</t>
  </si>
  <si>
    <t>071</t>
  </si>
  <si>
    <t>20cm&gt;</t>
  </si>
  <si>
    <t>0.5</t>
  </si>
  <si>
    <t>5</t>
  </si>
  <si>
    <t>12</t>
  </si>
  <si>
    <t>3</t>
  </si>
  <si>
    <t>11</t>
  </si>
  <si>
    <t>041</t>
  </si>
  <si>
    <t>019</t>
  </si>
  <si>
    <t>2.5</t>
  </si>
  <si>
    <t>10</t>
  </si>
  <si>
    <t>溝が多数有り。エビエダハマサンゴが多少有り</t>
  </si>
  <si>
    <t>021</t>
  </si>
  <si>
    <t>065</t>
  </si>
  <si>
    <t>1</t>
  </si>
  <si>
    <t>8</t>
  </si>
  <si>
    <t>092</t>
  </si>
  <si>
    <t>009</t>
  </si>
  <si>
    <t>01</t>
  </si>
  <si>
    <t>離礁</t>
  </si>
  <si>
    <t>溝多数有り</t>
  </si>
  <si>
    <t>食跡有り</t>
  </si>
  <si>
    <t>02</t>
  </si>
  <si>
    <t>093</t>
  </si>
  <si>
    <t>06</t>
  </si>
  <si>
    <t>07</t>
  </si>
  <si>
    <t>08</t>
  </si>
  <si>
    <t>084</t>
  </si>
  <si>
    <t>25－49</t>
  </si>
  <si>
    <t>13</t>
  </si>
  <si>
    <t>14</t>
  </si>
  <si>
    <t>09</t>
  </si>
  <si>
    <t>05</t>
  </si>
  <si>
    <t>03</t>
  </si>
  <si>
    <t>00</t>
  </si>
  <si>
    <t>18</t>
  </si>
  <si>
    <t>ソフトコーラルの群生有り</t>
  </si>
  <si>
    <t>砂</t>
  </si>
  <si>
    <t>16</t>
  </si>
  <si>
    <t>4</t>
  </si>
  <si>
    <t>2</t>
  </si>
  <si>
    <t>15</t>
  </si>
  <si>
    <t>ミドリイシの残骸多い</t>
  </si>
  <si>
    <t>コブハマサンゴが少し有り
ミドリイシ10Cm有り</t>
  </si>
  <si>
    <t>030</t>
  </si>
  <si>
    <t>058</t>
  </si>
  <si>
    <t>055</t>
  </si>
  <si>
    <t>097</t>
  </si>
  <si>
    <t>コブハマサンゴがよくみられる</t>
  </si>
  <si>
    <t>急斜面にイソバメが少々有り</t>
  </si>
  <si>
    <t>ソフトコーラルが多少有り</t>
  </si>
  <si>
    <t>089</t>
  </si>
  <si>
    <t>05</t>
  </si>
  <si>
    <t>501</t>
  </si>
  <si>
    <t>04</t>
  </si>
  <si>
    <t>376</t>
  </si>
  <si>
    <t>659</t>
  </si>
  <si>
    <t>094</t>
  </si>
  <si>
    <t>427</t>
  </si>
  <si>
    <t>256</t>
  </si>
  <si>
    <t>17</t>
  </si>
  <si>
    <t>沖縄島</t>
  </si>
  <si>
    <t>溝多い</t>
  </si>
  <si>
    <t>022</t>
  </si>
  <si>
    <t>サンゴはほとんどなく、オニヒトデが目立つ</t>
  </si>
  <si>
    <t>慶良間</t>
  </si>
  <si>
    <t>～</t>
  </si>
  <si>
    <t>50－74</t>
  </si>
  <si>
    <t>食痕多少有り</t>
  </si>
  <si>
    <t>ミドリイシ食痕多少有り
（水中）ミドリイシの下に一匹</t>
  </si>
  <si>
    <t>岩礁の間に溝多い。
ミドリイシの白化多少有り</t>
  </si>
  <si>
    <t>ミドリイシの部分的に白化（ふち側が多い）
ミドリイシの下に一匹</t>
  </si>
  <si>
    <t>食跡少々あり</t>
  </si>
  <si>
    <t>75－100</t>
  </si>
  <si>
    <t>潜ればまだいそう</t>
  </si>
  <si>
    <t>礫</t>
  </si>
  <si>
    <t>バラス多い</t>
  </si>
  <si>
    <t>ミドリイシ
食痕多い</t>
  </si>
  <si>
    <t>バラス多い
食痕有り</t>
  </si>
  <si>
    <t>ホラ貝</t>
  </si>
  <si>
    <t>ミドリイシ食痕有り</t>
  </si>
  <si>
    <t>622</t>
  </si>
  <si>
    <t>516</t>
  </si>
  <si>
    <t>667</t>
  </si>
  <si>
    <t>567</t>
  </si>
  <si>
    <t>139</t>
  </si>
  <si>
    <t>食痕
新旧有り</t>
  </si>
  <si>
    <t>食痕多い</t>
  </si>
  <si>
    <t>シロシイシガイダマシ個体3</t>
  </si>
  <si>
    <t>ミドリイシの下に2匹</t>
  </si>
  <si>
    <t>食痕多し</t>
  </si>
  <si>
    <t>ミドリイシの発育のよい根もあるが、被度は低い。
溝、礫有り</t>
  </si>
  <si>
    <t>サンゴの群生跡が岩板になっている。
沖によって溝がいくつかある</t>
  </si>
  <si>
    <t>ミドリイシの食痕（コケがつき始めている）</t>
  </si>
  <si>
    <t>最近の被害なし。
ソフトコーラルの食痕有り</t>
  </si>
  <si>
    <t>食痕はなく、白化しそうなのがあった。</t>
  </si>
  <si>
    <t>ミドリイシ（シロレイシガイダマシ）食痕4個体有り
（30cm台のミドリイシ）</t>
  </si>
  <si>
    <t>白化後のまま変化なし
生存個体なし</t>
  </si>
  <si>
    <t>岩底にコブハマサンゴが弱冠多い
礫が多い</t>
  </si>
  <si>
    <t>何ヶ所か新しい食痕有り</t>
  </si>
  <si>
    <t>点々と食痕有り</t>
  </si>
  <si>
    <t>新旧の食痕多い</t>
  </si>
  <si>
    <t>ミドリイシ食痕有り
個体は浅瀬に多く生息</t>
  </si>
  <si>
    <t>H14</t>
  </si>
  <si>
    <t>年度</t>
  </si>
  <si>
    <t>ﾋﾄﾃﾞのｻｲｽﾞ(cm)</t>
  </si>
  <si>
    <t>メモ</t>
  </si>
  <si>
    <t>北緯</t>
  </si>
  <si>
    <t>東経</t>
  </si>
  <si>
    <t>開始時刻</t>
  </si>
  <si>
    <t>～</t>
  </si>
  <si>
    <t>～</t>
  </si>
  <si>
    <t>2</t>
  </si>
  <si>
    <t>15</t>
  </si>
  <si>
    <t>8</t>
  </si>
  <si>
    <t>09</t>
  </si>
  <si>
    <t>785</t>
  </si>
  <si>
    <t>22</t>
  </si>
  <si>
    <t>039</t>
  </si>
  <si>
    <t>3</t>
  </si>
  <si>
    <t>7</t>
  </si>
  <si>
    <t>08</t>
  </si>
  <si>
    <t>794</t>
  </si>
  <si>
    <t>21</t>
  </si>
  <si>
    <t>531</t>
  </si>
  <si>
    <t>12</t>
  </si>
  <si>
    <t>329</t>
  </si>
  <si>
    <t>000</t>
  </si>
  <si>
    <t>0.7</t>
  </si>
  <si>
    <t>10</t>
  </si>
  <si>
    <t>08</t>
  </si>
  <si>
    <t>733</t>
  </si>
  <si>
    <t>20</t>
  </si>
  <si>
    <t>712</t>
  </si>
  <si>
    <t>～</t>
  </si>
  <si>
    <t>2</t>
  </si>
  <si>
    <t>10</t>
  </si>
  <si>
    <t>09</t>
  </si>
  <si>
    <t>485</t>
  </si>
  <si>
    <t>761</t>
  </si>
  <si>
    <t>3</t>
  </si>
  <si>
    <t>7</t>
  </si>
  <si>
    <t>707</t>
  </si>
  <si>
    <t>292</t>
  </si>
  <si>
    <t>294</t>
  </si>
  <si>
    <t>529</t>
  </si>
  <si>
    <t>1.5</t>
  </si>
  <si>
    <t>11</t>
  </si>
  <si>
    <t>145</t>
  </si>
  <si>
    <t>20</t>
  </si>
  <si>
    <t>713</t>
  </si>
  <si>
    <t>～</t>
  </si>
  <si>
    <t>2</t>
  </si>
  <si>
    <t>12</t>
  </si>
  <si>
    <t>12</t>
  </si>
  <si>
    <t>106</t>
  </si>
  <si>
    <t>21</t>
  </si>
  <si>
    <t>000</t>
  </si>
  <si>
    <t>～</t>
  </si>
  <si>
    <t>2</t>
  </si>
  <si>
    <t>6</t>
  </si>
  <si>
    <t>951</t>
  </si>
  <si>
    <t>345</t>
  </si>
  <si>
    <t>15</t>
  </si>
  <si>
    <t>14</t>
  </si>
  <si>
    <t>612</t>
  </si>
  <si>
    <t>18</t>
  </si>
  <si>
    <t>243</t>
  </si>
  <si>
    <t>1.8</t>
  </si>
  <si>
    <t>11</t>
  </si>
  <si>
    <t>526</t>
  </si>
  <si>
    <t>19</t>
  </si>
  <si>
    <t>677</t>
  </si>
  <si>
    <t>13</t>
  </si>
  <si>
    <t>793</t>
  </si>
  <si>
    <t>20</t>
  </si>
  <si>
    <t>130</t>
  </si>
  <si>
    <t>～</t>
  </si>
  <si>
    <t>3.5</t>
  </si>
  <si>
    <t>8</t>
  </si>
  <si>
    <t>560</t>
  </si>
  <si>
    <t>19</t>
  </si>
  <si>
    <t>871</t>
  </si>
  <si>
    <t>0.5</t>
  </si>
  <si>
    <t>5</t>
  </si>
  <si>
    <t>259</t>
  </si>
  <si>
    <t>4</t>
  </si>
  <si>
    <t>7</t>
  </si>
  <si>
    <t>002</t>
  </si>
  <si>
    <t>2</t>
  </si>
  <si>
    <t>18</t>
  </si>
  <si>
    <t>826</t>
  </si>
  <si>
    <t>1</t>
  </si>
  <si>
    <t>1.5</t>
  </si>
  <si>
    <t>617</t>
  </si>
  <si>
    <t>6</t>
  </si>
  <si>
    <t>18</t>
  </si>
  <si>
    <t>217</t>
  </si>
  <si>
    <t>～</t>
  </si>
  <si>
    <t>1.5</t>
  </si>
  <si>
    <t>7</t>
  </si>
  <si>
    <t>17</t>
  </si>
  <si>
    <t>398</t>
  </si>
  <si>
    <t>1</t>
  </si>
  <si>
    <t>5</t>
  </si>
  <si>
    <t>17</t>
  </si>
  <si>
    <t>393</t>
  </si>
  <si>
    <t>～</t>
  </si>
  <si>
    <t>2</t>
  </si>
  <si>
    <t>10</t>
  </si>
  <si>
    <t>243</t>
  </si>
  <si>
    <t>10</t>
  </si>
  <si>
    <t>051</t>
  </si>
  <si>
    <t>17</t>
  </si>
  <si>
    <t>225</t>
  </si>
  <si>
    <t>653</t>
  </si>
  <si>
    <t>343</t>
  </si>
  <si>
    <t>997</t>
  </si>
  <si>
    <t>793</t>
  </si>
  <si>
    <t>17</t>
  </si>
  <si>
    <t>651</t>
  </si>
  <si>
    <t>～</t>
  </si>
  <si>
    <t>2</t>
  </si>
  <si>
    <t>8</t>
  </si>
  <si>
    <t>307</t>
  </si>
  <si>
    <t>549</t>
  </si>
  <si>
    <t>8</t>
  </si>
  <si>
    <t>682</t>
  </si>
  <si>
    <t>16</t>
  </si>
  <si>
    <t>691</t>
  </si>
  <si>
    <t>2</t>
  </si>
  <si>
    <t>299</t>
  </si>
  <si>
    <t>455</t>
  </si>
  <si>
    <t>4</t>
  </si>
  <si>
    <t>10</t>
  </si>
  <si>
    <t>987</t>
  </si>
  <si>
    <t>214</t>
  </si>
  <si>
    <t>6.5</t>
  </si>
  <si>
    <t>12</t>
  </si>
  <si>
    <t>589</t>
  </si>
  <si>
    <t>825</t>
  </si>
  <si>
    <t>6</t>
  </si>
  <si>
    <t>594</t>
  </si>
  <si>
    <t>17</t>
  </si>
  <si>
    <t>083</t>
  </si>
  <si>
    <t>～</t>
  </si>
  <si>
    <t>3</t>
  </si>
  <si>
    <t>12</t>
  </si>
  <si>
    <t>09</t>
  </si>
  <si>
    <t>893</t>
  </si>
  <si>
    <t>340</t>
  </si>
  <si>
    <t>2</t>
  </si>
  <si>
    <t>10</t>
  </si>
  <si>
    <t>09</t>
  </si>
  <si>
    <t>720</t>
  </si>
  <si>
    <t>013</t>
  </si>
  <si>
    <t>196</t>
  </si>
  <si>
    <t>276</t>
  </si>
  <si>
    <t>08</t>
  </si>
  <si>
    <t>892</t>
  </si>
  <si>
    <t>～</t>
  </si>
  <si>
    <t>1</t>
  </si>
  <si>
    <t>13</t>
  </si>
  <si>
    <t>092</t>
  </si>
  <si>
    <t>14</t>
  </si>
  <si>
    <t>711</t>
  </si>
  <si>
    <t>1.5</t>
  </si>
  <si>
    <t>8</t>
  </si>
  <si>
    <t>10</t>
  </si>
  <si>
    <t>12</t>
  </si>
  <si>
    <t>456</t>
  </si>
  <si>
    <t>15</t>
  </si>
  <si>
    <t>198</t>
  </si>
  <si>
    <t>8</t>
  </si>
  <si>
    <t>12</t>
  </si>
  <si>
    <t>665</t>
  </si>
  <si>
    <t>14</t>
  </si>
  <si>
    <t>305</t>
  </si>
  <si>
    <t>～</t>
  </si>
  <si>
    <t>1.5</t>
  </si>
  <si>
    <t>3.5</t>
  </si>
  <si>
    <t>554</t>
  </si>
  <si>
    <t>14</t>
  </si>
  <si>
    <t>608</t>
  </si>
  <si>
    <t>1.2</t>
  </si>
  <si>
    <t>10</t>
  </si>
  <si>
    <t>000</t>
  </si>
  <si>
    <t>14</t>
  </si>
  <si>
    <t>744</t>
  </si>
  <si>
    <t>1</t>
  </si>
  <si>
    <t>09</t>
  </si>
  <si>
    <t>469</t>
  </si>
  <si>
    <t>14</t>
  </si>
  <si>
    <t>051</t>
  </si>
  <si>
    <t>～</t>
  </si>
  <si>
    <t>3</t>
  </si>
  <si>
    <t>15</t>
  </si>
  <si>
    <t>10</t>
  </si>
  <si>
    <t>10</t>
  </si>
  <si>
    <t>075</t>
  </si>
  <si>
    <t>14</t>
  </si>
  <si>
    <t>051</t>
  </si>
  <si>
    <t>～</t>
  </si>
  <si>
    <t>1</t>
  </si>
  <si>
    <t>15</t>
  </si>
  <si>
    <t>14</t>
  </si>
  <si>
    <t>947</t>
  </si>
  <si>
    <t>24</t>
  </si>
  <si>
    <t>051</t>
  </si>
  <si>
    <t>～</t>
  </si>
  <si>
    <t>3</t>
  </si>
  <si>
    <t>12</t>
  </si>
  <si>
    <t>735</t>
  </si>
  <si>
    <t>275</t>
  </si>
  <si>
    <t>1</t>
  </si>
  <si>
    <t>15</t>
  </si>
  <si>
    <t>144</t>
  </si>
  <si>
    <t>27</t>
  </si>
  <si>
    <t>170</t>
  </si>
  <si>
    <t>8</t>
  </si>
  <si>
    <t>13</t>
  </si>
  <si>
    <t>884</t>
  </si>
  <si>
    <t>708</t>
  </si>
  <si>
    <t>2</t>
  </si>
  <si>
    <t>13</t>
  </si>
  <si>
    <t>487</t>
  </si>
  <si>
    <t>27</t>
  </si>
  <si>
    <t>394</t>
  </si>
  <si>
    <t>3</t>
  </si>
  <si>
    <t>744</t>
  </si>
  <si>
    <t>27</t>
  </si>
  <si>
    <t>518</t>
  </si>
  <si>
    <t>2.5</t>
  </si>
  <si>
    <t>10</t>
  </si>
  <si>
    <t>363</t>
  </si>
  <si>
    <t>193</t>
  </si>
  <si>
    <t>8</t>
  </si>
  <si>
    <t>255</t>
  </si>
  <si>
    <t>26</t>
  </si>
  <si>
    <t>516</t>
  </si>
  <si>
    <t>7</t>
  </si>
  <si>
    <t>852</t>
  </si>
  <si>
    <t>764</t>
  </si>
  <si>
    <t>1.5</t>
  </si>
  <si>
    <t>13</t>
  </si>
  <si>
    <t>521</t>
  </si>
  <si>
    <t>976</t>
  </si>
  <si>
    <t>4</t>
  </si>
  <si>
    <t>283</t>
  </si>
  <si>
    <t>35</t>
  </si>
  <si>
    <t>377</t>
  </si>
  <si>
    <t>3</t>
  </si>
  <si>
    <t>132</t>
  </si>
  <si>
    <t>34</t>
  </si>
  <si>
    <t>864</t>
  </si>
  <si>
    <t>331</t>
  </si>
  <si>
    <t>303</t>
  </si>
  <si>
    <t>045</t>
  </si>
  <si>
    <t>33</t>
  </si>
  <si>
    <t>814</t>
  </si>
  <si>
    <t>589</t>
  </si>
  <si>
    <t>16</t>
  </si>
  <si>
    <t>090</t>
  </si>
  <si>
    <t>32</t>
  </si>
  <si>
    <t>835</t>
  </si>
  <si>
    <t>5</t>
  </si>
  <si>
    <t>062</t>
  </si>
  <si>
    <t>15</t>
  </si>
  <si>
    <t>31</t>
  </si>
  <si>
    <t>555</t>
  </si>
  <si>
    <t>～</t>
  </si>
  <si>
    <t>2</t>
  </si>
  <si>
    <t>10</t>
  </si>
  <si>
    <t>区域名：沖縄島周辺</t>
  </si>
  <si>
    <t>年</t>
  </si>
  <si>
    <t>ﾋﾄﾃﾞのｻｲｽﾞ(cm)</t>
  </si>
  <si>
    <t>サンゴ被度（％）</t>
  </si>
  <si>
    <t>メモ</t>
  </si>
  <si>
    <t>北緯</t>
  </si>
  <si>
    <t>東経</t>
  </si>
  <si>
    <t>開始時刻</t>
  </si>
  <si>
    <t>調査者３</t>
  </si>
  <si>
    <t>被度区分  (%)</t>
  </si>
  <si>
    <t>(m)</t>
  </si>
  <si>
    <t>20&gt;</t>
  </si>
  <si>
    <t>30&lt;</t>
  </si>
  <si>
    <t>26</t>
  </si>
  <si>
    <t>8</t>
  </si>
  <si>
    <t>2</t>
  </si>
  <si>
    <t>6</t>
  </si>
  <si>
    <t>1</t>
  </si>
  <si>
    <t>0.5</t>
  </si>
  <si>
    <t>4</t>
  </si>
  <si>
    <t>13</t>
  </si>
  <si>
    <t>15</t>
  </si>
  <si>
    <t>5</t>
  </si>
  <si>
    <t>10</t>
  </si>
  <si>
    <t>12</t>
  </si>
  <si>
    <t>3</t>
  </si>
  <si>
    <t>7</t>
  </si>
  <si>
    <t>2.5</t>
  </si>
  <si>
    <t>541</t>
  </si>
  <si>
    <t>19</t>
  </si>
  <si>
    <t>605</t>
  </si>
  <si>
    <t>44</t>
  </si>
  <si>
    <t>367</t>
  </si>
  <si>
    <t>874</t>
  </si>
  <si>
    <t>41</t>
  </si>
  <si>
    <t>482</t>
  </si>
  <si>
    <t>17</t>
  </si>
  <si>
    <t>228</t>
  </si>
  <si>
    <t>39</t>
  </si>
  <si>
    <t>219</t>
  </si>
  <si>
    <t>863</t>
  </si>
  <si>
    <t>37</t>
  </si>
  <si>
    <t>273</t>
  </si>
  <si>
    <t>033</t>
  </si>
  <si>
    <t>36</t>
  </si>
  <si>
    <t>702</t>
  </si>
  <si>
    <t>566</t>
  </si>
  <si>
    <t>35</t>
  </si>
  <si>
    <t>771</t>
  </si>
  <si>
    <t>9</t>
  </si>
  <si>
    <t>552</t>
  </si>
  <si>
    <t>33</t>
  </si>
  <si>
    <t>692</t>
  </si>
  <si>
    <t>107</t>
  </si>
  <si>
    <t>31</t>
  </si>
  <si>
    <t>607</t>
  </si>
  <si>
    <t>922</t>
  </si>
  <si>
    <t>30</t>
  </si>
  <si>
    <t>449</t>
  </si>
  <si>
    <t>603</t>
  </si>
  <si>
    <t>29</t>
  </si>
  <si>
    <t>090</t>
  </si>
  <si>
    <t>0</t>
  </si>
  <si>
    <t>872</t>
  </si>
  <si>
    <t>445</t>
  </si>
  <si>
    <t>127</t>
  </si>
  <si>
    <t>57</t>
  </si>
  <si>
    <t>807</t>
  </si>
  <si>
    <t>25</t>
  </si>
  <si>
    <t>594</t>
  </si>
  <si>
    <t>453</t>
  </si>
  <si>
    <t>555</t>
  </si>
  <si>
    <t>54</t>
  </si>
  <si>
    <t>451</t>
  </si>
  <si>
    <t>152</t>
  </si>
  <si>
    <t>52</t>
  </si>
  <si>
    <t>732</t>
  </si>
  <si>
    <t>24</t>
  </si>
  <si>
    <t>50</t>
  </si>
  <si>
    <t>527</t>
  </si>
  <si>
    <t>22</t>
  </si>
  <si>
    <t>923</t>
  </si>
  <si>
    <t>693</t>
  </si>
  <si>
    <t>398</t>
  </si>
  <si>
    <t>55</t>
  </si>
  <si>
    <t>824</t>
  </si>
  <si>
    <t>23</t>
  </si>
  <si>
    <t>214</t>
  </si>
  <si>
    <t>128</t>
  </si>
  <si>
    <t>511</t>
  </si>
  <si>
    <t>039</t>
  </si>
  <si>
    <t>56</t>
  </si>
  <si>
    <t>940</t>
  </si>
  <si>
    <t>235</t>
  </si>
  <si>
    <t>120</t>
  </si>
  <si>
    <t>18</t>
  </si>
  <si>
    <t>216</t>
  </si>
  <si>
    <t>330</t>
  </si>
  <si>
    <t>16</t>
  </si>
  <si>
    <t>958</t>
  </si>
  <si>
    <t>58</t>
  </si>
  <si>
    <t>502</t>
  </si>
  <si>
    <t>984</t>
  </si>
  <si>
    <t>354</t>
  </si>
  <si>
    <t>576</t>
  </si>
  <si>
    <t>53</t>
  </si>
  <si>
    <t>150</t>
  </si>
  <si>
    <t>486</t>
  </si>
  <si>
    <t>484</t>
  </si>
  <si>
    <t>838</t>
  </si>
  <si>
    <t>48</t>
  </si>
  <si>
    <t>383</t>
  </si>
  <si>
    <t>11</t>
  </si>
  <si>
    <t>252</t>
  </si>
  <si>
    <t>151</t>
  </si>
  <si>
    <t>049</t>
  </si>
  <si>
    <t>49</t>
  </si>
  <si>
    <t>645</t>
  </si>
  <si>
    <t>999</t>
  </si>
  <si>
    <t>779</t>
  </si>
  <si>
    <t>1.5</t>
  </si>
  <si>
    <t>146</t>
  </si>
  <si>
    <t>51</t>
  </si>
  <si>
    <t>127</t>
  </si>
  <si>
    <t>20&gt;</t>
  </si>
  <si>
    <t>ﾋﾄﾃﾞのｻｲｽﾞ(cm)</t>
  </si>
  <si>
    <t>メモ</t>
  </si>
  <si>
    <t>北緯</t>
  </si>
  <si>
    <t>東経</t>
  </si>
  <si>
    <t>開始時刻</t>
  </si>
  <si>
    <t>被度区分  (%)</t>
  </si>
  <si>
    <t>(m)</t>
  </si>
  <si>
    <t>区域名：慶良間諸島</t>
  </si>
  <si>
    <t>年</t>
  </si>
  <si>
    <t>調査者2</t>
  </si>
  <si>
    <t>388</t>
  </si>
  <si>
    <t>21</t>
  </si>
  <si>
    <t>954</t>
  </si>
  <si>
    <t>20＞</t>
  </si>
  <si>
    <t>岩</t>
  </si>
  <si>
    <t>279</t>
  </si>
  <si>
    <t>472</t>
  </si>
  <si>
    <t>442</t>
  </si>
  <si>
    <t>462</t>
  </si>
  <si>
    <t>625</t>
  </si>
  <si>
    <t>784</t>
  </si>
  <si>
    <t>34</t>
  </si>
  <si>
    <t>323</t>
  </si>
  <si>
    <t>790</t>
  </si>
  <si>
    <t>806</t>
  </si>
  <si>
    <t>799</t>
  </si>
  <si>
    <t>432</t>
  </si>
  <si>
    <t>99</t>
  </si>
  <si>
    <t>768</t>
  </si>
  <si>
    <t>20</t>
  </si>
  <si>
    <t>743</t>
  </si>
  <si>
    <t>409</t>
  </si>
  <si>
    <t>763</t>
  </si>
  <si>
    <t>309</t>
  </si>
  <si>
    <t>244</t>
  </si>
  <si>
    <t>230</t>
  </si>
  <si>
    <t>70</t>
  </si>
  <si>
    <t>149</t>
  </si>
  <si>
    <t>005</t>
  </si>
  <si>
    <t>793</t>
  </si>
  <si>
    <t>276</t>
  </si>
  <si>
    <t>598</t>
  </si>
  <si>
    <t>004</t>
  </si>
  <si>
    <t>023</t>
  </si>
  <si>
    <t>499</t>
  </si>
  <si>
    <t>14</t>
  </si>
  <si>
    <t>639</t>
  </si>
  <si>
    <t>373</t>
  </si>
  <si>
    <t>30＜</t>
  </si>
  <si>
    <t>135</t>
  </si>
  <si>
    <t>27</t>
  </si>
  <si>
    <t>192</t>
  </si>
  <si>
    <t>887</t>
  </si>
  <si>
    <t>802</t>
  </si>
  <si>
    <t>488</t>
  </si>
  <si>
    <t>402</t>
  </si>
  <si>
    <t>839</t>
  </si>
  <si>
    <t>572</t>
  </si>
  <si>
    <t>379</t>
  </si>
  <si>
    <t>212</t>
  </si>
  <si>
    <t>322</t>
  </si>
  <si>
    <t>559</t>
  </si>
  <si>
    <t>184</t>
  </si>
  <si>
    <t>001</t>
  </si>
  <si>
    <t>546</t>
  </si>
  <si>
    <t>971</t>
  </si>
  <si>
    <t>955</t>
  </si>
  <si>
    <t>720</t>
  </si>
  <si>
    <t>134</t>
  </si>
  <si>
    <t>933</t>
  </si>
  <si>
    <t>382</t>
  </si>
  <si>
    <t>353</t>
  </si>
  <si>
    <t>979</t>
  </si>
  <si>
    <t>761</t>
  </si>
  <si>
    <t>419</t>
  </si>
  <si>
    <t>420</t>
  </si>
  <si>
    <t>199</t>
  </si>
  <si>
    <t>188</t>
  </si>
  <si>
    <t>024</t>
  </si>
  <si>
    <t>956</t>
  </si>
  <si>
    <t>812</t>
  </si>
  <si>
    <t>988</t>
  </si>
  <si>
    <t>583</t>
  </si>
  <si>
    <t>Z-a</t>
  </si>
  <si>
    <t>Z-b</t>
  </si>
  <si>
    <t>Z-c</t>
  </si>
  <si>
    <t>礁原</t>
  </si>
  <si>
    <t>区域名：沖縄島</t>
  </si>
  <si>
    <t>食痕多数　稚ヒトデ（約１．５cm）</t>
  </si>
  <si>
    <t>～</t>
  </si>
  <si>
    <t>30&lt;</t>
  </si>
  <si>
    <t>食痕有り 3m以内に２匹２箇所</t>
  </si>
  <si>
    <t>20&gt;</t>
  </si>
  <si>
    <t>30&lt;</t>
  </si>
  <si>
    <t>1</t>
  </si>
  <si>
    <t>5</t>
  </si>
  <si>
    <t>食痕多数</t>
  </si>
  <si>
    <t>20&gt;</t>
  </si>
  <si>
    <t>1</t>
  </si>
  <si>
    <t>5</t>
  </si>
  <si>
    <t>15</t>
  </si>
  <si>
    <t>食痕有り　20＞も20-30と同数</t>
  </si>
  <si>
    <t>0.5</t>
  </si>
  <si>
    <t>12</t>
  </si>
  <si>
    <t>3</t>
  </si>
  <si>
    <t>8</t>
  </si>
  <si>
    <t>12</t>
  </si>
  <si>
    <t>食痕有り</t>
  </si>
  <si>
    <t>20&gt;</t>
  </si>
  <si>
    <t>0.5</t>
  </si>
  <si>
    <t>7</t>
  </si>
  <si>
    <t>9</t>
  </si>
  <si>
    <t>食痕有り　サンゴ少ない　全滅</t>
  </si>
  <si>
    <t>2</t>
  </si>
  <si>
    <t>食痕有り　サンゴ少ない　</t>
  </si>
  <si>
    <t>あまりサンゴはないが多少食痕有り</t>
  </si>
  <si>
    <t>20&gt;</t>
  </si>
  <si>
    <t>5</t>
  </si>
  <si>
    <t>8</t>
  </si>
  <si>
    <t>サンゴ少し</t>
  </si>
  <si>
    <t>～</t>
  </si>
  <si>
    <t>0.2</t>
  </si>
  <si>
    <t>5</t>
  </si>
  <si>
    <t>10</t>
  </si>
  <si>
    <t>3</t>
  </si>
  <si>
    <t>7</t>
  </si>
  <si>
    <t>8</t>
  </si>
  <si>
    <t>7</t>
  </si>
  <si>
    <t>4</t>
  </si>
  <si>
    <t>20&gt;</t>
  </si>
  <si>
    <t>3</t>
  </si>
  <si>
    <t>6</t>
  </si>
  <si>
    <t>5</t>
  </si>
  <si>
    <t>9</t>
  </si>
  <si>
    <t>食痕有り　サンゴ少々</t>
  </si>
  <si>
    <t>9</t>
  </si>
  <si>
    <t>サンゴ少々</t>
  </si>
  <si>
    <t>545</t>
  </si>
  <si>
    <t>19</t>
  </si>
  <si>
    <t>590</t>
  </si>
  <si>
    <t>30&lt;</t>
  </si>
  <si>
    <t>44</t>
  </si>
  <si>
    <t>387</t>
  </si>
  <si>
    <t>851</t>
  </si>
  <si>
    <t>20</t>
  </si>
  <si>
    <t>41</t>
  </si>
  <si>
    <t>519</t>
  </si>
  <si>
    <t>190</t>
  </si>
  <si>
    <t>39</t>
  </si>
  <si>
    <t>250</t>
  </si>
  <si>
    <t>922</t>
  </si>
  <si>
    <t>37</t>
  </si>
  <si>
    <t>280</t>
  </si>
  <si>
    <t>038</t>
  </si>
  <si>
    <t>36</t>
  </si>
  <si>
    <t>711</t>
  </si>
  <si>
    <t>549</t>
  </si>
  <si>
    <t>35</t>
  </si>
  <si>
    <t>779</t>
  </si>
  <si>
    <t>539</t>
  </si>
  <si>
    <t>10</t>
  </si>
  <si>
    <t>16</t>
  </si>
  <si>
    <t>オニヒトデ９匹ぐらいかたまり　食痕多数</t>
  </si>
  <si>
    <t>.33</t>
  </si>
  <si>
    <t>720</t>
  </si>
  <si>
    <t>9</t>
  </si>
  <si>
    <t>118</t>
  </si>
  <si>
    <t>20&gt;</t>
  </si>
  <si>
    <t>7</t>
  </si>
  <si>
    <t>31</t>
  </si>
  <si>
    <t>613</t>
  </si>
  <si>
    <t>5</t>
  </si>
  <si>
    <t>910</t>
  </si>
  <si>
    <t>6</t>
  </si>
  <si>
    <t>10</t>
  </si>
  <si>
    <t>30</t>
  </si>
  <si>
    <t>408</t>
  </si>
  <si>
    <t>3</t>
  </si>
  <si>
    <t>592</t>
  </si>
  <si>
    <t>29</t>
  </si>
  <si>
    <t>097</t>
  </si>
  <si>
    <t>0</t>
  </si>
  <si>
    <t>860</t>
  </si>
  <si>
    <t>11</t>
  </si>
  <si>
    <t>26</t>
  </si>
  <si>
    <t>434</t>
  </si>
  <si>
    <t>127</t>
  </si>
  <si>
    <t>57</t>
  </si>
  <si>
    <t>754</t>
  </si>
  <si>
    <t>25</t>
  </si>
  <si>
    <t>555</t>
  </si>
  <si>
    <t>351</t>
  </si>
  <si>
    <t>1</t>
  </si>
  <si>
    <t>12</t>
  </si>
  <si>
    <t>563</t>
  </si>
  <si>
    <t>54</t>
  </si>
  <si>
    <t>524</t>
  </si>
  <si>
    <t>何もない　泥と砂</t>
  </si>
  <si>
    <t>26</t>
  </si>
  <si>
    <t>202</t>
  </si>
  <si>
    <t>127</t>
  </si>
  <si>
    <t>52</t>
  </si>
  <si>
    <t>601</t>
  </si>
  <si>
    <t>24</t>
  </si>
  <si>
    <t>432</t>
  </si>
  <si>
    <t>50</t>
  </si>
  <si>
    <t>424</t>
  </si>
  <si>
    <t>22</t>
  </si>
  <si>
    <t>916</t>
  </si>
  <si>
    <t>664</t>
  </si>
  <si>
    <t>321</t>
  </si>
  <si>
    <t>55</t>
  </si>
  <si>
    <t>986</t>
  </si>
  <si>
    <t>23</t>
  </si>
  <si>
    <t>225</t>
  </si>
  <si>
    <t>128</t>
  </si>
  <si>
    <t>471</t>
  </si>
  <si>
    <t>56</t>
  </si>
  <si>
    <t>939</t>
  </si>
  <si>
    <t>サンゴ無し</t>
  </si>
  <si>
    <t>19</t>
  </si>
  <si>
    <t>226</t>
  </si>
  <si>
    <t>1</t>
  </si>
  <si>
    <t>143</t>
  </si>
  <si>
    <t>20&gt;</t>
  </si>
  <si>
    <t>1.5</t>
  </si>
  <si>
    <t>18</t>
  </si>
  <si>
    <t>196</t>
  </si>
  <si>
    <t>00</t>
  </si>
  <si>
    <t>304</t>
  </si>
  <si>
    <t>2</t>
  </si>
  <si>
    <t>20＞も20-30と同数</t>
  </si>
  <si>
    <t>961</t>
  </si>
  <si>
    <t>780</t>
  </si>
  <si>
    <t>348</t>
  </si>
  <si>
    <t>583</t>
  </si>
  <si>
    <t>127</t>
  </si>
  <si>
    <t>53</t>
  </si>
  <si>
    <t>150</t>
  </si>
  <si>
    <t>501</t>
  </si>
  <si>
    <t>52</t>
  </si>
  <si>
    <t>475</t>
  </si>
  <si>
    <t>6</t>
  </si>
  <si>
    <t>13</t>
  </si>
  <si>
    <t>837</t>
  </si>
  <si>
    <t>48</t>
  </si>
  <si>
    <t>398</t>
  </si>
  <si>
    <t>11</t>
  </si>
  <si>
    <t>257</t>
  </si>
  <si>
    <t>101</t>
  </si>
  <si>
    <t>26</t>
  </si>
  <si>
    <t>49</t>
  </si>
  <si>
    <t>602</t>
  </si>
  <si>
    <t>995</t>
  </si>
  <si>
    <t>53</t>
  </si>
  <si>
    <t>741</t>
  </si>
  <si>
    <t>143</t>
  </si>
  <si>
    <t>51</t>
  </si>
  <si>
    <t>120</t>
  </si>
  <si>
    <t>食痕多数　穴の中に多い</t>
  </si>
  <si>
    <t>14</t>
  </si>
  <si>
    <t>18</t>
  </si>
  <si>
    <t>23</t>
  </si>
  <si>
    <t>621</t>
  </si>
  <si>
    <t>42</t>
  </si>
  <si>
    <t>989</t>
  </si>
  <si>
    <t>1.5</t>
  </si>
  <si>
    <t>26</t>
  </si>
  <si>
    <t>20</t>
  </si>
  <si>
    <t>716</t>
  </si>
  <si>
    <t>127</t>
  </si>
  <si>
    <t>44</t>
  </si>
  <si>
    <t>636</t>
  </si>
  <si>
    <t>20&gt;</t>
  </si>
  <si>
    <t>30&lt;</t>
  </si>
  <si>
    <t>２</t>
  </si>
  <si>
    <t>14</t>
  </si>
  <si>
    <t>食痕多数有り</t>
  </si>
  <si>
    <t>ﾋﾄﾃﾞのｻｲｽﾞ(cm)</t>
  </si>
  <si>
    <t>メモ</t>
  </si>
  <si>
    <t>北緯</t>
  </si>
  <si>
    <t>東経</t>
  </si>
  <si>
    <t>開始時刻</t>
  </si>
  <si>
    <t>371</t>
  </si>
  <si>
    <t>962</t>
  </si>
  <si>
    <t>455</t>
  </si>
  <si>
    <t>506</t>
  </si>
  <si>
    <t>626</t>
  </si>
  <si>
    <t>643</t>
  </si>
  <si>
    <t>20&gt;も同数</t>
  </si>
  <si>
    <t>374</t>
  </si>
  <si>
    <t>766</t>
  </si>
  <si>
    <t>728</t>
  </si>
  <si>
    <t>417</t>
  </si>
  <si>
    <t>118</t>
  </si>
  <si>
    <t>749</t>
  </si>
  <si>
    <t>739</t>
  </si>
  <si>
    <t>452</t>
  </si>
  <si>
    <t>314</t>
  </si>
  <si>
    <t>193</t>
  </si>
  <si>
    <t>429</t>
  </si>
  <si>
    <t>501</t>
  </si>
  <si>
    <t>125</t>
  </si>
  <si>
    <t>717</t>
  </si>
  <si>
    <t>194</t>
  </si>
  <si>
    <t>21</t>
  </si>
  <si>
    <t>019</t>
  </si>
  <si>
    <t>岩</t>
  </si>
  <si>
    <t>798</t>
  </si>
  <si>
    <t>21</t>
  </si>
  <si>
    <t>299</t>
  </si>
  <si>
    <t>岩</t>
  </si>
  <si>
    <t>4</t>
  </si>
  <si>
    <t>2.5</t>
  </si>
  <si>
    <t>食痕多数あり</t>
  </si>
  <si>
    <t>600</t>
  </si>
  <si>
    <t>17</t>
  </si>
  <si>
    <t>899</t>
  </si>
  <si>
    <t>76</t>
  </si>
  <si>
    <t>24</t>
  </si>
  <si>
    <t>481</t>
  </si>
  <si>
    <t>食痕アリ　　小さいサンゴ再生していた</t>
  </si>
  <si>
    <t>749</t>
  </si>
  <si>
    <t>127</t>
  </si>
  <si>
    <t>24</t>
  </si>
  <si>
    <t>278</t>
  </si>
  <si>
    <t>27</t>
  </si>
  <si>
    <t>228</t>
  </si>
  <si>
    <t>20＞</t>
  </si>
  <si>
    <t>食痕多数有り　オニヒトデ穴の中に居た　</t>
  </si>
  <si>
    <t>888</t>
  </si>
  <si>
    <t>27</t>
  </si>
  <si>
    <t>20＞</t>
  </si>
  <si>
    <t>30＜</t>
  </si>
  <si>
    <t>食痕有り　20以下も同数</t>
  </si>
  <si>
    <t>13</t>
  </si>
  <si>
    <t>519</t>
  </si>
  <si>
    <t>403</t>
  </si>
  <si>
    <t>30＜</t>
  </si>
  <si>
    <t>0.5</t>
  </si>
  <si>
    <t>816</t>
  </si>
  <si>
    <t>542</t>
  </si>
  <si>
    <t>379</t>
  </si>
  <si>
    <t>196</t>
  </si>
  <si>
    <t>5ｍ以深の所に多い　7mくらいに多く見られる　食痕多い</t>
  </si>
  <si>
    <t>279</t>
  </si>
  <si>
    <t>127</t>
  </si>
  <si>
    <t>26</t>
  </si>
  <si>
    <t>546</t>
  </si>
  <si>
    <t>20＞</t>
  </si>
  <si>
    <t>30＜</t>
  </si>
  <si>
    <t>0.5</t>
  </si>
  <si>
    <t>253</t>
  </si>
  <si>
    <t>27</t>
  </si>
  <si>
    <t>20＞</t>
  </si>
  <si>
    <t>990</t>
  </si>
  <si>
    <t>30＜</t>
  </si>
  <si>
    <t>971</t>
  </si>
  <si>
    <t>34</t>
  </si>
  <si>
    <t>727</t>
  </si>
  <si>
    <t>884</t>
  </si>
  <si>
    <t>405</t>
  </si>
  <si>
    <t>330</t>
  </si>
  <si>
    <t>973</t>
  </si>
  <si>
    <t>33</t>
  </si>
  <si>
    <t>761</t>
  </si>
  <si>
    <t>402</t>
  </si>
  <si>
    <t>33</t>
  </si>
  <si>
    <t>413</t>
  </si>
  <si>
    <t>やや深い所にいた、7ｍぐらい</t>
  </si>
  <si>
    <t>食痕多数あり　　食痕あり</t>
  </si>
  <si>
    <t>460</t>
  </si>
  <si>
    <t>945</t>
  </si>
  <si>
    <t>31</t>
  </si>
  <si>
    <t>885</t>
  </si>
  <si>
    <t>966</t>
  </si>
  <si>
    <t>579</t>
  </si>
  <si>
    <t>20＞も同数</t>
  </si>
  <si>
    <t>26</t>
  </si>
  <si>
    <t>区域名：粟国・渡名喜・久米</t>
  </si>
  <si>
    <t>ﾋﾄﾃﾞのｻｲｽﾞ(cm)</t>
  </si>
  <si>
    <t>メモ</t>
  </si>
  <si>
    <t>北緯</t>
  </si>
  <si>
    <t>東経</t>
  </si>
  <si>
    <t>開始時刻</t>
  </si>
  <si>
    <t>粟国1</t>
  </si>
  <si>
    <t>247</t>
  </si>
  <si>
    <t>204</t>
  </si>
  <si>
    <t>食痕あり</t>
  </si>
  <si>
    <t>粟国2</t>
  </si>
  <si>
    <t>983</t>
  </si>
  <si>
    <t>824</t>
  </si>
  <si>
    <t>粟国3</t>
  </si>
  <si>
    <t>35</t>
  </si>
  <si>
    <t>980</t>
  </si>
  <si>
    <t>粟国4</t>
  </si>
  <si>
    <t>967</t>
  </si>
  <si>
    <t>367</t>
  </si>
  <si>
    <t>渡名喜1</t>
  </si>
  <si>
    <t>26</t>
  </si>
  <si>
    <t>20</t>
  </si>
  <si>
    <t>686</t>
  </si>
  <si>
    <t>127</t>
  </si>
  <si>
    <t>8</t>
  </si>
  <si>
    <t>796</t>
  </si>
  <si>
    <t>1</t>
  </si>
  <si>
    <t>7</t>
  </si>
  <si>
    <t>13</t>
  </si>
  <si>
    <t>渡名喜2</t>
  </si>
  <si>
    <t>21</t>
  </si>
  <si>
    <t>710</t>
  </si>
  <si>
    <t>123</t>
  </si>
  <si>
    <t>6</t>
  </si>
  <si>
    <t>15</t>
  </si>
  <si>
    <t>渡名喜3</t>
  </si>
  <si>
    <t>22</t>
  </si>
  <si>
    <t>836</t>
  </si>
  <si>
    <t>9</t>
  </si>
  <si>
    <t>80</t>
  </si>
  <si>
    <t>渡名喜4</t>
  </si>
  <si>
    <t>794</t>
  </si>
  <si>
    <t>555</t>
  </si>
  <si>
    <t>渡名喜5</t>
  </si>
  <si>
    <t>23</t>
  </si>
  <si>
    <t>158</t>
  </si>
  <si>
    <t>770</t>
  </si>
  <si>
    <t>渡名喜6</t>
  </si>
  <si>
    <t>713</t>
  </si>
  <si>
    <t>482</t>
  </si>
  <si>
    <t>渡名喜7</t>
  </si>
  <si>
    <t>824</t>
  </si>
  <si>
    <t>378</t>
  </si>
  <si>
    <t>30&lt;</t>
  </si>
  <si>
    <t>0.5</t>
  </si>
  <si>
    <t>1.5</t>
  </si>
  <si>
    <t>食痕あり、コモンサンゴ群生</t>
  </si>
  <si>
    <t>渡名喜8</t>
  </si>
  <si>
    <t>000</t>
  </si>
  <si>
    <t>303</t>
  </si>
  <si>
    <t>20&gt;</t>
  </si>
  <si>
    <t>渡名喜9</t>
  </si>
  <si>
    <t>215</t>
  </si>
  <si>
    <t>363</t>
  </si>
  <si>
    <t>18</t>
  </si>
  <si>
    <t>渡名喜10</t>
  </si>
  <si>
    <t>807</t>
  </si>
  <si>
    <t>598</t>
  </si>
  <si>
    <t>14</t>
  </si>
  <si>
    <t>渡名喜11</t>
  </si>
  <si>
    <t>687</t>
  </si>
  <si>
    <t>532</t>
  </si>
  <si>
    <t>食痕多数あり、コモンサンゴ群生</t>
  </si>
  <si>
    <t>久米1</t>
  </si>
  <si>
    <t>26</t>
  </si>
  <si>
    <t>17</t>
  </si>
  <si>
    <t>562</t>
  </si>
  <si>
    <t>126</t>
  </si>
  <si>
    <t>47</t>
  </si>
  <si>
    <t>650</t>
  </si>
  <si>
    <t>～</t>
  </si>
  <si>
    <t>5</t>
  </si>
  <si>
    <t>10</t>
  </si>
  <si>
    <t>7</t>
  </si>
  <si>
    <t>久米2</t>
  </si>
  <si>
    <t>19</t>
  </si>
  <si>
    <t>692</t>
  </si>
  <si>
    <t>44</t>
  </si>
  <si>
    <t>693</t>
  </si>
  <si>
    <t>14</t>
  </si>
  <si>
    <t>久米3</t>
  </si>
  <si>
    <t>22</t>
  </si>
  <si>
    <t>338</t>
  </si>
  <si>
    <t>43</t>
  </si>
  <si>
    <t>413</t>
  </si>
  <si>
    <t>12</t>
  </si>
  <si>
    <t>久米4</t>
  </si>
  <si>
    <t>23</t>
  </si>
  <si>
    <t>358</t>
  </si>
  <si>
    <t>46</t>
  </si>
  <si>
    <t>335</t>
  </si>
  <si>
    <t>3</t>
  </si>
  <si>
    <t>久米5</t>
  </si>
  <si>
    <t>21</t>
  </si>
  <si>
    <t>490</t>
  </si>
  <si>
    <t>49</t>
  </si>
  <si>
    <t>370</t>
  </si>
  <si>
    <t>10cm枝状サンゴ多い</t>
  </si>
  <si>
    <t>久米6</t>
  </si>
  <si>
    <t>817</t>
  </si>
  <si>
    <t>52</t>
  </si>
  <si>
    <t>750</t>
  </si>
  <si>
    <t>久米7</t>
  </si>
  <si>
    <t>512</t>
  </si>
  <si>
    <t>53</t>
  </si>
  <si>
    <t>770</t>
  </si>
  <si>
    <t>0.5</t>
  </si>
  <si>
    <t>久米8</t>
  </si>
  <si>
    <t>257</t>
  </si>
  <si>
    <t>248</t>
  </si>
  <si>
    <t>1</t>
  </si>
  <si>
    <t>久米9</t>
  </si>
  <si>
    <t>272</t>
  </si>
  <si>
    <t>617</t>
  </si>
  <si>
    <t>9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</si>
</sst>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/dd/yy"/>
    <numFmt numFmtId="178" formatCode="0_ "/>
    <numFmt numFmtId="179" formatCode="mmm\-yyyy"/>
    <numFmt numFmtId="180" formatCode="0.0000_ "/>
    <numFmt numFmtId="181" formatCode="0.000_ "/>
    <numFmt numFmtId="182" formatCode="0.00_ "/>
    <numFmt numFmtId="183" formatCode="0.0_ "/>
    <numFmt numFmtId="184" formatCode="0.000"/>
    <numFmt numFmtId="185" formatCode="0.0"/>
    <numFmt numFmtId="186" formatCode="0.0000"/>
    <numFmt numFmtId="187" formatCode="0.00000"/>
  </numFmts>
  <fonts count="10"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thin"/>
      <bottom style="thin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7">
    <xf numFmtId="0" fontId="0" fillId="0" borderId="0">
      <alignment horizontal="center" vertical="center" shrinkToFi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center" vertical="center" shrinkToFit="1"/>
      <protection/>
    </xf>
    <xf numFmtId="0" fontId="0" fillId="0" borderId="0">
      <alignment horizontal="center" vertical="center" shrinkToFit="1"/>
      <protection/>
    </xf>
    <xf numFmtId="0" fontId="0" fillId="0" borderId="0">
      <alignment horizontal="center" vertical="center" shrinkToFit="1"/>
      <protection/>
    </xf>
    <xf numFmtId="0" fontId="5" fillId="0" borderId="0" applyNumberFormat="0" applyFill="0" applyBorder="0" applyAlignment="0" applyProtection="0"/>
  </cellStyleXfs>
  <cellXfs count="550"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top" wrapText="1"/>
    </xf>
    <xf numFmtId="0" fontId="6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20" fontId="6" fillId="0" borderId="38" xfId="0" applyNumberFormat="1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20" fontId="6" fillId="0" borderId="12" xfId="0" applyNumberFormat="1" applyFont="1" applyFill="1" applyBorder="1" applyAlignment="1">
      <alignment horizontal="right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0" xfId="24" applyFont="1" applyFill="1" applyAlignment="1">
      <alignment horizontal="left"/>
      <protection/>
    </xf>
    <xf numFmtId="0" fontId="3" fillId="0" borderId="0" xfId="24" applyFont="1" applyFill="1" applyAlignment="1">
      <alignment/>
      <protection/>
    </xf>
    <xf numFmtId="0" fontId="3" fillId="0" borderId="0" xfId="24" applyFont="1">
      <alignment horizontal="center" vertical="center" shrinkToFit="1"/>
      <protection/>
    </xf>
    <xf numFmtId="0" fontId="3" fillId="0" borderId="0" xfId="24" applyFont="1" applyFill="1">
      <alignment horizontal="center" vertical="center" shrinkToFit="1"/>
      <protection/>
    </xf>
    <xf numFmtId="0" fontId="3" fillId="0" borderId="0" xfId="24" applyFont="1" applyFill="1" applyAlignment="1">
      <alignment horizontal="center"/>
      <protection/>
    </xf>
    <xf numFmtId="0" fontId="1" fillId="0" borderId="0" xfId="22">
      <alignment/>
      <protection/>
    </xf>
    <xf numFmtId="49" fontId="3" fillId="0" borderId="0" xfId="24" applyNumberFormat="1" applyFont="1" applyFill="1" applyAlignment="1">
      <alignment horizontal="center"/>
      <protection/>
    </xf>
    <xf numFmtId="0" fontId="3" fillId="0" borderId="0" xfId="24" applyNumberFormat="1" applyFont="1" applyFill="1" applyAlignment="1">
      <alignment horizontal="center"/>
      <protection/>
    </xf>
    <xf numFmtId="0" fontId="6" fillId="0" borderId="0" xfId="24" applyFont="1" applyFill="1" applyBorder="1" applyAlignment="1">
      <alignment horizontal="center"/>
      <protection/>
    </xf>
    <xf numFmtId="49" fontId="6" fillId="0" borderId="0" xfId="24" applyNumberFormat="1" applyFont="1" applyFill="1" applyBorder="1" applyAlignment="1">
      <alignment horizontal="center"/>
      <protection/>
    </xf>
    <xf numFmtId="0" fontId="6" fillId="0" borderId="0" xfId="24" applyNumberFormat="1" applyFont="1" applyFill="1" applyBorder="1" applyAlignment="1">
      <alignment horizontal="center"/>
      <protection/>
    </xf>
    <xf numFmtId="0" fontId="6" fillId="0" borderId="0" xfId="24" applyFont="1" applyBorder="1">
      <alignment horizontal="center" vertical="center" shrinkToFit="1"/>
      <protection/>
    </xf>
    <xf numFmtId="0" fontId="6" fillId="0" borderId="9" xfId="23" applyFont="1" applyFill="1" applyBorder="1" applyAlignment="1">
      <alignment horizontal="center" vertical="center" wrapText="1"/>
      <protection/>
    </xf>
    <xf numFmtId="0" fontId="6" fillId="0" borderId="8" xfId="24" applyFont="1" applyFill="1" applyBorder="1" applyAlignment="1">
      <alignment horizontal="center" vertical="center"/>
      <protection/>
    </xf>
    <xf numFmtId="0" fontId="6" fillId="0" borderId="42" xfId="24" applyFont="1" applyFill="1" applyBorder="1" applyAlignment="1">
      <alignment horizontal="center" vertical="center"/>
      <protection/>
    </xf>
    <xf numFmtId="0" fontId="6" fillId="0" borderId="43" xfId="24" applyFont="1" applyFill="1" applyBorder="1" applyAlignment="1">
      <alignment horizontal="center" vertical="center"/>
      <protection/>
    </xf>
    <xf numFmtId="0" fontId="6" fillId="0" borderId="8" xfId="24" applyFont="1" applyFill="1" applyBorder="1" applyAlignment="1">
      <alignment horizontal="center" vertical="center"/>
      <protection/>
    </xf>
    <xf numFmtId="0" fontId="6" fillId="0" borderId="44" xfId="24" applyFont="1" applyFill="1" applyBorder="1" applyAlignment="1">
      <alignment horizontal="center" vertical="center" wrapText="1"/>
      <protection/>
    </xf>
    <xf numFmtId="0" fontId="6" fillId="0" borderId="45" xfId="24" applyFont="1" applyFill="1" applyBorder="1" applyAlignment="1">
      <alignment horizontal="center" vertical="center" wrapText="1"/>
      <protection/>
    </xf>
    <xf numFmtId="0" fontId="6" fillId="0" borderId="48" xfId="24" applyFont="1" applyFill="1" applyBorder="1" applyAlignment="1">
      <alignment horizontal="center" vertical="center" wrapText="1"/>
      <protection/>
    </xf>
    <xf numFmtId="0" fontId="6" fillId="0" borderId="47" xfId="24" applyFont="1" applyFill="1" applyBorder="1" applyAlignment="1">
      <alignment horizontal="center" vertical="center" wrapText="1"/>
      <protection/>
    </xf>
    <xf numFmtId="0" fontId="6" fillId="0" borderId="49" xfId="24" applyFont="1" applyFill="1" applyBorder="1" applyAlignment="1">
      <alignment horizontal="center" vertical="center" wrapText="1"/>
      <protection/>
    </xf>
    <xf numFmtId="0" fontId="6" fillId="0" borderId="43" xfId="24" applyFont="1" applyFill="1" applyBorder="1" applyAlignment="1">
      <alignment horizontal="center" vertical="center" wrapText="1"/>
      <protection/>
    </xf>
    <xf numFmtId="0" fontId="6" fillId="0" borderId="5" xfId="24" applyFont="1" applyFill="1" applyBorder="1" applyAlignment="1">
      <alignment horizontal="center" vertical="center" wrapText="1"/>
      <protection/>
    </xf>
    <xf numFmtId="0" fontId="6" fillId="0" borderId="14" xfId="24" applyFont="1" applyFill="1" applyBorder="1" applyAlignment="1">
      <alignment horizontal="center" vertical="center" wrapText="1"/>
      <protection/>
    </xf>
    <xf numFmtId="0" fontId="6" fillId="0" borderId="42" xfId="24" applyFont="1" applyFill="1" applyBorder="1" applyAlignment="1">
      <alignment horizontal="center" vertical="center" wrapText="1"/>
      <protection/>
    </xf>
    <xf numFmtId="0" fontId="6" fillId="0" borderId="8" xfId="24" applyFont="1" applyFill="1" applyBorder="1" applyAlignment="1">
      <alignment horizontal="center" vertical="center" wrapText="1"/>
      <protection/>
    </xf>
    <xf numFmtId="0" fontId="6" fillId="0" borderId="15" xfId="24" applyFont="1" applyFill="1" applyBorder="1" applyAlignment="1">
      <alignment horizontal="center" vertical="center"/>
      <protection/>
    </xf>
    <xf numFmtId="0" fontId="6" fillId="0" borderId="8" xfId="24" applyFont="1" applyFill="1" applyBorder="1" applyAlignment="1">
      <alignment horizontal="center" vertical="center" wrapText="1"/>
      <protection/>
    </xf>
    <xf numFmtId="49" fontId="6" fillId="0" borderId="15" xfId="24" applyNumberFormat="1" applyFont="1" applyFill="1" applyBorder="1" applyAlignment="1">
      <alignment horizontal="center" vertical="center"/>
      <protection/>
    </xf>
    <xf numFmtId="0" fontId="6" fillId="0" borderId="5" xfId="24" applyNumberFormat="1" applyFont="1" applyFill="1" applyBorder="1" applyAlignment="1">
      <alignment horizontal="center" vertical="center" wrapText="1"/>
      <protection/>
    </xf>
    <xf numFmtId="49" fontId="6" fillId="0" borderId="3" xfId="24" applyNumberFormat="1" applyFont="1" applyFill="1" applyBorder="1" applyAlignment="1">
      <alignment horizontal="center" vertical="center"/>
      <protection/>
    </xf>
    <xf numFmtId="49" fontId="6" fillId="0" borderId="50" xfId="24" applyNumberFormat="1" applyFont="1" applyFill="1" applyBorder="1" applyAlignment="1">
      <alignment horizontal="center" vertical="center" wrapText="1"/>
      <protection/>
    </xf>
    <xf numFmtId="0" fontId="7" fillId="0" borderId="18" xfId="24" applyFont="1" applyFill="1" applyBorder="1" applyAlignment="1">
      <alignment horizontal="center" vertical="center"/>
      <protection/>
    </xf>
    <xf numFmtId="0" fontId="7" fillId="0" borderId="0" xfId="24" applyFont="1" applyBorder="1">
      <alignment horizontal="center" vertical="center" shrinkToFit="1"/>
      <protection/>
    </xf>
    <xf numFmtId="0" fontId="6" fillId="0" borderId="10" xfId="24" applyFont="1" applyFill="1" applyBorder="1" applyAlignment="1">
      <alignment horizontal="center" vertical="center" wrapText="1"/>
      <protection/>
    </xf>
    <xf numFmtId="0" fontId="6" fillId="0" borderId="6" xfId="24" applyFont="1" applyFill="1" applyBorder="1" applyAlignment="1">
      <alignment horizontal="center" vertical="center"/>
      <protection/>
    </xf>
    <xf numFmtId="0" fontId="6" fillId="0" borderId="11" xfId="24" applyFont="1" applyFill="1" applyBorder="1" applyAlignment="1">
      <alignment horizontal="center" vertical="center"/>
      <protection/>
    </xf>
    <xf numFmtId="0" fontId="6" fillId="0" borderId="33" xfId="24" applyFont="1" applyFill="1" applyBorder="1" applyAlignment="1">
      <alignment horizontal="center" vertical="center"/>
      <protection/>
    </xf>
    <xf numFmtId="0" fontId="6" fillId="0" borderId="34" xfId="24" applyFont="1" applyFill="1" applyBorder="1" applyAlignment="1">
      <alignment horizontal="center" vertical="center"/>
      <protection/>
    </xf>
    <xf numFmtId="0" fontId="6" fillId="0" borderId="35" xfId="24" applyFont="1" applyFill="1" applyBorder="1" applyAlignment="1">
      <alignment horizontal="center" vertical="center"/>
      <protection/>
    </xf>
    <xf numFmtId="0" fontId="7" fillId="0" borderId="32" xfId="24" applyFont="1" applyFill="1" applyBorder="1" applyAlignment="1">
      <alignment horizontal="center" vertical="center" wrapText="1"/>
      <protection/>
    </xf>
    <xf numFmtId="0" fontId="6" fillId="0" borderId="23" xfId="24" applyFont="1" applyFill="1" applyBorder="1" applyAlignment="1">
      <alignment horizontal="center" vertical="center"/>
      <protection/>
    </xf>
    <xf numFmtId="0" fontId="6" fillId="0" borderId="4" xfId="24" applyFont="1" applyFill="1" applyBorder="1" applyAlignment="1">
      <alignment horizontal="center" vertical="center" wrapText="1"/>
      <protection/>
    </xf>
    <xf numFmtId="0" fontId="6" fillId="0" borderId="21" xfId="24" applyFont="1" applyFill="1" applyBorder="1" applyAlignment="1">
      <alignment horizontal="center" vertical="center" wrapText="1"/>
      <protection/>
    </xf>
    <xf numFmtId="0" fontId="6" fillId="0" borderId="13" xfId="24" applyFont="1" applyFill="1" applyBorder="1" applyAlignment="1">
      <alignment horizontal="center" vertical="center" wrapText="1"/>
      <protection/>
    </xf>
    <xf numFmtId="0" fontId="6" fillId="0" borderId="20" xfId="24" applyFont="1" applyFill="1" applyBorder="1" applyAlignment="1">
      <alignment horizontal="center" vertical="center" wrapText="1"/>
      <protection/>
    </xf>
    <xf numFmtId="0" fontId="6" fillId="0" borderId="21" xfId="24" applyFont="1" applyFill="1" applyBorder="1" applyAlignment="1">
      <alignment horizontal="left" vertical="center" wrapText="1"/>
      <protection/>
    </xf>
    <xf numFmtId="0" fontId="6" fillId="0" borderId="21" xfId="24" applyFont="1" applyFill="1" applyBorder="1" applyAlignment="1">
      <alignment horizontal="center" vertical="center"/>
      <protection/>
    </xf>
    <xf numFmtId="0" fontId="6" fillId="0" borderId="23" xfId="24" applyFont="1" applyFill="1" applyBorder="1" applyAlignment="1">
      <alignment horizontal="left" vertical="center" wrapText="1"/>
      <protection/>
    </xf>
    <xf numFmtId="0" fontId="6" fillId="0" borderId="16" xfId="24" applyFont="1" applyFill="1" applyBorder="1" applyAlignment="1">
      <alignment horizontal="center" vertical="center"/>
      <protection/>
    </xf>
    <xf numFmtId="0" fontId="6" fillId="0" borderId="51" xfId="24" applyFont="1" applyFill="1" applyBorder="1" applyAlignment="1">
      <alignment horizontal="center" vertical="center" wrapText="1"/>
      <protection/>
    </xf>
    <xf numFmtId="0" fontId="6" fillId="0" borderId="52" xfId="24" applyFont="1" applyFill="1" applyBorder="1" applyAlignment="1">
      <alignment horizontal="center" vertical="center" wrapText="1"/>
      <protection/>
    </xf>
    <xf numFmtId="0" fontId="6" fillId="0" borderId="53" xfId="24" applyFont="1" applyFill="1" applyBorder="1" applyAlignment="1">
      <alignment horizontal="center" vertical="center" wrapText="1"/>
      <protection/>
    </xf>
    <xf numFmtId="0" fontId="7" fillId="0" borderId="0" xfId="24" applyFont="1" applyFill="1" applyBorder="1">
      <alignment horizontal="center" vertical="center" shrinkToFit="1"/>
      <protection/>
    </xf>
    <xf numFmtId="49" fontId="6" fillId="0" borderId="16" xfId="24" applyNumberFormat="1" applyFont="1" applyFill="1" applyBorder="1" applyAlignment="1">
      <alignment horizontal="center" vertical="center"/>
      <protection/>
    </xf>
    <xf numFmtId="0" fontId="6" fillId="0" borderId="11" xfId="24" applyNumberFormat="1" applyFont="1" applyFill="1" applyBorder="1" applyAlignment="1">
      <alignment horizontal="center" vertical="center" wrapText="1"/>
      <protection/>
    </xf>
    <xf numFmtId="49" fontId="6" fillId="0" borderId="24" xfId="24" applyNumberFormat="1" applyFont="1" applyFill="1" applyBorder="1" applyAlignment="1">
      <alignment horizontal="center" vertical="center"/>
      <protection/>
    </xf>
    <xf numFmtId="49" fontId="6" fillId="0" borderId="19" xfId="24" applyNumberFormat="1" applyFont="1" applyFill="1" applyBorder="1" applyAlignment="1">
      <alignment horizontal="center" vertical="center" wrapText="1"/>
      <protection/>
    </xf>
    <xf numFmtId="0" fontId="7" fillId="0" borderId="19" xfId="24" applyFont="1" applyFill="1" applyBorder="1" applyAlignment="1">
      <alignment horizontal="center" vertical="center"/>
      <protection/>
    </xf>
    <xf numFmtId="0" fontId="8" fillId="0" borderId="25" xfId="24" applyFont="1" applyFill="1" applyBorder="1" applyAlignment="1">
      <alignment horizontal="center" vertical="center"/>
      <protection/>
    </xf>
    <xf numFmtId="56" fontId="6" fillId="0" borderId="7" xfId="24" applyNumberFormat="1" applyFont="1" applyFill="1" applyBorder="1" applyAlignment="1">
      <alignment horizontal="center" vertical="center"/>
      <protection/>
    </xf>
    <xf numFmtId="0" fontId="6" fillId="0" borderId="12" xfId="24" applyFont="1" applyFill="1" applyBorder="1" applyAlignment="1">
      <alignment horizontal="left" vertical="top" wrapText="1"/>
      <protection/>
    </xf>
    <xf numFmtId="49" fontId="9" fillId="0" borderId="54" xfId="24" applyNumberFormat="1" applyFont="1" applyFill="1" applyBorder="1" applyAlignment="1">
      <alignment horizontal="right" vertical="center"/>
      <protection/>
    </xf>
    <xf numFmtId="0" fontId="9" fillId="0" borderId="55" xfId="24" applyNumberFormat="1" applyFont="1" applyFill="1" applyBorder="1" applyAlignment="1">
      <alignment horizontal="right" vertical="center"/>
      <protection/>
    </xf>
    <xf numFmtId="0" fontId="9" fillId="0" borderId="54" xfId="24" applyNumberFormat="1" applyFont="1" applyFill="1" applyBorder="1" applyAlignment="1">
      <alignment horizontal="right" vertical="center"/>
      <protection/>
    </xf>
    <xf numFmtId="0" fontId="9" fillId="0" borderId="56" xfId="24" applyNumberFormat="1" applyFont="1" applyFill="1" applyBorder="1" applyAlignment="1">
      <alignment horizontal="right" vertical="center"/>
      <protection/>
    </xf>
    <xf numFmtId="20" fontId="6" fillId="0" borderId="38" xfId="24" applyNumberFormat="1" applyFont="1" applyFill="1" applyBorder="1" applyAlignment="1">
      <alignment horizontal="right" vertical="center" wrapText="1"/>
      <protection/>
    </xf>
    <xf numFmtId="0" fontId="6" fillId="0" borderId="31" xfId="24" applyFont="1" applyFill="1" applyBorder="1" applyAlignment="1">
      <alignment horizontal="right" vertical="center" wrapText="1"/>
      <protection/>
    </xf>
    <xf numFmtId="0" fontId="6" fillId="0" borderId="30" xfId="24" applyFont="1" applyFill="1" applyBorder="1" applyAlignment="1">
      <alignment horizontal="right" vertical="center" wrapText="1"/>
      <protection/>
    </xf>
    <xf numFmtId="0" fontId="6" fillId="0" borderId="1" xfId="24" applyFont="1" applyFill="1" applyBorder="1" applyAlignment="1">
      <alignment horizontal="right" vertical="center" wrapText="1"/>
      <protection/>
    </xf>
    <xf numFmtId="0" fontId="6" fillId="0" borderId="29" xfId="24" applyFont="1" applyFill="1" applyBorder="1" applyAlignment="1">
      <alignment horizontal="right" vertical="center" wrapText="1"/>
      <protection/>
    </xf>
    <xf numFmtId="0" fontId="6" fillId="0" borderId="12" xfId="24" applyFont="1" applyFill="1" applyBorder="1" applyAlignment="1">
      <alignment horizontal="left" vertical="center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29" xfId="24" applyFont="1" applyFill="1" applyBorder="1" applyAlignment="1">
      <alignment horizontal="center" vertical="center" wrapText="1"/>
      <protection/>
    </xf>
    <xf numFmtId="0" fontId="6" fillId="0" borderId="17" xfId="24" applyFont="1" applyFill="1" applyBorder="1" applyAlignment="1">
      <alignment horizontal="center" vertical="center" wrapText="1"/>
      <protection/>
    </xf>
    <xf numFmtId="0" fontId="9" fillId="0" borderId="57" xfId="22" applyFont="1" applyBorder="1">
      <alignment/>
      <protection/>
    </xf>
    <xf numFmtId="0" fontId="6" fillId="0" borderId="57" xfId="24" applyFont="1" applyFill="1" applyBorder="1" applyAlignment="1">
      <alignment horizontal="center" vertical="center" wrapText="1"/>
      <protection/>
    </xf>
    <xf numFmtId="49" fontId="6" fillId="0" borderId="17" xfId="24" applyNumberFormat="1" applyFont="1" applyFill="1" applyBorder="1" applyAlignment="1">
      <alignment horizontal="center" vertical="center" wrapText="1"/>
      <protection/>
    </xf>
    <xf numFmtId="0" fontId="6" fillId="0" borderId="30" xfId="24" applyNumberFormat="1" applyFont="1" applyFill="1" applyBorder="1" applyAlignment="1">
      <alignment horizontal="center" vertical="center" wrapText="1"/>
      <protection/>
    </xf>
    <xf numFmtId="49" fontId="6" fillId="0" borderId="1" xfId="24" applyNumberFormat="1" applyFont="1" applyFill="1" applyBorder="1" applyAlignment="1">
      <alignment horizontal="center" vertical="center" wrapText="1"/>
      <protection/>
    </xf>
    <xf numFmtId="0" fontId="6" fillId="0" borderId="58" xfId="24" applyNumberFormat="1" applyFont="1" applyFill="1" applyBorder="1" applyAlignment="1">
      <alignment horizontal="center" vertical="center" wrapText="1"/>
      <protection/>
    </xf>
    <xf numFmtId="0" fontId="6" fillId="0" borderId="7" xfId="24" applyNumberFormat="1" applyFont="1" applyFill="1" applyBorder="1" applyAlignment="1">
      <alignment horizontal="center" vertical="center"/>
      <protection/>
    </xf>
    <xf numFmtId="0" fontId="7" fillId="0" borderId="39" xfId="24" applyFont="1" applyFill="1" applyBorder="1" applyAlignment="1">
      <alignment vertical="top" wrapText="1"/>
      <protection/>
    </xf>
    <xf numFmtId="0" fontId="8" fillId="0" borderId="27" xfId="24" applyFont="1" applyFill="1" applyBorder="1" applyAlignment="1">
      <alignment horizontal="center" vertical="center"/>
      <protection/>
    </xf>
    <xf numFmtId="49" fontId="9" fillId="0" borderId="59" xfId="24" applyNumberFormat="1" applyFont="1" applyFill="1" applyBorder="1" applyAlignment="1">
      <alignment horizontal="right" vertical="center"/>
      <protection/>
    </xf>
    <xf numFmtId="0" fontId="9" fillId="0" borderId="60" xfId="24" applyNumberFormat="1" applyFont="1" applyFill="1" applyBorder="1" applyAlignment="1">
      <alignment horizontal="right" vertical="center"/>
      <protection/>
    </xf>
    <xf numFmtId="0" fontId="9" fillId="0" borderId="59" xfId="24" applyNumberFormat="1" applyFont="1" applyFill="1" applyBorder="1" applyAlignment="1">
      <alignment horizontal="right" vertical="center"/>
      <protection/>
    </xf>
    <xf numFmtId="0" fontId="9" fillId="0" borderId="61" xfId="24" applyNumberFormat="1" applyFont="1" applyFill="1" applyBorder="1" applyAlignment="1">
      <alignment horizontal="right" vertical="center"/>
      <protection/>
    </xf>
    <xf numFmtId="20" fontId="6" fillId="0" borderId="12" xfId="24" applyNumberFormat="1" applyFont="1" applyFill="1" applyBorder="1" applyAlignment="1">
      <alignment horizontal="right" vertical="center" wrapText="1"/>
      <protection/>
    </xf>
    <xf numFmtId="0" fontId="9" fillId="0" borderId="41" xfId="22" applyFont="1" applyBorder="1">
      <alignment/>
      <protection/>
    </xf>
    <xf numFmtId="185" fontId="9" fillId="0" borderId="41" xfId="22" applyNumberFormat="1" applyFont="1" applyBorder="1">
      <alignment/>
      <protection/>
    </xf>
    <xf numFmtId="0" fontId="7" fillId="0" borderId="22" xfId="24" applyFont="1" applyFill="1" applyBorder="1" applyAlignment="1">
      <alignment vertical="top" wrapText="1"/>
      <protection/>
    </xf>
    <xf numFmtId="0" fontId="8" fillId="0" borderId="28" xfId="24" applyFont="1" applyFill="1" applyBorder="1" applyAlignment="1">
      <alignment horizontal="center" vertical="center"/>
      <protection/>
    </xf>
    <xf numFmtId="0" fontId="8" fillId="0" borderId="26" xfId="24" applyFont="1" applyFill="1" applyBorder="1" applyAlignment="1">
      <alignment horizontal="center" vertical="center"/>
      <protection/>
    </xf>
    <xf numFmtId="183" fontId="6" fillId="0" borderId="29" xfId="24" applyNumberFormat="1" applyFont="1" applyFill="1" applyBorder="1" applyAlignment="1">
      <alignment horizontal="right" vertical="center" wrapText="1"/>
      <protection/>
    </xf>
    <xf numFmtId="49" fontId="6" fillId="0" borderId="58" xfId="24" applyNumberFormat="1" applyFont="1" applyFill="1" applyBorder="1" applyAlignment="1">
      <alignment horizontal="center" vertical="center" wrapText="1"/>
      <protection/>
    </xf>
    <xf numFmtId="49" fontId="6" fillId="0" borderId="7" xfId="24" applyNumberFormat="1" applyFont="1" applyFill="1" applyBorder="1" applyAlignment="1">
      <alignment horizontal="center" vertical="center"/>
      <protection/>
    </xf>
    <xf numFmtId="185" fontId="6" fillId="0" borderId="29" xfId="24" applyNumberFormat="1" applyFont="1" applyFill="1" applyBorder="1" applyAlignment="1">
      <alignment horizontal="right" vertical="center" wrapText="1"/>
      <protection/>
    </xf>
    <xf numFmtId="0" fontId="6" fillId="0" borderId="22" xfId="24" applyFont="1" applyFill="1" applyBorder="1" applyAlignment="1">
      <alignment vertical="top" wrapText="1"/>
      <protection/>
    </xf>
    <xf numFmtId="0" fontId="9" fillId="0" borderId="36" xfId="24" applyFont="1" applyBorder="1" applyAlignment="1">
      <alignment vertical="center" wrapText="1"/>
      <protection/>
    </xf>
    <xf numFmtId="0" fontId="9" fillId="0" borderId="37" xfId="24" applyFont="1" applyBorder="1" applyAlignment="1">
      <alignment vertical="center" wrapText="1"/>
      <protection/>
    </xf>
    <xf numFmtId="0" fontId="9" fillId="0" borderId="7" xfId="24" applyFont="1" applyBorder="1" applyAlignment="1">
      <alignment vertical="center" wrapText="1"/>
      <protection/>
    </xf>
    <xf numFmtId="49" fontId="9" fillId="0" borderId="60" xfId="24" applyNumberFormat="1" applyFont="1" applyFill="1" applyBorder="1" applyAlignment="1">
      <alignment horizontal="right" vertical="center"/>
      <protection/>
    </xf>
    <xf numFmtId="49" fontId="9" fillId="0" borderId="61" xfId="24" applyNumberFormat="1" applyFont="1" applyFill="1" applyBorder="1" applyAlignment="1">
      <alignment horizontal="right" vertical="center"/>
      <protection/>
    </xf>
    <xf numFmtId="56" fontId="6" fillId="0" borderId="61" xfId="24" applyNumberFormat="1" applyFont="1" applyFill="1" applyBorder="1" applyAlignment="1">
      <alignment horizontal="center" vertical="center"/>
      <protection/>
    </xf>
    <xf numFmtId="0" fontId="6" fillId="0" borderId="40" xfId="24" applyFont="1" applyFill="1" applyBorder="1" applyAlignment="1">
      <alignment horizontal="left" vertical="top" wrapText="1"/>
      <protection/>
    </xf>
    <xf numFmtId="20" fontId="6" fillId="0" borderId="40" xfId="24" applyNumberFormat="1" applyFont="1" applyFill="1" applyBorder="1" applyAlignment="1">
      <alignment horizontal="right" vertical="center" wrapText="1"/>
      <protection/>
    </xf>
    <xf numFmtId="0" fontId="6" fillId="0" borderId="62" xfId="24" applyFont="1" applyFill="1" applyBorder="1" applyAlignment="1">
      <alignment horizontal="right" vertical="center" wrapText="1"/>
      <protection/>
    </xf>
    <xf numFmtId="0" fontId="6" fillId="0" borderId="63" xfId="24" applyFont="1" applyFill="1" applyBorder="1" applyAlignment="1">
      <alignment horizontal="right" vertical="center" wrapText="1"/>
      <protection/>
    </xf>
    <xf numFmtId="0" fontId="6" fillId="0" borderId="64" xfId="24" applyFont="1" applyFill="1" applyBorder="1" applyAlignment="1">
      <alignment horizontal="right" vertical="center" wrapText="1"/>
      <protection/>
    </xf>
    <xf numFmtId="0" fontId="6" fillId="0" borderId="40" xfId="24" applyFont="1" applyFill="1" applyBorder="1" applyAlignment="1">
      <alignment horizontal="left" vertical="center" wrapText="1"/>
      <protection/>
    </xf>
    <xf numFmtId="0" fontId="6" fillId="0" borderId="64" xfId="24" applyFont="1" applyFill="1" applyBorder="1" applyAlignment="1">
      <alignment horizontal="center" vertical="center" wrapText="1"/>
      <protection/>
    </xf>
    <xf numFmtId="0" fontId="6" fillId="0" borderId="62" xfId="24" applyFont="1" applyFill="1" applyBorder="1" applyAlignment="1">
      <alignment horizontal="center" vertical="center" wrapText="1"/>
      <protection/>
    </xf>
    <xf numFmtId="0" fontId="6" fillId="0" borderId="41" xfId="24" applyFont="1" applyFill="1" applyBorder="1" applyAlignment="1">
      <alignment horizontal="center" vertical="center" wrapText="1"/>
      <protection/>
    </xf>
    <xf numFmtId="49" fontId="6" fillId="0" borderId="41" xfId="24" applyNumberFormat="1" applyFont="1" applyFill="1" applyBorder="1" applyAlignment="1">
      <alignment horizontal="center" vertical="center" wrapText="1"/>
      <protection/>
    </xf>
    <xf numFmtId="0" fontId="6" fillId="0" borderId="63" xfId="24" applyNumberFormat="1" applyFont="1" applyFill="1" applyBorder="1" applyAlignment="1">
      <alignment horizontal="center" vertical="center" wrapText="1"/>
      <protection/>
    </xf>
    <xf numFmtId="49" fontId="6" fillId="0" borderId="64" xfId="24" applyNumberFormat="1" applyFont="1" applyFill="1" applyBorder="1" applyAlignment="1">
      <alignment horizontal="center" vertical="center" wrapText="1"/>
      <protection/>
    </xf>
    <xf numFmtId="49" fontId="6" fillId="0" borderId="65" xfId="24" applyNumberFormat="1" applyFont="1" applyFill="1" applyBorder="1" applyAlignment="1">
      <alignment horizontal="center" vertical="center" wrapText="1"/>
      <protection/>
    </xf>
    <xf numFmtId="49" fontId="6" fillId="0" borderId="61" xfId="24" applyNumberFormat="1" applyFont="1" applyFill="1" applyBorder="1" applyAlignment="1">
      <alignment horizontal="center" vertical="center"/>
      <protection/>
    </xf>
    <xf numFmtId="0" fontId="8" fillId="0" borderId="66" xfId="24" applyFont="1" applyFill="1" applyBorder="1" applyAlignment="1">
      <alignment horizontal="center" vertical="center"/>
      <protection/>
    </xf>
    <xf numFmtId="0" fontId="6" fillId="0" borderId="67" xfId="24" applyFont="1" applyFill="1" applyBorder="1" applyAlignment="1">
      <alignment horizontal="left" vertical="top" wrapText="1"/>
      <protection/>
    </xf>
    <xf numFmtId="49" fontId="9" fillId="0" borderId="68" xfId="24" applyNumberFormat="1" applyFont="1" applyFill="1" applyBorder="1" applyAlignment="1">
      <alignment horizontal="right" vertical="center"/>
      <protection/>
    </xf>
    <xf numFmtId="0" fontId="9" fillId="0" borderId="69" xfId="24" applyNumberFormat="1" applyFont="1" applyFill="1" applyBorder="1" applyAlignment="1">
      <alignment horizontal="right" vertical="center"/>
      <protection/>
    </xf>
    <xf numFmtId="0" fontId="9" fillId="0" borderId="68" xfId="24" applyNumberFormat="1" applyFont="1" applyFill="1" applyBorder="1" applyAlignment="1">
      <alignment horizontal="right" vertical="center"/>
      <protection/>
    </xf>
    <xf numFmtId="0" fontId="9" fillId="0" borderId="70" xfId="24" applyNumberFormat="1" applyFont="1" applyFill="1" applyBorder="1" applyAlignment="1">
      <alignment horizontal="right" vertical="center"/>
      <protection/>
    </xf>
    <xf numFmtId="20" fontId="6" fillId="0" borderId="67" xfId="24" applyNumberFormat="1" applyFont="1" applyFill="1" applyBorder="1" applyAlignment="1">
      <alignment horizontal="right" vertical="center" wrapText="1"/>
      <protection/>
    </xf>
    <xf numFmtId="0" fontId="6" fillId="0" borderId="71" xfId="24" applyFont="1" applyFill="1" applyBorder="1" applyAlignment="1">
      <alignment horizontal="right" vertical="center" wrapText="1"/>
      <protection/>
    </xf>
    <xf numFmtId="0" fontId="6" fillId="0" borderId="72" xfId="24" applyFont="1" applyFill="1" applyBorder="1" applyAlignment="1">
      <alignment horizontal="right" vertical="center" wrapText="1"/>
      <protection/>
    </xf>
    <xf numFmtId="0" fontId="6" fillId="0" borderId="73" xfId="24" applyFont="1" applyFill="1" applyBorder="1" applyAlignment="1">
      <alignment horizontal="right" vertical="center" wrapText="1"/>
      <protection/>
    </xf>
    <xf numFmtId="0" fontId="6" fillId="0" borderId="67" xfId="24" applyFont="1" applyFill="1" applyBorder="1" applyAlignment="1">
      <alignment horizontal="left" vertical="center" wrapText="1"/>
      <protection/>
    </xf>
    <xf numFmtId="0" fontId="6" fillId="0" borderId="73" xfId="24" applyFont="1" applyFill="1" applyBorder="1" applyAlignment="1">
      <alignment horizontal="center" vertical="center" wrapText="1"/>
      <protection/>
    </xf>
    <xf numFmtId="0" fontId="6" fillId="0" borderId="71" xfId="24" applyFont="1" applyFill="1" applyBorder="1" applyAlignment="1">
      <alignment horizontal="center" vertical="center" wrapText="1"/>
      <protection/>
    </xf>
    <xf numFmtId="0" fontId="6" fillId="0" borderId="74" xfId="24" applyFont="1" applyFill="1" applyBorder="1" applyAlignment="1">
      <alignment horizontal="center" vertical="center" wrapText="1"/>
      <protection/>
    </xf>
    <xf numFmtId="0" fontId="9" fillId="0" borderId="74" xfId="22" applyFont="1" applyBorder="1">
      <alignment/>
      <protection/>
    </xf>
    <xf numFmtId="49" fontId="6" fillId="0" borderId="74" xfId="24" applyNumberFormat="1" applyFont="1" applyFill="1" applyBorder="1" applyAlignment="1">
      <alignment horizontal="center" vertical="center" wrapText="1"/>
      <protection/>
    </xf>
    <xf numFmtId="0" fontId="6" fillId="0" borderId="72" xfId="24" applyNumberFormat="1" applyFont="1" applyFill="1" applyBorder="1" applyAlignment="1">
      <alignment horizontal="center" vertical="center" wrapText="1"/>
      <protection/>
    </xf>
    <xf numFmtId="49" fontId="6" fillId="0" borderId="73" xfId="24" applyNumberFormat="1" applyFont="1" applyFill="1" applyBorder="1" applyAlignment="1">
      <alignment horizontal="center" vertical="center" wrapText="1"/>
      <protection/>
    </xf>
    <xf numFmtId="49" fontId="6" fillId="0" borderId="75" xfId="24" applyNumberFormat="1" applyFont="1" applyFill="1" applyBorder="1" applyAlignment="1">
      <alignment horizontal="center" vertical="center" wrapText="1"/>
      <protection/>
    </xf>
    <xf numFmtId="49" fontId="6" fillId="0" borderId="70" xfId="24" applyNumberFormat="1" applyFont="1" applyFill="1" applyBorder="1" applyAlignment="1">
      <alignment horizontal="center" vertical="center"/>
      <protection/>
    </xf>
    <xf numFmtId="0" fontId="6" fillId="0" borderId="76" xfId="24" applyFont="1" applyFill="1" applyBorder="1" applyAlignment="1">
      <alignment vertical="top" wrapText="1"/>
      <protection/>
    </xf>
    <xf numFmtId="0" fontId="8" fillId="0" borderId="0" xfId="24" applyFont="1" applyFill="1" applyBorder="1" applyAlignment="1">
      <alignment horizontal="center" vertical="center"/>
      <protection/>
    </xf>
    <xf numFmtId="56" fontId="6" fillId="0" borderId="0" xfId="24" applyNumberFormat="1" applyFont="1" applyFill="1" applyBorder="1" applyAlignment="1">
      <alignment horizontal="center" vertical="center"/>
      <protection/>
    </xf>
    <xf numFmtId="0" fontId="6" fillId="0" borderId="0" xfId="24" applyFont="1" applyFill="1" applyBorder="1" applyAlignment="1">
      <alignment horizontal="left" vertical="top" wrapText="1"/>
      <protection/>
    </xf>
    <xf numFmtId="0" fontId="6" fillId="0" borderId="0" xfId="24" applyFont="1" applyFill="1" applyBorder="1" applyAlignment="1">
      <alignment horizontal="left" vertical="center" wrapText="1"/>
      <protection/>
    </xf>
    <xf numFmtId="49" fontId="6" fillId="0" borderId="0" xfId="24" applyNumberFormat="1" applyFont="1" applyFill="1" applyBorder="1" applyAlignment="1">
      <alignment horizontal="left" vertical="center" wrapText="1"/>
      <protection/>
    </xf>
    <xf numFmtId="0" fontId="6" fillId="0" borderId="0" xfId="24" applyFont="1" applyFill="1" applyBorder="1" applyAlignment="1">
      <alignment horizontal="right" vertical="center" wrapText="1"/>
      <protection/>
    </xf>
    <xf numFmtId="0" fontId="6" fillId="0" borderId="0" xfId="24" applyFont="1" applyFill="1" applyBorder="1" applyAlignment="1">
      <alignment horizontal="center" vertical="center" wrapText="1"/>
      <protection/>
    </xf>
    <xf numFmtId="0" fontId="1" fillId="0" borderId="0" xfId="22" applyFill="1">
      <alignment/>
      <protection/>
    </xf>
    <xf numFmtId="0" fontId="1" fillId="0" borderId="0" xfId="22" applyNumberFormat="1">
      <alignment/>
      <protection/>
    </xf>
    <xf numFmtId="49" fontId="6" fillId="0" borderId="0" xfId="24" applyNumberFormat="1" applyFont="1" applyFill="1" applyBorder="1" applyAlignment="1">
      <alignment horizontal="center" vertical="center" wrapText="1"/>
      <protection/>
    </xf>
    <xf numFmtId="49" fontId="6" fillId="0" borderId="0" xfId="24" applyNumberFormat="1" applyFont="1" applyFill="1" applyBorder="1" applyAlignment="1">
      <alignment horizontal="center" vertical="center"/>
      <protection/>
    </xf>
    <xf numFmtId="0" fontId="6" fillId="0" borderId="0" xfId="24" applyFont="1" applyFill="1" applyBorder="1" applyAlignment="1">
      <alignment vertical="top" wrapText="1"/>
      <protection/>
    </xf>
    <xf numFmtId="0" fontId="7" fillId="0" borderId="0" xfId="24" applyFont="1" applyFill="1" applyAlignment="1">
      <alignment horizontal="center"/>
      <protection/>
    </xf>
    <xf numFmtId="49" fontId="7" fillId="0" borderId="0" xfId="24" applyNumberFormat="1" applyFont="1" applyFill="1" applyAlignment="1">
      <alignment horizontal="center"/>
      <protection/>
    </xf>
    <xf numFmtId="0" fontId="7" fillId="0" borderId="0" xfId="24" applyNumberFormat="1" applyFont="1" applyFill="1" applyAlignment="1">
      <alignment horizontal="center"/>
      <protection/>
    </xf>
    <xf numFmtId="0" fontId="7" fillId="0" borderId="0" xfId="24" applyFont="1">
      <alignment horizontal="center" vertical="center" shrinkToFit="1"/>
      <protection/>
    </xf>
    <xf numFmtId="0" fontId="3" fillId="0" borderId="0" xfId="25" applyFont="1" applyFill="1" applyAlignment="1">
      <alignment horizontal="left"/>
      <protection/>
    </xf>
    <xf numFmtId="0" fontId="3" fillId="0" borderId="0" xfId="25" applyFont="1" applyFill="1" applyAlignment="1">
      <alignment horizontal="right"/>
      <protection/>
    </xf>
    <xf numFmtId="0" fontId="3" fillId="0" borderId="0" xfId="25" applyFont="1" applyFill="1">
      <alignment horizontal="center" vertical="center" shrinkToFit="1"/>
      <protection/>
    </xf>
    <xf numFmtId="0" fontId="3" fillId="0" borderId="0" xfId="25" applyFont="1" applyFill="1" applyAlignment="1">
      <alignment horizontal="center"/>
      <protection/>
    </xf>
    <xf numFmtId="49" fontId="3" fillId="0" borderId="0" xfId="25" applyNumberFormat="1" applyFont="1" applyFill="1" applyAlignment="1">
      <alignment horizontal="center"/>
      <protection/>
    </xf>
    <xf numFmtId="0" fontId="6" fillId="0" borderId="0" xfId="25" applyFont="1" applyFill="1" applyBorder="1" applyAlignment="1">
      <alignment horizontal="center"/>
      <protection/>
    </xf>
    <xf numFmtId="0" fontId="6" fillId="0" borderId="0" xfId="25" applyFont="1" applyFill="1" applyBorder="1" applyAlignment="1">
      <alignment horizontal="right"/>
      <protection/>
    </xf>
    <xf numFmtId="49" fontId="6" fillId="0" borderId="0" xfId="25" applyNumberFormat="1" applyFont="1" applyFill="1" applyBorder="1" applyAlignment="1">
      <alignment horizontal="center"/>
      <protection/>
    </xf>
    <xf numFmtId="0" fontId="6" fillId="0" borderId="0" xfId="25" applyFont="1" applyFill="1" applyBorder="1">
      <alignment horizontal="center" vertical="center" shrinkToFit="1"/>
      <protection/>
    </xf>
    <xf numFmtId="0" fontId="6" fillId="0" borderId="9" xfId="25" applyFont="1" applyFill="1" applyBorder="1" applyAlignment="1">
      <alignment horizontal="center" vertical="center" wrapText="1"/>
      <protection/>
    </xf>
    <xf numFmtId="0" fontId="6" fillId="0" borderId="8" xfId="25" applyFont="1" applyFill="1" applyBorder="1" applyAlignment="1">
      <alignment horizontal="center" vertical="center"/>
      <protection/>
    </xf>
    <xf numFmtId="0" fontId="6" fillId="0" borderId="42" xfId="25" applyFont="1" applyFill="1" applyBorder="1" applyAlignment="1">
      <alignment horizontal="center" vertical="center"/>
      <protection/>
    </xf>
    <xf numFmtId="0" fontId="6" fillId="0" borderId="43" xfId="25" applyFont="1" applyFill="1" applyBorder="1" applyAlignment="1">
      <alignment horizontal="center" vertical="center"/>
      <protection/>
    </xf>
    <xf numFmtId="0" fontId="6" fillId="0" borderId="8" xfId="25" applyFont="1" applyFill="1" applyBorder="1" applyAlignment="1">
      <alignment horizontal="center" vertical="center"/>
      <protection/>
    </xf>
    <xf numFmtId="0" fontId="6" fillId="0" borderId="44" xfId="25" applyFont="1" applyFill="1" applyBorder="1" applyAlignment="1">
      <alignment horizontal="center" vertical="center" wrapText="1"/>
      <protection/>
    </xf>
    <xf numFmtId="0" fontId="6" fillId="0" borderId="45" xfId="25" applyFont="1" applyFill="1" applyBorder="1" applyAlignment="1">
      <alignment horizontal="center" vertical="center" wrapText="1"/>
      <protection/>
    </xf>
    <xf numFmtId="0" fontId="6" fillId="0" borderId="48" xfId="25" applyFont="1" applyFill="1" applyBorder="1" applyAlignment="1">
      <alignment horizontal="center" vertical="center" wrapText="1"/>
      <protection/>
    </xf>
    <xf numFmtId="0" fontId="6" fillId="0" borderId="47" xfId="25" applyFont="1" applyFill="1" applyBorder="1" applyAlignment="1">
      <alignment horizontal="center" vertical="center" wrapText="1"/>
      <protection/>
    </xf>
    <xf numFmtId="0" fontId="6" fillId="0" borderId="49" xfId="25" applyFont="1" applyFill="1" applyBorder="1" applyAlignment="1">
      <alignment horizontal="center" vertical="center" wrapText="1"/>
      <protection/>
    </xf>
    <xf numFmtId="0" fontId="6" fillId="0" borderId="43" xfId="25" applyFont="1" applyFill="1" applyBorder="1" applyAlignment="1">
      <alignment horizontal="center" vertical="center" wrapText="1"/>
      <protection/>
    </xf>
    <xf numFmtId="0" fontId="6" fillId="0" borderId="5" xfId="25" applyFont="1" applyFill="1" applyBorder="1" applyAlignment="1">
      <alignment horizontal="center" vertical="center" wrapText="1"/>
      <protection/>
    </xf>
    <xf numFmtId="0" fontId="6" fillId="0" borderId="14" xfId="25" applyFont="1" applyFill="1" applyBorder="1" applyAlignment="1">
      <alignment horizontal="center" vertical="center" wrapText="1"/>
      <protection/>
    </xf>
    <xf numFmtId="0" fontId="6" fillId="0" borderId="42" xfId="25" applyFont="1" applyFill="1" applyBorder="1" applyAlignment="1">
      <alignment horizontal="center" vertical="center" wrapText="1"/>
      <protection/>
    </xf>
    <xf numFmtId="0" fontId="6" fillId="0" borderId="8" xfId="25" applyFont="1" applyFill="1" applyBorder="1" applyAlignment="1">
      <alignment horizontal="center" vertical="center" wrapText="1"/>
      <protection/>
    </xf>
    <xf numFmtId="0" fontId="6" fillId="0" borderId="15" xfId="25" applyFont="1" applyFill="1" applyBorder="1" applyAlignment="1">
      <alignment horizontal="center" vertical="center"/>
      <protection/>
    </xf>
    <xf numFmtId="0" fontId="6" fillId="0" borderId="8" xfId="25" applyFont="1" applyFill="1" applyBorder="1" applyAlignment="1">
      <alignment horizontal="center" vertical="center" wrapText="1"/>
      <protection/>
    </xf>
    <xf numFmtId="49" fontId="6" fillId="0" borderId="15" xfId="25" applyNumberFormat="1" applyFont="1" applyFill="1" applyBorder="1" applyAlignment="1">
      <alignment horizontal="center" vertical="center"/>
      <protection/>
    </xf>
    <xf numFmtId="49" fontId="6" fillId="0" borderId="5" xfId="25" applyNumberFormat="1" applyFont="1" applyFill="1" applyBorder="1" applyAlignment="1">
      <alignment horizontal="center" vertical="center" wrapText="1"/>
      <protection/>
    </xf>
    <xf numFmtId="49" fontId="6" fillId="0" borderId="3" xfId="25" applyNumberFormat="1" applyFont="1" applyFill="1" applyBorder="1" applyAlignment="1">
      <alignment horizontal="center" vertical="center"/>
      <protection/>
    </xf>
    <xf numFmtId="49" fontId="6" fillId="0" borderId="50" xfId="25" applyNumberFormat="1" applyFont="1" applyFill="1" applyBorder="1" applyAlignment="1">
      <alignment horizontal="center" vertical="center" wrapText="1"/>
      <protection/>
    </xf>
    <xf numFmtId="0" fontId="7" fillId="0" borderId="18" xfId="25" applyFont="1" applyFill="1" applyBorder="1" applyAlignment="1">
      <alignment horizontal="center" vertical="center"/>
      <protection/>
    </xf>
    <xf numFmtId="0" fontId="7" fillId="0" borderId="0" xfId="25" applyFont="1" applyFill="1" applyBorder="1">
      <alignment horizontal="center" vertical="center" shrinkToFit="1"/>
      <protection/>
    </xf>
    <xf numFmtId="0" fontId="6" fillId="0" borderId="10" xfId="25" applyFont="1" applyFill="1" applyBorder="1" applyAlignment="1">
      <alignment horizontal="center" vertical="center" wrapText="1"/>
      <protection/>
    </xf>
    <xf numFmtId="0" fontId="6" fillId="0" borderId="6" xfId="25" applyFont="1" applyFill="1" applyBorder="1" applyAlignment="1">
      <alignment horizontal="center" vertical="center"/>
      <protection/>
    </xf>
    <xf numFmtId="0" fontId="6" fillId="0" borderId="11" xfId="25" applyFont="1" applyFill="1" applyBorder="1" applyAlignment="1">
      <alignment horizontal="center" vertical="center"/>
      <protection/>
    </xf>
    <xf numFmtId="0" fontId="6" fillId="0" borderId="33" xfId="25" applyFont="1" applyFill="1" applyBorder="1" applyAlignment="1">
      <alignment horizontal="right" vertical="center"/>
      <protection/>
    </xf>
    <xf numFmtId="0" fontId="6" fillId="0" borderId="34" xfId="25" applyFont="1" applyFill="1" applyBorder="1" applyAlignment="1">
      <alignment horizontal="right" vertical="center"/>
      <protection/>
    </xf>
    <xf numFmtId="0" fontId="6" fillId="0" borderId="35" xfId="25" applyFont="1" applyFill="1" applyBorder="1" applyAlignment="1">
      <alignment horizontal="right" vertical="center"/>
      <protection/>
    </xf>
    <xf numFmtId="0" fontId="7" fillId="0" borderId="32" xfId="25" applyFont="1" applyFill="1" applyBorder="1" applyAlignment="1">
      <alignment horizontal="center" vertical="center" wrapText="1"/>
      <protection/>
    </xf>
    <xf numFmtId="0" fontId="6" fillId="0" borderId="23" xfId="25" applyFont="1" applyFill="1" applyBorder="1" applyAlignment="1">
      <alignment horizontal="center" vertical="center"/>
      <protection/>
    </xf>
    <xf numFmtId="0" fontId="6" fillId="0" borderId="4" xfId="25" applyFont="1" applyFill="1" applyBorder="1" applyAlignment="1">
      <alignment horizontal="center" vertical="center" wrapText="1"/>
      <protection/>
    </xf>
    <xf numFmtId="0" fontId="6" fillId="0" borderId="2" xfId="25" applyFont="1" applyFill="1" applyBorder="1" applyAlignment="1">
      <alignment horizontal="center" vertical="center" wrapText="1"/>
      <protection/>
    </xf>
    <xf numFmtId="0" fontId="6" fillId="0" borderId="21" xfId="25" applyFont="1" applyFill="1" applyBorder="1" applyAlignment="1">
      <alignment horizontal="center" vertical="center" wrapText="1"/>
      <protection/>
    </xf>
    <xf numFmtId="0" fontId="6" fillId="0" borderId="13" xfId="25" applyFont="1" applyFill="1" applyBorder="1" applyAlignment="1">
      <alignment horizontal="center" vertical="center" wrapText="1"/>
      <protection/>
    </xf>
    <xf numFmtId="0" fontId="6" fillId="0" borderId="20" xfId="25" applyFont="1" applyFill="1" applyBorder="1" applyAlignment="1">
      <alignment horizontal="center" vertical="center" wrapText="1"/>
      <protection/>
    </xf>
    <xf numFmtId="0" fontId="6" fillId="0" borderId="21" xfId="25" applyFont="1" applyFill="1" applyBorder="1" applyAlignment="1">
      <alignment horizontal="left" vertical="center" wrapText="1"/>
      <protection/>
    </xf>
    <xf numFmtId="0" fontId="6" fillId="0" borderId="21" xfId="25" applyFont="1" applyFill="1" applyBorder="1" applyAlignment="1">
      <alignment horizontal="center" vertical="center"/>
      <protection/>
    </xf>
    <xf numFmtId="0" fontId="6" fillId="0" borderId="23" xfId="25" applyFont="1" applyFill="1" applyBorder="1" applyAlignment="1">
      <alignment horizontal="left" vertical="center" wrapText="1"/>
      <protection/>
    </xf>
    <xf numFmtId="0" fontId="6" fillId="0" borderId="16" xfId="25" applyFont="1" applyFill="1" applyBorder="1" applyAlignment="1">
      <alignment horizontal="center" vertical="center"/>
      <protection/>
    </xf>
    <xf numFmtId="0" fontId="6" fillId="0" borderId="77" xfId="24" applyFont="1" applyFill="1" applyBorder="1" applyAlignment="1">
      <alignment horizontal="center" vertical="center" wrapText="1"/>
      <protection/>
    </xf>
    <xf numFmtId="0" fontId="6" fillId="0" borderId="35" xfId="24" applyFont="1" applyFill="1" applyBorder="1" applyAlignment="1">
      <alignment horizontal="center" vertical="center" wrapText="1"/>
      <protection/>
    </xf>
    <xf numFmtId="0" fontId="6" fillId="0" borderId="16" xfId="25" applyFont="1" applyFill="1" applyBorder="1" applyAlignment="1">
      <alignment horizontal="center" vertical="center" wrapText="1"/>
      <protection/>
    </xf>
    <xf numFmtId="49" fontId="6" fillId="0" borderId="16" xfId="25" applyNumberFormat="1" applyFont="1" applyFill="1" applyBorder="1" applyAlignment="1">
      <alignment horizontal="center" vertical="center"/>
      <protection/>
    </xf>
    <xf numFmtId="49" fontId="6" fillId="0" borderId="11" xfId="25" applyNumberFormat="1" applyFont="1" applyFill="1" applyBorder="1" applyAlignment="1">
      <alignment horizontal="center" vertical="center" wrapText="1"/>
      <protection/>
    </xf>
    <xf numFmtId="49" fontId="6" fillId="0" borderId="24" xfId="25" applyNumberFormat="1" applyFont="1" applyFill="1" applyBorder="1" applyAlignment="1">
      <alignment horizontal="center" vertical="center"/>
      <protection/>
    </xf>
    <xf numFmtId="49" fontId="6" fillId="0" borderId="19" xfId="25" applyNumberFormat="1" applyFont="1" applyFill="1" applyBorder="1" applyAlignment="1">
      <alignment horizontal="center" vertical="center" wrapText="1"/>
      <protection/>
    </xf>
    <xf numFmtId="0" fontId="7" fillId="0" borderId="19" xfId="25" applyFont="1" applyFill="1" applyBorder="1" applyAlignment="1">
      <alignment horizontal="center" vertical="center"/>
      <protection/>
    </xf>
    <xf numFmtId="0" fontId="8" fillId="0" borderId="26" xfId="25" applyFont="1" applyFill="1" applyBorder="1" applyAlignment="1">
      <alignment horizontal="center" vertical="center"/>
      <protection/>
    </xf>
    <xf numFmtId="56" fontId="6" fillId="0" borderId="7" xfId="25" applyNumberFormat="1" applyFont="1" applyFill="1" applyBorder="1" applyAlignment="1">
      <alignment horizontal="center" vertical="center"/>
      <protection/>
    </xf>
    <xf numFmtId="0" fontId="6" fillId="0" borderId="12" xfId="25" applyFont="1" applyFill="1" applyBorder="1" applyAlignment="1">
      <alignment horizontal="left" vertical="top" wrapText="1"/>
      <protection/>
    </xf>
    <xf numFmtId="49" fontId="9" fillId="0" borderId="54" xfId="25" applyNumberFormat="1" applyFont="1" applyFill="1" applyBorder="1" applyAlignment="1">
      <alignment horizontal="right" vertical="center"/>
      <protection/>
    </xf>
    <xf numFmtId="49" fontId="9" fillId="0" borderId="55" xfId="25" applyNumberFormat="1" applyFont="1" applyFill="1" applyBorder="1" applyAlignment="1">
      <alignment horizontal="right" vertical="center"/>
      <protection/>
    </xf>
    <xf numFmtId="49" fontId="9" fillId="0" borderId="56" xfId="25" applyNumberFormat="1" applyFont="1" applyFill="1" applyBorder="1" applyAlignment="1">
      <alignment horizontal="right" vertical="center"/>
      <protection/>
    </xf>
    <xf numFmtId="20" fontId="6" fillId="0" borderId="12" xfId="25" applyNumberFormat="1" applyFont="1" applyFill="1" applyBorder="1" applyAlignment="1">
      <alignment horizontal="right" vertical="center" wrapText="1"/>
      <protection/>
    </xf>
    <xf numFmtId="0" fontId="6" fillId="0" borderId="29" xfId="25" applyFont="1" applyFill="1" applyBorder="1" applyAlignment="1">
      <alignment horizontal="right" vertical="center" wrapText="1"/>
      <protection/>
    </xf>
    <xf numFmtId="0" fontId="6" fillId="0" borderId="30" xfId="25" applyFont="1" applyFill="1" applyBorder="1" applyAlignment="1">
      <alignment horizontal="right" vertical="center" wrapText="1"/>
      <protection/>
    </xf>
    <xf numFmtId="0" fontId="6" fillId="0" borderId="1" xfId="25" applyFont="1" applyFill="1" applyBorder="1" applyAlignment="1">
      <alignment horizontal="right" vertical="center" wrapText="1"/>
      <protection/>
    </xf>
    <xf numFmtId="0" fontId="6" fillId="0" borderId="12" xfId="25" applyFont="1" applyFill="1" applyBorder="1" applyAlignment="1">
      <alignment horizontal="left" vertical="center" wrapText="1"/>
      <protection/>
    </xf>
    <xf numFmtId="0" fontId="6" fillId="0" borderId="1" xfId="25" applyFont="1" applyFill="1" applyBorder="1" applyAlignment="1">
      <alignment horizontal="center" vertical="center" wrapText="1"/>
      <protection/>
    </xf>
    <xf numFmtId="0" fontId="6" fillId="0" borderId="29" xfId="25" applyFont="1" applyFill="1" applyBorder="1" applyAlignment="1">
      <alignment horizontal="center" vertical="center" wrapText="1"/>
      <protection/>
    </xf>
    <xf numFmtId="0" fontId="6" fillId="0" borderId="17" xfId="25" applyFont="1" applyFill="1" applyBorder="1" applyAlignment="1">
      <alignment horizontal="center" vertical="center" wrapText="1"/>
      <protection/>
    </xf>
    <xf numFmtId="49" fontId="6" fillId="0" borderId="17" xfId="25" applyNumberFormat="1" applyFont="1" applyFill="1" applyBorder="1" applyAlignment="1">
      <alignment horizontal="center" vertical="center" wrapText="1"/>
      <protection/>
    </xf>
    <xf numFmtId="49" fontId="6" fillId="0" borderId="30" xfId="25" applyNumberFormat="1" applyFont="1" applyFill="1" applyBorder="1" applyAlignment="1">
      <alignment horizontal="center" vertical="center" wrapText="1"/>
      <protection/>
    </xf>
    <xf numFmtId="49" fontId="6" fillId="0" borderId="1" xfId="25" applyNumberFormat="1" applyFont="1" applyFill="1" applyBorder="1" applyAlignment="1">
      <alignment horizontal="center" vertical="center" wrapText="1"/>
      <protection/>
    </xf>
    <xf numFmtId="49" fontId="6" fillId="0" borderId="58" xfId="25" applyNumberFormat="1" applyFont="1" applyFill="1" applyBorder="1" applyAlignment="1">
      <alignment horizontal="center" vertical="center" wrapText="1"/>
      <protection/>
    </xf>
    <xf numFmtId="49" fontId="6" fillId="0" borderId="7" xfId="25" applyNumberFormat="1" applyFont="1" applyFill="1" applyBorder="1" applyAlignment="1">
      <alignment horizontal="center" vertical="center"/>
      <protection/>
    </xf>
    <xf numFmtId="0" fontId="6" fillId="0" borderId="22" xfId="25" applyFont="1" applyFill="1" applyBorder="1" applyAlignment="1">
      <alignment vertical="top" wrapText="1"/>
      <protection/>
    </xf>
    <xf numFmtId="49" fontId="9" fillId="0" borderId="59" xfId="25" applyNumberFormat="1" applyFont="1" applyFill="1" applyBorder="1" applyAlignment="1">
      <alignment horizontal="right" vertical="center"/>
      <protection/>
    </xf>
    <xf numFmtId="49" fontId="9" fillId="0" borderId="60" xfId="25" applyNumberFormat="1" applyFont="1" applyFill="1" applyBorder="1" applyAlignment="1">
      <alignment horizontal="right" vertical="center"/>
      <protection/>
    </xf>
    <xf numFmtId="49" fontId="9" fillId="0" borderId="61" xfId="25" applyNumberFormat="1" applyFont="1" applyFill="1" applyBorder="1" applyAlignment="1">
      <alignment horizontal="right" vertical="center"/>
      <protection/>
    </xf>
    <xf numFmtId="185" fontId="6" fillId="0" borderId="29" xfId="25" applyNumberFormat="1" applyFont="1" applyFill="1" applyBorder="1" applyAlignment="1">
      <alignment horizontal="right" vertical="center" wrapText="1"/>
      <protection/>
    </xf>
    <xf numFmtId="0" fontId="9" fillId="0" borderId="41" xfId="22" applyFont="1" applyFill="1" applyBorder="1">
      <alignment/>
      <protection/>
    </xf>
    <xf numFmtId="0" fontId="6" fillId="0" borderId="37" xfId="25" applyFont="1" applyFill="1" applyBorder="1" applyAlignment="1">
      <alignment horizontal="right" vertical="center" wrapText="1"/>
      <protection/>
    </xf>
    <xf numFmtId="0" fontId="6" fillId="0" borderId="7" xfId="25" applyFont="1" applyFill="1" applyBorder="1" applyAlignment="1">
      <alignment horizontal="right" vertical="center" wrapText="1"/>
      <protection/>
    </xf>
    <xf numFmtId="0" fontId="6" fillId="0" borderId="36" xfId="25" applyFont="1" applyFill="1" applyBorder="1" applyAlignment="1">
      <alignment horizontal="right" vertical="center" wrapText="1"/>
      <protection/>
    </xf>
    <xf numFmtId="49" fontId="6" fillId="0" borderId="37" xfId="25" applyNumberFormat="1" applyFont="1" applyFill="1" applyBorder="1" applyAlignment="1">
      <alignment horizontal="right" vertical="center" wrapText="1"/>
      <protection/>
    </xf>
    <xf numFmtId="49" fontId="6" fillId="0" borderId="7" xfId="25" applyNumberFormat="1" applyFont="1" applyFill="1" applyBorder="1" applyAlignment="1">
      <alignment horizontal="right" vertical="center" wrapText="1"/>
      <protection/>
    </xf>
    <xf numFmtId="0" fontId="8" fillId="0" borderId="66" xfId="25" applyFont="1" applyFill="1" applyBorder="1" applyAlignment="1">
      <alignment horizontal="center" vertical="center"/>
      <protection/>
    </xf>
    <xf numFmtId="56" fontId="6" fillId="0" borderId="70" xfId="25" applyNumberFormat="1" applyFont="1" applyFill="1" applyBorder="1" applyAlignment="1">
      <alignment horizontal="center" vertical="center"/>
      <protection/>
    </xf>
    <xf numFmtId="0" fontId="6" fillId="0" borderId="67" xfId="25" applyFont="1" applyFill="1" applyBorder="1" applyAlignment="1">
      <alignment horizontal="left" vertical="top" wrapText="1"/>
      <protection/>
    </xf>
    <xf numFmtId="0" fontId="6" fillId="0" borderId="68" xfId="25" applyFont="1" applyFill="1" applyBorder="1" applyAlignment="1">
      <alignment horizontal="right" vertical="center" wrapText="1"/>
      <protection/>
    </xf>
    <xf numFmtId="0" fontId="6" fillId="0" borderId="69" xfId="25" applyFont="1" applyFill="1" applyBorder="1" applyAlignment="1">
      <alignment horizontal="right" vertical="center" wrapText="1"/>
      <protection/>
    </xf>
    <xf numFmtId="0" fontId="6" fillId="0" borderId="70" xfId="25" applyFont="1" applyFill="1" applyBorder="1" applyAlignment="1">
      <alignment horizontal="right" vertical="center" wrapText="1"/>
      <protection/>
    </xf>
    <xf numFmtId="20" fontId="6" fillId="0" borderId="67" xfId="25" applyNumberFormat="1" applyFont="1" applyFill="1" applyBorder="1" applyAlignment="1">
      <alignment horizontal="right" vertical="center" wrapText="1"/>
      <protection/>
    </xf>
    <xf numFmtId="0" fontId="6" fillId="0" borderId="71" xfId="25" applyFont="1" applyFill="1" applyBorder="1" applyAlignment="1">
      <alignment horizontal="right" vertical="center" wrapText="1"/>
      <protection/>
    </xf>
    <xf numFmtId="0" fontId="6" fillId="0" borderId="72" xfId="25" applyFont="1" applyFill="1" applyBorder="1" applyAlignment="1">
      <alignment horizontal="right" vertical="center" wrapText="1"/>
      <protection/>
    </xf>
    <xf numFmtId="0" fontId="6" fillId="0" borderId="73" xfId="25" applyFont="1" applyFill="1" applyBorder="1" applyAlignment="1">
      <alignment horizontal="right" vertical="center" wrapText="1"/>
      <protection/>
    </xf>
    <xf numFmtId="0" fontId="6" fillId="0" borderId="67" xfId="25" applyFont="1" applyFill="1" applyBorder="1" applyAlignment="1">
      <alignment horizontal="left" vertical="center" wrapText="1"/>
      <protection/>
    </xf>
    <xf numFmtId="0" fontId="6" fillId="0" borderId="73" xfId="25" applyFont="1" applyFill="1" applyBorder="1" applyAlignment="1">
      <alignment horizontal="center" vertical="center" wrapText="1"/>
      <protection/>
    </xf>
    <xf numFmtId="0" fontId="6" fillId="0" borderId="71" xfId="25" applyFont="1" applyFill="1" applyBorder="1" applyAlignment="1">
      <alignment horizontal="center" vertical="center" wrapText="1"/>
      <protection/>
    </xf>
    <xf numFmtId="0" fontId="6" fillId="0" borderId="74" xfId="25" applyFont="1" applyFill="1" applyBorder="1" applyAlignment="1">
      <alignment horizontal="center" vertical="center" wrapText="1"/>
      <protection/>
    </xf>
    <xf numFmtId="49" fontId="6" fillId="0" borderId="74" xfId="25" applyNumberFormat="1" applyFont="1" applyFill="1" applyBorder="1" applyAlignment="1">
      <alignment horizontal="center" vertical="center" wrapText="1"/>
      <protection/>
    </xf>
    <xf numFmtId="49" fontId="6" fillId="0" borderId="72" xfId="25" applyNumberFormat="1" applyFont="1" applyFill="1" applyBorder="1" applyAlignment="1">
      <alignment horizontal="center" vertical="center" wrapText="1"/>
      <protection/>
    </xf>
    <xf numFmtId="49" fontId="6" fillId="0" borderId="73" xfId="25" applyNumberFormat="1" applyFont="1" applyFill="1" applyBorder="1" applyAlignment="1">
      <alignment horizontal="center" vertical="center" wrapText="1"/>
      <protection/>
    </xf>
    <xf numFmtId="49" fontId="6" fillId="0" borderId="75" xfId="25" applyNumberFormat="1" applyFont="1" applyFill="1" applyBorder="1" applyAlignment="1">
      <alignment horizontal="center" vertical="center" wrapText="1"/>
      <protection/>
    </xf>
    <xf numFmtId="49" fontId="6" fillId="0" borderId="70" xfId="25" applyNumberFormat="1" applyFont="1" applyFill="1" applyBorder="1" applyAlignment="1">
      <alignment horizontal="center" vertical="center"/>
      <protection/>
    </xf>
    <xf numFmtId="0" fontId="6" fillId="0" borderId="76" xfId="25" applyFont="1" applyFill="1" applyBorder="1" applyAlignment="1">
      <alignment vertical="top" wrapText="1"/>
      <protection/>
    </xf>
    <xf numFmtId="0" fontId="8" fillId="0" borderId="43" xfId="25" applyFont="1" applyFill="1" applyBorder="1" applyAlignment="1">
      <alignment horizontal="center" vertical="center"/>
      <protection/>
    </xf>
    <xf numFmtId="56" fontId="6" fillId="0" borderId="43" xfId="25" applyNumberFormat="1" applyFont="1" applyFill="1" applyBorder="1" applyAlignment="1">
      <alignment horizontal="center" vertical="center"/>
      <protection/>
    </xf>
    <xf numFmtId="0" fontId="6" fillId="0" borderId="43" xfId="25" applyFont="1" applyFill="1" applyBorder="1" applyAlignment="1">
      <alignment horizontal="left" vertical="top" wrapText="1"/>
      <protection/>
    </xf>
    <xf numFmtId="0" fontId="6" fillId="0" borderId="43" xfId="25" applyFont="1" applyFill="1" applyBorder="1" applyAlignment="1">
      <alignment horizontal="right" vertical="center" wrapText="1"/>
      <protection/>
    </xf>
    <xf numFmtId="0" fontId="6" fillId="0" borderId="43" xfId="25" applyFont="1" applyFill="1" applyBorder="1" applyAlignment="1">
      <alignment horizontal="left" vertical="center" wrapText="1"/>
      <protection/>
    </xf>
    <xf numFmtId="0" fontId="6" fillId="0" borderId="43" xfId="25" applyFont="1" applyFill="1" applyBorder="1" applyAlignment="1">
      <alignment horizontal="center" vertical="center" wrapText="1"/>
      <protection/>
    </xf>
    <xf numFmtId="49" fontId="6" fillId="0" borderId="43" xfId="25" applyNumberFormat="1" applyFont="1" applyFill="1" applyBorder="1" applyAlignment="1">
      <alignment horizontal="center" vertical="center" wrapText="1"/>
      <protection/>
    </xf>
    <xf numFmtId="49" fontId="6" fillId="0" borderId="43" xfId="25" applyNumberFormat="1" applyFont="1" applyFill="1" applyBorder="1" applyAlignment="1">
      <alignment horizontal="center" vertical="center"/>
      <protection/>
    </xf>
    <xf numFmtId="0" fontId="6" fillId="0" borderId="43" xfId="25" applyFont="1" applyFill="1" applyBorder="1" applyAlignment="1">
      <alignment vertical="top" wrapText="1"/>
      <protection/>
    </xf>
    <xf numFmtId="0" fontId="8" fillId="0" borderId="0" xfId="25" applyFont="1" applyFill="1" applyBorder="1" applyAlignment="1">
      <alignment horizontal="center" vertical="center"/>
      <protection/>
    </xf>
    <xf numFmtId="56" fontId="6" fillId="0" borderId="0" xfId="25" applyNumberFormat="1" applyFont="1" applyFill="1" applyBorder="1" applyAlignment="1">
      <alignment horizontal="center" vertical="center"/>
      <protection/>
    </xf>
    <xf numFmtId="0" fontId="6" fillId="0" borderId="0" xfId="25" applyFont="1" applyFill="1" applyBorder="1" applyAlignment="1">
      <alignment horizontal="left" vertical="top" wrapText="1"/>
      <protection/>
    </xf>
    <xf numFmtId="0" fontId="6" fillId="0" borderId="0" xfId="25" applyFont="1" applyFill="1" applyBorder="1" applyAlignment="1">
      <alignment horizontal="right" vertical="center" wrapText="1"/>
      <protection/>
    </xf>
    <xf numFmtId="0" fontId="6" fillId="0" borderId="0" xfId="25" applyFont="1" applyFill="1" applyBorder="1" applyAlignment="1">
      <alignment horizontal="left" vertical="center" wrapText="1"/>
      <protection/>
    </xf>
    <xf numFmtId="0" fontId="6" fillId="0" borderId="0" xfId="25" applyFont="1" applyFill="1" applyBorder="1" applyAlignment="1">
      <alignment horizontal="center" vertical="center" wrapText="1"/>
      <protection/>
    </xf>
    <xf numFmtId="49" fontId="6" fillId="0" borderId="0" xfId="25" applyNumberFormat="1" applyFont="1" applyFill="1" applyBorder="1" applyAlignment="1">
      <alignment horizontal="center" vertical="center" wrapText="1"/>
      <protection/>
    </xf>
    <xf numFmtId="49" fontId="6" fillId="0" borderId="0" xfId="25" applyNumberFormat="1" applyFont="1" applyFill="1" applyBorder="1" applyAlignment="1">
      <alignment horizontal="center" vertical="center"/>
      <protection/>
    </xf>
    <xf numFmtId="0" fontId="6" fillId="0" borderId="0" xfId="25" applyFont="1" applyFill="1" applyBorder="1" applyAlignment="1">
      <alignment vertical="top" wrapText="1"/>
      <protection/>
    </xf>
    <xf numFmtId="0" fontId="6" fillId="0" borderId="0" xfId="25" applyFont="1" applyFill="1">
      <alignment horizontal="center" vertical="center" shrinkToFit="1"/>
      <protection/>
    </xf>
    <xf numFmtId="0" fontId="8" fillId="0" borderId="0" xfId="25" applyFont="1" applyFill="1" applyBorder="1" applyAlignment="1">
      <alignment horizontal="center"/>
      <protection/>
    </xf>
    <xf numFmtId="0" fontId="8" fillId="0" borderId="0" xfId="25" applyFont="1" applyFill="1" applyBorder="1" applyAlignment="1">
      <alignment horizontal="right"/>
      <protection/>
    </xf>
    <xf numFmtId="49" fontId="8" fillId="0" borderId="0" xfId="25" applyNumberFormat="1" applyFont="1" applyFill="1" applyBorder="1" applyAlignment="1">
      <alignment horizontal="center"/>
      <protection/>
    </xf>
    <xf numFmtId="0" fontId="8" fillId="0" borderId="0" xfId="25" applyFont="1" applyFill="1">
      <alignment horizontal="center" vertical="center" shrinkToFit="1"/>
      <protection/>
    </xf>
    <xf numFmtId="0" fontId="8" fillId="0" borderId="0" xfId="25" applyFont="1" applyFill="1" applyAlignment="1">
      <alignment horizontal="center"/>
      <protection/>
    </xf>
    <xf numFmtId="0" fontId="8" fillId="0" borderId="0" xfId="25" applyFont="1" applyFill="1" applyAlignment="1">
      <alignment horizontal="right"/>
      <protection/>
    </xf>
    <xf numFmtId="49" fontId="8" fillId="0" borderId="0" xfId="25" applyNumberFormat="1" applyFont="1" applyFill="1" applyAlignment="1">
      <alignment horizontal="center"/>
      <protection/>
    </xf>
    <xf numFmtId="0" fontId="7" fillId="0" borderId="0" xfId="25" applyFont="1" applyFill="1" applyAlignment="1">
      <alignment horizontal="center"/>
      <protection/>
    </xf>
    <xf numFmtId="0" fontId="7" fillId="0" borderId="0" xfId="25" applyFont="1" applyFill="1" applyAlignment="1">
      <alignment horizontal="right"/>
      <protection/>
    </xf>
    <xf numFmtId="49" fontId="7" fillId="0" borderId="0" xfId="25" applyNumberFormat="1" applyFont="1" applyFill="1" applyAlignment="1">
      <alignment horizontal="center"/>
      <protection/>
    </xf>
    <xf numFmtId="0" fontId="7" fillId="0" borderId="0" xfId="25" applyFont="1" applyFill="1">
      <alignment horizontal="center" vertical="center" shrinkToFit="1"/>
      <protection/>
    </xf>
    <xf numFmtId="0" fontId="6" fillId="0" borderId="46" xfId="24" applyFont="1" applyFill="1" applyBorder="1" applyAlignment="1">
      <alignment horizontal="center" vertical="center" wrapText="1"/>
      <protection/>
    </xf>
    <xf numFmtId="0" fontId="6" fillId="0" borderId="15" xfId="24" applyFont="1" applyFill="1" applyBorder="1" applyAlignment="1">
      <alignment horizontal="center" vertical="center" wrapText="1"/>
      <protection/>
    </xf>
    <xf numFmtId="49" fontId="6" fillId="0" borderId="5" xfId="24" applyNumberFormat="1" applyFont="1" applyFill="1" applyBorder="1" applyAlignment="1">
      <alignment horizontal="center" vertical="center" wrapText="1"/>
      <protection/>
    </xf>
    <xf numFmtId="49" fontId="6" fillId="0" borderId="14" xfId="24" applyNumberFormat="1" applyFont="1" applyFill="1" applyBorder="1" applyAlignment="1">
      <alignment horizontal="center" vertical="center" wrapText="1"/>
      <protection/>
    </xf>
    <xf numFmtId="0" fontId="6" fillId="0" borderId="2" xfId="24" applyFont="1" applyFill="1" applyBorder="1" applyAlignment="1">
      <alignment horizontal="center" vertical="center" wrapText="1"/>
      <protection/>
    </xf>
    <xf numFmtId="0" fontId="6" fillId="0" borderId="16" xfId="24" applyFont="1" applyFill="1" applyBorder="1" applyAlignment="1">
      <alignment horizontal="center" vertical="center" wrapText="1"/>
      <protection/>
    </xf>
    <xf numFmtId="49" fontId="6" fillId="0" borderId="11" xfId="24" applyNumberFormat="1" applyFont="1" applyFill="1" applyBorder="1" applyAlignment="1">
      <alignment horizontal="center" vertical="center" wrapText="1"/>
      <protection/>
    </xf>
    <xf numFmtId="49" fontId="6" fillId="0" borderId="6" xfId="24" applyNumberFormat="1" applyFont="1" applyFill="1" applyBorder="1" applyAlignment="1">
      <alignment horizontal="center" vertical="center" wrapText="1"/>
      <protection/>
    </xf>
    <xf numFmtId="0" fontId="6" fillId="0" borderId="29" xfId="24" applyNumberFormat="1" applyFont="1" applyFill="1" applyBorder="1" applyAlignment="1">
      <alignment horizontal="center" vertical="center" wrapText="1"/>
      <protection/>
    </xf>
    <xf numFmtId="0" fontId="6" fillId="0" borderId="17" xfId="24" applyNumberFormat="1" applyFont="1" applyFill="1" applyBorder="1" applyAlignment="1">
      <alignment horizontal="center" vertical="center"/>
      <protection/>
    </xf>
    <xf numFmtId="49" fontId="6" fillId="0" borderId="30" xfId="24" applyNumberFormat="1" applyFont="1" applyFill="1" applyBorder="1" applyAlignment="1">
      <alignment horizontal="center" vertical="center" wrapText="1"/>
      <protection/>
    </xf>
    <xf numFmtId="49" fontId="6" fillId="0" borderId="29" xfId="24" applyNumberFormat="1" applyFont="1" applyFill="1" applyBorder="1" applyAlignment="1">
      <alignment horizontal="center" vertical="center" wrapText="1"/>
      <protection/>
    </xf>
    <xf numFmtId="49" fontId="6" fillId="0" borderId="17" xfId="24" applyNumberFormat="1" applyFont="1" applyFill="1" applyBorder="1" applyAlignment="1">
      <alignment horizontal="center" vertical="center"/>
      <protection/>
    </xf>
    <xf numFmtId="56" fontId="6" fillId="0" borderId="70" xfId="24" applyNumberFormat="1" applyFont="1" applyFill="1" applyBorder="1" applyAlignment="1">
      <alignment horizontal="center" vertical="center"/>
      <protection/>
    </xf>
    <xf numFmtId="49" fontId="9" fillId="0" borderId="69" xfId="24" applyNumberFormat="1" applyFont="1" applyFill="1" applyBorder="1" applyAlignment="1">
      <alignment horizontal="right" vertical="center"/>
      <protection/>
    </xf>
    <xf numFmtId="49" fontId="9" fillId="0" borderId="70" xfId="24" applyNumberFormat="1" applyFont="1" applyFill="1" applyBorder="1" applyAlignment="1">
      <alignment horizontal="right" vertical="center"/>
      <protection/>
    </xf>
    <xf numFmtId="49" fontId="6" fillId="0" borderId="72" xfId="24" applyNumberFormat="1" applyFont="1" applyFill="1" applyBorder="1" applyAlignment="1">
      <alignment horizontal="center" vertical="center" wrapText="1"/>
      <protection/>
    </xf>
    <xf numFmtId="49" fontId="6" fillId="0" borderId="71" xfId="24" applyNumberFormat="1" applyFont="1" applyFill="1" applyBorder="1" applyAlignment="1">
      <alignment horizontal="center" vertical="center" wrapText="1"/>
      <protection/>
    </xf>
    <xf numFmtId="49" fontId="6" fillId="0" borderId="74" xfId="24" applyNumberFormat="1" applyFont="1" applyFill="1" applyBorder="1" applyAlignment="1">
      <alignment horizontal="center" vertical="center"/>
      <protection/>
    </xf>
    <xf numFmtId="0" fontId="1" fillId="0" borderId="0" xfId="21">
      <alignment/>
      <protection/>
    </xf>
    <xf numFmtId="0" fontId="6" fillId="0" borderId="0" xfId="24" applyFont="1">
      <alignment horizontal="center" vertical="center" shrinkToFit="1"/>
      <protection/>
    </xf>
    <xf numFmtId="0" fontId="6" fillId="0" borderId="0" xfId="24" applyFont="1" applyFill="1" applyAlignment="1">
      <alignment horizontal="center"/>
      <protection/>
    </xf>
    <xf numFmtId="49" fontId="6" fillId="0" borderId="0" xfId="24" applyNumberFormat="1" applyFont="1" applyFill="1" applyAlignment="1">
      <alignment horizontal="center"/>
      <protection/>
    </xf>
    <xf numFmtId="0" fontId="8" fillId="0" borderId="0" xfId="24" applyFont="1" applyFill="1" applyAlignment="1">
      <alignment horizontal="center"/>
      <protection/>
    </xf>
    <xf numFmtId="49" fontId="8" fillId="0" borderId="0" xfId="24" applyNumberFormat="1" applyFont="1" applyFill="1" applyAlignment="1">
      <alignment horizontal="center"/>
      <protection/>
    </xf>
    <xf numFmtId="0" fontId="8" fillId="0" borderId="0" xfId="24" applyFont="1">
      <alignment horizontal="center" vertical="center" shrinkToFit="1"/>
      <protection/>
    </xf>
    <xf numFmtId="0" fontId="6" fillId="0" borderId="46" xfId="25" applyFont="1" applyFill="1" applyBorder="1" applyAlignment="1">
      <alignment horizontal="center" vertical="center" wrapText="1"/>
      <protection/>
    </xf>
    <xf numFmtId="0" fontId="6" fillId="0" borderId="15" xfId="25" applyFont="1" applyFill="1" applyBorder="1" applyAlignment="1">
      <alignment horizontal="center" vertical="center" wrapText="1"/>
      <protection/>
    </xf>
    <xf numFmtId="49" fontId="6" fillId="0" borderId="14" xfId="25" applyNumberFormat="1" applyFont="1" applyFill="1" applyBorder="1" applyAlignment="1">
      <alignment horizontal="center" vertical="center" wrapText="1"/>
      <protection/>
    </xf>
    <xf numFmtId="49" fontId="6" fillId="0" borderId="6" xfId="25" applyNumberFormat="1" applyFont="1" applyFill="1" applyBorder="1" applyAlignment="1">
      <alignment horizontal="center" vertical="center" wrapText="1"/>
      <protection/>
    </xf>
    <xf numFmtId="49" fontId="6" fillId="0" borderId="29" xfId="25" applyNumberFormat="1" applyFont="1" applyFill="1" applyBorder="1" applyAlignment="1">
      <alignment horizontal="center" vertical="center" wrapText="1"/>
      <protection/>
    </xf>
    <xf numFmtId="49" fontId="6" fillId="0" borderId="17" xfId="25" applyNumberFormat="1" applyFont="1" applyFill="1" applyBorder="1" applyAlignment="1">
      <alignment horizontal="center" vertical="center"/>
      <protection/>
    </xf>
    <xf numFmtId="0" fontId="8" fillId="0" borderId="27" xfId="25" applyFont="1" applyFill="1" applyBorder="1" applyAlignment="1">
      <alignment horizontal="center" vertical="center"/>
      <protection/>
    </xf>
    <xf numFmtId="56" fontId="6" fillId="0" borderId="78" xfId="25" applyNumberFormat="1" applyFont="1" applyFill="1" applyBorder="1" applyAlignment="1">
      <alignment horizontal="center" vertical="center"/>
      <protection/>
    </xf>
    <xf numFmtId="0" fontId="6" fillId="0" borderId="79" xfId="25" applyFont="1" applyFill="1" applyBorder="1" applyAlignment="1">
      <alignment horizontal="left" vertical="top" wrapText="1"/>
      <protection/>
    </xf>
    <xf numFmtId="0" fontId="6" fillId="0" borderId="80" xfId="25" applyFont="1" applyFill="1" applyBorder="1" applyAlignment="1">
      <alignment horizontal="right" vertical="center" wrapText="1"/>
      <protection/>
    </xf>
    <xf numFmtId="0" fontId="6" fillId="0" borderId="78" xfId="25" applyFont="1" applyFill="1" applyBorder="1" applyAlignment="1">
      <alignment horizontal="right" vertical="center" wrapText="1"/>
      <protection/>
    </xf>
    <xf numFmtId="20" fontId="6" fillId="0" borderId="79" xfId="25" applyNumberFormat="1" applyFont="1" applyFill="1" applyBorder="1" applyAlignment="1">
      <alignment horizontal="right" vertical="center" wrapText="1"/>
      <protection/>
    </xf>
    <xf numFmtId="0" fontId="6" fillId="0" borderId="81" xfId="25" applyFont="1" applyFill="1" applyBorder="1" applyAlignment="1">
      <alignment horizontal="right" vertical="center" wrapText="1"/>
      <protection/>
    </xf>
    <xf numFmtId="0" fontId="6" fillId="0" borderId="82" xfId="25" applyFont="1" applyFill="1" applyBorder="1" applyAlignment="1">
      <alignment horizontal="right" vertical="center" wrapText="1"/>
      <protection/>
    </xf>
    <xf numFmtId="0" fontId="6" fillId="0" borderId="83" xfId="25" applyFont="1" applyFill="1" applyBorder="1" applyAlignment="1">
      <alignment horizontal="right" vertical="center" wrapText="1"/>
      <protection/>
    </xf>
    <xf numFmtId="0" fontId="6" fillId="0" borderId="79" xfId="25" applyFont="1" applyFill="1" applyBorder="1" applyAlignment="1">
      <alignment horizontal="left" vertical="center" wrapText="1"/>
      <protection/>
    </xf>
    <xf numFmtId="0" fontId="6" fillId="0" borderId="83" xfId="25" applyFont="1" applyFill="1" applyBorder="1" applyAlignment="1">
      <alignment horizontal="center" vertical="center" wrapText="1"/>
      <protection/>
    </xf>
    <xf numFmtId="0" fontId="6" fillId="0" borderId="81" xfId="25" applyFont="1" applyFill="1" applyBorder="1" applyAlignment="1">
      <alignment horizontal="center" vertical="center" wrapText="1"/>
      <protection/>
    </xf>
    <xf numFmtId="0" fontId="6" fillId="0" borderId="84" xfId="25" applyFont="1" applyFill="1" applyBorder="1" applyAlignment="1">
      <alignment horizontal="center" vertical="center" wrapText="1"/>
      <protection/>
    </xf>
    <xf numFmtId="49" fontId="6" fillId="0" borderId="84" xfId="25" applyNumberFormat="1" applyFont="1" applyFill="1" applyBorder="1" applyAlignment="1">
      <alignment horizontal="center" vertical="center" wrapText="1"/>
      <protection/>
    </xf>
    <xf numFmtId="49" fontId="6" fillId="0" borderId="82" xfId="25" applyNumberFormat="1" applyFont="1" applyFill="1" applyBorder="1" applyAlignment="1">
      <alignment horizontal="center" vertical="center" wrapText="1"/>
      <protection/>
    </xf>
    <xf numFmtId="49" fontId="6" fillId="0" borderId="83" xfId="25" applyNumberFormat="1" applyFont="1" applyFill="1" applyBorder="1" applyAlignment="1">
      <alignment horizontal="center" vertical="center" wrapText="1"/>
      <protection/>
    </xf>
    <xf numFmtId="49" fontId="6" fillId="0" borderId="81" xfId="25" applyNumberFormat="1" applyFont="1" applyFill="1" applyBorder="1" applyAlignment="1">
      <alignment horizontal="center" vertical="center" wrapText="1"/>
      <protection/>
    </xf>
    <xf numFmtId="49" fontId="6" fillId="0" borderId="84" xfId="25" applyNumberFormat="1" applyFont="1" applyFill="1" applyBorder="1" applyAlignment="1">
      <alignment horizontal="center" vertical="center"/>
      <protection/>
    </xf>
    <xf numFmtId="0" fontId="6" fillId="0" borderId="85" xfId="25" applyFont="1" applyFill="1" applyBorder="1" applyAlignment="1">
      <alignment vertical="top" wrapText="1"/>
      <protection/>
    </xf>
    <xf numFmtId="0" fontId="3" fillId="0" borderId="0" xfId="23" applyFont="1" applyFill="1" applyAlignment="1">
      <alignment horizontal="left"/>
      <protection/>
    </xf>
    <xf numFmtId="0" fontId="3" fillId="0" borderId="0" xfId="23" applyFont="1" applyFill="1" applyAlignment="1">
      <alignment/>
      <protection/>
    </xf>
    <xf numFmtId="0" fontId="3" fillId="0" borderId="0" xfId="23" applyFont="1" applyFill="1">
      <alignment horizontal="center" vertical="center" shrinkToFit="1"/>
      <protection/>
    </xf>
    <xf numFmtId="0" fontId="3" fillId="0" borderId="0" xfId="23" applyFont="1" applyFill="1" applyAlignment="1">
      <alignment horizontal="center"/>
      <protection/>
    </xf>
    <xf numFmtId="49" fontId="3" fillId="0" borderId="0" xfId="23" applyNumberFormat="1" applyFont="1" applyFill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49" fontId="6" fillId="0" borderId="0" xfId="23" applyNumberFormat="1" applyFont="1" applyFill="1" applyBorder="1" applyAlignment="1">
      <alignment horizontal="center"/>
      <protection/>
    </xf>
    <xf numFmtId="0" fontId="6" fillId="0" borderId="0" xfId="23" applyFont="1" applyFill="1" applyBorder="1">
      <alignment horizontal="center" vertical="center" shrinkToFit="1"/>
      <protection/>
    </xf>
    <xf numFmtId="0" fontId="6" fillId="0" borderId="8" xfId="23" applyFont="1" applyFill="1" applyBorder="1" applyAlignment="1">
      <alignment horizontal="center" vertical="center"/>
      <protection/>
    </xf>
    <xf numFmtId="0" fontId="6" fillId="0" borderId="42" xfId="23" applyFont="1" applyFill="1" applyBorder="1" applyAlignment="1">
      <alignment horizontal="center" vertical="center"/>
      <protection/>
    </xf>
    <xf numFmtId="0" fontId="6" fillId="0" borderId="43" xfId="23" applyFont="1" applyFill="1" applyBorder="1" applyAlignment="1">
      <alignment horizontal="center" vertical="center"/>
      <protection/>
    </xf>
    <xf numFmtId="0" fontId="6" fillId="0" borderId="8" xfId="23" applyFont="1" applyFill="1" applyBorder="1" applyAlignment="1">
      <alignment horizontal="center" vertical="center"/>
      <protection/>
    </xf>
    <xf numFmtId="0" fontId="6" fillId="0" borderId="44" xfId="23" applyFont="1" applyFill="1" applyBorder="1" applyAlignment="1">
      <alignment horizontal="center" vertical="center" wrapText="1"/>
      <protection/>
    </xf>
    <xf numFmtId="0" fontId="6" fillId="0" borderId="45" xfId="23" applyFont="1" applyFill="1" applyBorder="1" applyAlignment="1">
      <alignment horizontal="center" vertical="center" wrapText="1"/>
      <protection/>
    </xf>
    <xf numFmtId="0" fontId="6" fillId="0" borderId="48" xfId="23" applyFont="1" applyFill="1" applyBorder="1" applyAlignment="1">
      <alignment horizontal="center" vertical="center" wrapText="1"/>
      <protection/>
    </xf>
    <xf numFmtId="0" fontId="6" fillId="0" borderId="47" xfId="23" applyFont="1" applyFill="1" applyBorder="1" applyAlignment="1">
      <alignment horizontal="center" vertical="center" wrapText="1"/>
      <protection/>
    </xf>
    <xf numFmtId="0" fontId="6" fillId="0" borderId="46" xfId="23" applyFont="1" applyFill="1" applyBorder="1" applyAlignment="1">
      <alignment horizontal="center" vertical="center" wrapText="1"/>
      <protection/>
    </xf>
    <xf numFmtId="0" fontId="6" fillId="0" borderId="14" xfId="23" applyFont="1" applyFill="1" applyBorder="1" applyAlignment="1">
      <alignment horizontal="center" vertical="center" wrapText="1"/>
      <protection/>
    </xf>
    <xf numFmtId="0" fontId="6" fillId="0" borderId="42" xfId="23" applyFont="1" applyFill="1" applyBorder="1" applyAlignment="1">
      <alignment horizontal="center" vertical="center" wrapText="1"/>
      <protection/>
    </xf>
    <xf numFmtId="0" fontId="6" fillId="0" borderId="43" xfId="23" applyFont="1" applyFill="1" applyBorder="1" applyAlignment="1">
      <alignment horizontal="center" vertical="center" wrapText="1"/>
      <protection/>
    </xf>
    <xf numFmtId="0" fontId="6" fillId="0" borderId="8" xfId="23" applyFont="1" applyFill="1" applyBorder="1" applyAlignment="1">
      <alignment horizontal="center" vertical="center" wrapText="1"/>
      <protection/>
    </xf>
    <xf numFmtId="0" fontId="6" fillId="0" borderId="15" xfId="23" applyFont="1" applyFill="1" applyBorder="1" applyAlignment="1">
      <alignment horizontal="center" vertical="center"/>
      <protection/>
    </xf>
    <xf numFmtId="0" fontId="6" fillId="0" borderId="15" xfId="23" applyFont="1" applyFill="1" applyBorder="1" applyAlignment="1">
      <alignment horizontal="center" vertical="center" wrapText="1"/>
      <protection/>
    </xf>
    <xf numFmtId="49" fontId="6" fillId="0" borderId="15" xfId="23" applyNumberFormat="1" applyFont="1" applyFill="1" applyBorder="1" applyAlignment="1">
      <alignment horizontal="center" vertical="center"/>
      <protection/>
    </xf>
    <xf numFmtId="49" fontId="6" fillId="0" borderId="5" xfId="23" applyNumberFormat="1" applyFont="1" applyFill="1" applyBorder="1" applyAlignment="1">
      <alignment horizontal="center" vertical="center" wrapText="1"/>
      <protection/>
    </xf>
    <xf numFmtId="49" fontId="6" fillId="0" borderId="3" xfId="23" applyNumberFormat="1" applyFont="1" applyFill="1" applyBorder="1" applyAlignment="1">
      <alignment horizontal="center" vertical="center"/>
      <protection/>
    </xf>
    <xf numFmtId="49" fontId="6" fillId="0" borderId="14" xfId="23" applyNumberFormat="1" applyFont="1" applyFill="1" applyBorder="1" applyAlignment="1">
      <alignment horizontal="center" vertical="center" wrapText="1"/>
      <protection/>
    </xf>
    <xf numFmtId="0" fontId="7" fillId="0" borderId="18" xfId="23" applyFont="1" applyFill="1" applyBorder="1" applyAlignment="1">
      <alignment horizontal="center" vertical="center"/>
      <protection/>
    </xf>
    <xf numFmtId="0" fontId="7" fillId="0" borderId="0" xfId="23" applyFont="1" applyFill="1" applyBorder="1">
      <alignment horizontal="center" vertical="center" shrinkToFit="1"/>
      <protection/>
    </xf>
    <xf numFmtId="0" fontId="6" fillId="0" borderId="10" xfId="23" applyFont="1" applyFill="1" applyBorder="1" applyAlignment="1">
      <alignment horizontal="center" vertical="center" wrapText="1"/>
      <protection/>
    </xf>
    <xf numFmtId="0" fontId="6" fillId="0" borderId="6" xfId="23" applyFont="1" applyFill="1" applyBorder="1" applyAlignment="1">
      <alignment horizontal="center" vertical="center"/>
      <protection/>
    </xf>
    <xf numFmtId="0" fontId="6" fillId="0" borderId="11" xfId="23" applyFont="1" applyFill="1" applyBorder="1" applyAlignment="1">
      <alignment horizontal="center" vertical="center"/>
      <protection/>
    </xf>
    <xf numFmtId="0" fontId="6" fillId="0" borderId="33" xfId="23" applyFont="1" applyFill="1" applyBorder="1" applyAlignment="1">
      <alignment horizontal="center" vertical="center"/>
      <protection/>
    </xf>
    <xf numFmtId="0" fontId="6" fillId="0" borderId="34" xfId="23" applyFont="1" applyFill="1" applyBorder="1" applyAlignment="1">
      <alignment horizontal="center" vertical="center"/>
      <protection/>
    </xf>
    <xf numFmtId="0" fontId="6" fillId="0" borderId="35" xfId="23" applyFont="1" applyFill="1" applyBorder="1" applyAlignment="1">
      <alignment horizontal="center" vertical="center"/>
      <protection/>
    </xf>
    <xf numFmtId="0" fontId="7" fillId="0" borderId="32" xfId="23" applyFont="1" applyFill="1" applyBorder="1" applyAlignment="1">
      <alignment horizontal="center" vertical="center" wrapText="1"/>
      <protection/>
    </xf>
    <xf numFmtId="0" fontId="6" fillId="0" borderId="23" xfId="23" applyFont="1" applyFill="1" applyBorder="1" applyAlignment="1">
      <alignment horizontal="center" vertical="center"/>
      <protection/>
    </xf>
    <xf numFmtId="0" fontId="6" fillId="0" borderId="4" xfId="23" applyFont="1" applyFill="1" applyBorder="1" applyAlignment="1">
      <alignment horizontal="center" vertical="center" wrapText="1"/>
      <protection/>
    </xf>
    <xf numFmtId="0" fontId="6" fillId="0" borderId="2" xfId="23" applyFont="1" applyFill="1" applyBorder="1" applyAlignment="1">
      <alignment horizontal="center" vertical="center" wrapText="1"/>
      <protection/>
    </xf>
    <xf numFmtId="0" fontId="6" fillId="0" borderId="13" xfId="23" applyFont="1" applyFill="1" applyBorder="1" applyAlignment="1">
      <alignment horizontal="center" vertical="center" wrapText="1"/>
      <protection/>
    </xf>
    <xf numFmtId="0" fontId="6" fillId="0" borderId="20" xfId="23" applyFont="1" applyFill="1" applyBorder="1" applyAlignment="1">
      <alignment horizontal="center" vertical="center" wrapText="1"/>
      <protection/>
    </xf>
    <xf numFmtId="0" fontId="6" fillId="0" borderId="21" xfId="23" applyFont="1" applyFill="1" applyBorder="1" applyAlignment="1">
      <alignment horizontal="left" vertical="center" wrapText="1"/>
      <protection/>
    </xf>
    <xf numFmtId="0" fontId="6" fillId="0" borderId="21" xfId="23" applyFont="1" applyFill="1" applyBorder="1" applyAlignment="1">
      <alignment horizontal="center" vertical="center"/>
      <protection/>
    </xf>
    <xf numFmtId="0" fontId="6" fillId="0" borderId="23" xfId="23" applyFont="1" applyFill="1" applyBorder="1" applyAlignment="1">
      <alignment horizontal="left" vertical="center" wrapText="1"/>
      <protection/>
    </xf>
    <xf numFmtId="0" fontId="6" fillId="0" borderId="16" xfId="23" applyFont="1" applyFill="1" applyBorder="1" applyAlignment="1">
      <alignment horizontal="center" vertical="center"/>
      <protection/>
    </xf>
    <xf numFmtId="0" fontId="6" fillId="0" borderId="16" xfId="23" applyFont="1" applyFill="1" applyBorder="1" applyAlignment="1">
      <alignment horizontal="center" vertical="center" wrapText="1"/>
      <protection/>
    </xf>
    <xf numFmtId="49" fontId="6" fillId="0" borderId="16" xfId="23" applyNumberFormat="1" applyFont="1" applyFill="1" applyBorder="1" applyAlignment="1">
      <alignment horizontal="center" vertical="center"/>
      <protection/>
    </xf>
    <xf numFmtId="49" fontId="6" fillId="0" borderId="11" xfId="23" applyNumberFormat="1" applyFont="1" applyFill="1" applyBorder="1" applyAlignment="1">
      <alignment horizontal="center" vertical="center" wrapText="1"/>
      <protection/>
    </xf>
    <xf numFmtId="49" fontId="6" fillId="0" borderId="24" xfId="23" applyNumberFormat="1" applyFont="1" applyFill="1" applyBorder="1" applyAlignment="1">
      <alignment horizontal="center" vertical="center"/>
      <protection/>
    </xf>
    <xf numFmtId="49" fontId="6" fillId="0" borderId="6" xfId="23" applyNumberFormat="1" applyFont="1" applyFill="1" applyBorder="1" applyAlignment="1">
      <alignment horizontal="center" vertical="center" wrapText="1"/>
      <protection/>
    </xf>
    <xf numFmtId="0" fontId="7" fillId="0" borderId="19" xfId="23" applyFont="1" applyFill="1" applyBorder="1" applyAlignment="1">
      <alignment horizontal="center" vertical="center"/>
      <protection/>
    </xf>
    <xf numFmtId="0" fontId="8" fillId="0" borderId="26" xfId="23" applyFont="1" applyFill="1" applyBorder="1" applyAlignment="1">
      <alignment horizontal="center" vertical="center"/>
      <protection/>
    </xf>
    <xf numFmtId="56" fontId="6" fillId="0" borderId="7" xfId="23" applyNumberFormat="1" applyFont="1" applyFill="1" applyBorder="1" applyAlignment="1">
      <alignment horizontal="center" vertical="center"/>
      <protection/>
    </xf>
    <xf numFmtId="0" fontId="6" fillId="0" borderId="12" xfId="23" applyFont="1" applyFill="1" applyBorder="1" applyAlignment="1">
      <alignment horizontal="left" vertical="top" wrapText="1"/>
      <protection/>
    </xf>
    <xf numFmtId="49" fontId="9" fillId="0" borderId="0" xfId="23" applyNumberFormat="1" applyFont="1" applyFill="1" applyAlignment="1">
      <alignment horizontal="right" vertical="center"/>
      <protection/>
    </xf>
    <xf numFmtId="49" fontId="9" fillId="0" borderId="49" xfId="23" applyNumberFormat="1" applyFont="1" applyFill="1" applyBorder="1" applyAlignment="1">
      <alignment horizontal="right" vertical="center"/>
      <protection/>
    </xf>
    <xf numFmtId="20" fontId="6" fillId="0" borderId="12" xfId="23" applyNumberFormat="1" applyFont="1" applyFill="1" applyBorder="1" applyAlignment="1">
      <alignment horizontal="right" vertical="center" wrapText="1"/>
      <protection/>
    </xf>
    <xf numFmtId="0" fontId="6" fillId="0" borderId="29" xfId="23" applyFont="1" applyFill="1" applyBorder="1" applyAlignment="1">
      <alignment horizontal="right" vertical="center" wrapText="1"/>
      <protection/>
    </xf>
    <xf numFmtId="0" fontId="6" fillId="0" borderId="30" xfId="23" applyFont="1" applyFill="1" applyBorder="1" applyAlignment="1">
      <alignment horizontal="right" vertical="center" wrapText="1"/>
      <protection/>
    </xf>
    <xf numFmtId="0" fontId="6" fillId="0" borderId="1" xfId="23" applyFont="1" applyFill="1" applyBorder="1" applyAlignment="1">
      <alignment horizontal="right" vertical="center" wrapText="1"/>
      <protection/>
    </xf>
    <xf numFmtId="0" fontId="6" fillId="0" borderId="12" xfId="23" applyFont="1" applyFill="1" applyBorder="1" applyAlignment="1">
      <alignment horizontal="left" vertical="center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6" fillId="0" borderId="29" xfId="23" applyFont="1" applyFill="1" applyBorder="1" applyAlignment="1">
      <alignment horizontal="center" vertical="center" wrapText="1"/>
      <protection/>
    </xf>
    <xf numFmtId="0" fontId="6" fillId="0" borderId="17" xfId="23" applyFont="1" applyFill="1" applyBorder="1" applyAlignment="1">
      <alignment horizontal="center" vertical="center" wrapText="1"/>
      <protection/>
    </xf>
    <xf numFmtId="49" fontId="6" fillId="0" borderId="17" xfId="23" applyNumberFormat="1" applyFont="1" applyFill="1" applyBorder="1" applyAlignment="1">
      <alignment horizontal="center" vertical="center" wrapText="1"/>
      <protection/>
    </xf>
    <xf numFmtId="49" fontId="6" fillId="0" borderId="30" xfId="23" applyNumberFormat="1" applyFont="1" applyFill="1" applyBorder="1" applyAlignment="1">
      <alignment horizontal="center" vertical="center" wrapText="1"/>
      <protection/>
    </xf>
    <xf numFmtId="49" fontId="6" fillId="0" borderId="1" xfId="23" applyNumberFormat="1" applyFont="1" applyFill="1" applyBorder="1" applyAlignment="1">
      <alignment horizontal="center" vertical="center" wrapText="1"/>
      <protection/>
    </xf>
    <xf numFmtId="49" fontId="6" fillId="0" borderId="29" xfId="23" applyNumberFormat="1" applyFont="1" applyFill="1" applyBorder="1" applyAlignment="1">
      <alignment horizontal="center" vertical="center" wrapText="1"/>
      <protection/>
    </xf>
    <xf numFmtId="49" fontId="6" fillId="0" borderId="17" xfId="23" applyNumberFormat="1" applyFont="1" applyFill="1" applyBorder="1" applyAlignment="1">
      <alignment horizontal="center" vertical="center"/>
      <protection/>
    </xf>
    <xf numFmtId="0" fontId="6" fillId="0" borderId="22" xfId="23" applyFont="1" applyFill="1" applyBorder="1" applyAlignment="1">
      <alignment vertical="top" wrapText="1"/>
      <protection/>
    </xf>
    <xf numFmtId="49" fontId="9" fillId="0" borderId="59" xfId="23" applyNumberFormat="1" applyFont="1" applyFill="1" applyBorder="1" applyAlignment="1">
      <alignment horizontal="right" vertical="center"/>
      <protection/>
    </xf>
    <xf numFmtId="49" fontId="9" fillId="0" borderId="60" xfId="23" applyNumberFormat="1" applyFont="1" applyFill="1" applyBorder="1" applyAlignment="1">
      <alignment horizontal="right" vertical="center"/>
      <protection/>
    </xf>
    <xf numFmtId="49" fontId="9" fillId="0" borderId="61" xfId="23" applyNumberFormat="1" applyFont="1" applyFill="1" applyBorder="1" applyAlignment="1">
      <alignment horizontal="right" vertical="center"/>
      <protection/>
    </xf>
    <xf numFmtId="0" fontId="8" fillId="0" borderId="66" xfId="23" applyFont="1" applyFill="1" applyBorder="1" applyAlignment="1">
      <alignment horizontal="center" vertical="center"/>
      <protection/>
    </xf>
    <xf numFmtId="56" fontId="6" fillId="0" borderId="70" xfId="23" applyNumberFormat="1" applyFont="1" applyFill="1" applyBorder="1" applyAlignment="1">
      <alignment horizontal="center" vertical="center"/>
      <protection/>
    </xf>
    <xf numFmtId="0" fontId="6" fillId="0" borderId="67" xfId="23" applyFont="1" applyFill="1" applyBorder="1" applyAlignment="1">
      <alignment horizontal="left" vertical="top" wrapText="1"/>
      <protection/>
    </xf>
    <xf numFmtId="49" fontId="9" fillId="0" borderId="68" xfId="23" applyNumberFormat="1" applyFont="1" applyFill="1" applyBorder="1" applyAlignment="1">
      <alignment horizontal="right" vertical="center"/>
      <protection/>
    </xf>
    <xf numFmtId="49" fontId="9" fillId="0" borderId="69" xfId="23" applyNumberFormat="1" applyFont="1" applyFill="1" applyBorder="1" applyAlignment="1">
      <alignment horizontal="right" vertical="center"/>
      <protection/>
    </xf>
    <xf numFmtId="49" fontId="9" fillId="0" borderId="70" xfId="23" applyNumberFormat="1" applyFont="1" applyFill="1" applyBorder="1" applyAlignment="1">
      <alignment horizontal="right" vertical="center"/>
      <protection/>
    </xf>
    <xf numFmtId="20" fontId="6" fillId="0" borderId="67" xfId="23" applyNumberFormat="1" applyFont="1" applyFill="1" applyBorder="1" applyAlignment="1">
      <alignment horizontal="right" vertical="center" wrapText="1"/>
      <protection/>
    </xf>
    <xf numFmtId="0" fontId="6" fillId="0" borderId="71" xfId="23" applyFont="1" applyFill="1" applyBorder="1" applyAlignment="1">
      <alignment horizontal="right" vertical="center" wrapText="1"/>
      <protection/>
    </xf>
    <xf numFmtId="0" fontId="6" fillId="0" borderId="72" xfId="23" applyFont="1" applyFill="1" applyBorder="1" applyAlignment="1">
      <alignment horizontal="right" vertical="center" wrapText="1"/>
      <protection/>
    </xf>
    <xf numFmtId="0" fontId="6" fillId="0" borderId="73" xfId="23" applyFont="1" applyFill="1" applyBorder="1" applyAlignment="1">
      <alignment horizontal="right" vertical="center" wrapText="1"/>
      <protection/>
    </xf>
    <xf numFmtId="0" fontId="6" fillId="0" borderId="67" xfId="23" applyFont="1" applyFill="1" applyBorder="1" applyAlignment="1">
      <alignment horizontal="left" vertical="center" wrapText="1"/>
      <protection/>
    </xf>
    <xf numFmtId="0" fontId="6" fillId="0" borderId="73" xfId="23" applyFont="1" applyFill="1" applyBorder="1" applyAlignment="1">
      <alignment horizontal="center" vertical="center" wrapText="1"/>
      <protection/>
    </xf>
    <xf numFmtId="0" fontId="6" fillId="0" borderId="71" xfId="23" applyFont="1" applyFill="1" applyBorder="1" applyAlignment="1">
      <alignment horizontal="center" vertical="center" wrapText="1"/>
      <protection/>
    </xf>
    <xf numFmtId="0" fontId="6" fillId="0" borderId="74" xfId="23" applyFont="1" applyFill="1" applyBorder="1" applyAlignment="1">
      <alignment horizontal="center" vertical="center" wrapText="1"/>
      <protection/>
    </xf>
    <xf numFmtId="49" fontId="6" fillId="0" borderId="74" xfId="23" applyNumberFormat="1" applyFont="1" applyFill="1" applyBorder="1" applyAlignment="1">
      <alignment horizontal="center" vertical="center" wrapText="1"/>
      <protection/>
    </xf>
    <xf numFmtId="49" fontId="6" fillId="0" borderId="72" xfId="23" applyNumberFormat="1" applyFont="1" applyFill="1" applyBorder="1" applyAlignment="1">
      <alignment horizontal="center" vertical="center" wrapText="1"/>
      <protection/>
    </xf>
    <xf numFmtId="49" fontId="6" fillId="0" borderId="73" xfId="23" applyNumberFormat="1" applyFont="1" applyFill="1" applyBorder="1" applyAlignment="1">
      <alignment horizontal="center" vertical="center" wrapText="1"/>
      <protection/>
    </xf>
    <xf numFmtId="49" fontId="6" fillId="0" borderId="71" xfId="23" applyNumberFormat="1" applyFont="1" applyFill="1" applyBorder="1" applyAlignment="1">
      <alignment horizontal="center" vertical="center" wrapText="1"/>
      <protection/>
    </xf>
    <xf numFmtId="49" fontId="6" fillId="0" borderId="74" xfId="23" applyNumberFormat="1" applyFont="1" applyFill="1" applyBorder="1" applyAlignment="1">
      <alignment horizontal="center" vertical="center"/>
      <protection/>
    </xf>
    <xf numFmtId="0" fontId="6" fillId="0" borderId="76" xfId="23" applyFont="1" applyFill="1" applyBorder="1" applyAlignment="1">
      <alignment vertical="top" wrapText="1"/>
      <protection/>
    </xf>
    <xf numFmtId="0" fontId="8" fillId="0" borderId="0" xfId="23" applyFont="1" applyFill="1" applyAlignment="1">
      <alignment horizontal="center"/>
      <protection/>
    </xf>
    <xf numFmtId="49" fontId="8" fillId="0" borderId="0" xfId="23" applyNumberFormat="1" applyFont="1" applyFill="1" applyAlignment="1">
      <alignment horizontal="center"/>
      <protection/>
    </xf>
    <xf numFmtId="0" fontId="8" fillId="0" borderId="0" xfId="23" applyFont="1" applyFill="1">
      <alignment horizontal="center" vertical="center" shrinkToFit="1"/>
      <protection/>
    </xf>
    <xf numFmtId="0" fontId="7" fillId="0" borderId="0" xfId="23" applyFont="1" applyFill="1" applyAlignment="1">
      <alignment horizontal="center"/>
      <protection/>
    </xf>
    <xf numFmtId="49" fontId="7" fillId="0" borderId="0" xfId="23" applyNumberFormat="1" applyFont="1" applyFill="1" applyAlignment="1">
      <alignment horizontal="center"/>
      <protection/>
    </xf>
    <xf numFmtId="0" fontId="7" fillId="0" borderId="0" xfId="23" applyFont="1" applyFill="1">
      <alignment horizontal="center" vertical="center" shrinkToFi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調査結果集計表" xfId="21"/>
    <cellStyle name="標準_H16調査結果集計表" xfId="22"/>
    <cellStyle name="標準_集計表（粟国渡名喜久米H15リーフチェック推進事業）" xfId="23"/>
    <cellStyle name="標準_集計表（沖縄島H15リーフチェック推進事業）" xfId="24"/>
    <cellStyle name="標準_集計表（慶良間H15リーフチェック推進事業）0927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8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" sqref="C15"/>
    </sheetView>
  </sheetViews>
  <sheetFormatPr defaultColWidth="9.140625" defaultRowHeight="12"/>
  <cols>
    <col min="1" max="1" width="6.7109375" style="16" customWidth="1"/>
    <col min="2" max="2" width="10.140625" style="16" customWidth="1"/>
    <col min="3" max="3" width="32.8515625" style="16" customWidth="1"/>
    <col min="4" max="9" width="5.421875" style="16" customWidth="1"/>
    <col min="10" max="10" width="11.421875" style="16" customWidth="1"/>
    <col min="11" max="11" width="6.7109375" style="16" customWidth="1"/>
    <col min="12" max="13" width="11.00390625" style="16" customWidth="1"/>
    <col min="14" max="15" width="12.7109375" style="16" customWidth="1"/>
    <col min="16" max="16" width="8.28125" style="16" customWidth="1"/>
    <col min="17" max="17" width="13.140625" style="16" customWidth="1"/>
    <col min="18" max="18" width="5.421875" style="16" customWidth="1"/>
    <col min="19" max="19" width="3.7109375" style="16" customWidth="1"/>
    <col min="20" max="20" width="6.140625" style="16" customWidth="1"/>
    <col min="21" max="21" width="9.28125" style="16" customWidth="1"/>
    <col min="22" max="22" width="15.00390625" style="16" customWidth="1"/>
    <col min="23" max="23" width="8.00390625" style="17" customWidth="1"/>
    <col min="24" max="24" width="5.8515625" style="17" customWidth="1"/>
    <col min="25" max="25" width="3.8515625" style="17" customWidth="1"/>
    <col min="26" max="26" width="4.8515625" style="17" customWidth="1"/>
    <col min="27" max="27" width="8.28125" style="17" customWidth="1"/>
    <col min="28" max="28" width="52.00390625" style="16" customWidth="1"/>
    <col min="29" max="16384" width="8.7109375" style="18" customWidth="1"/>
  </cols>
  <sheetData>
    <row r="1" spans="1:28" s="3" customFormat="1" ht="18.75" customHeight="1">
      <c r="A1" s="1" t="s">
        <v>17</v>
      </c>
      <c r="B1" s="1"/>
      <c r="C1" s="64" t="s">
        <v>18</v>
      </c>
      <c r="D1" s="1"/>
      <c r="E1" s="1" t="s">
        <v>107</v>
      </c>
      <c r="F1" s="1"/>
      <c r="G1" s="1"/>
      <c r="H1" s="1"/>
      <c r="I1" s="1"/>
      <c r="J1" s="1"/>
      <c r="L1" s="3">
        <v>2002</v>
      </c>
      <c r="M1" s="1" t="s">
        <v>19</v>
      </c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2"/>
    </row>
    <row r="2" spans="1:28" s="7" customFormat="1" ht="18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5"/>
    </row>
    <row r="3" spans="1:28" s="8" customFormat="1" ht="33.75" customHeight="1">
      <c r="A3" s="27" t="s">
        <v>6</v>
      </c>
      <c r="B3" s="26" t="s">
        <v>2</v>
      </c>
      <c r="C3" s="98" t="s">
        <v>4</v>
      </c>
      <c r="D3" s="99"/>
      <c r="E3" s="99"/>
      <c r="F3" s="99"/>
      <c r="G3" s="99"/>
      <c r="H3" s="99"/>
      <c r="I3" s="100"/>
      <c r="J3" s="101" t="s">
        <v>7</v>
      </c>
      <c r="K3" s="102"/>
      <c r="L3" s="105" t="s">
        <v>8</v>
      </c>
      <c r="M3" s="104"/>
      <c r="N3" s="103" t="s">
        <v>11</v>
      </c>
      <c r="O3" s="104"/>
      <c r="P3" s="33" t="s">
        <v>12</v>
      </c>
      <c r="Q3" s="95" t="s">
        <v>20</v>
      </c>
      <c r="R3" s="96"/>
      <c r="S3" s="96"/>
      <c r="T3" s="97"/>
      <c r="U3" s="34" t="s">
        <v>1</v>
      </c>
      <c r="V3" s="37" t="s">
        <v>5</v>
      </c>
      <c r="W3" s="39" t="s">
        <v>0</v>
      </c>
      <c r="X3" s="23"/>
      <c r="Y3" s="21" t="s">
        <v>14</v>
      </c>
      <c r="Z3" s="42"/>
      <c r="AA3" s="34" t="s">
        <v>3</v>
      </c>
      <c r="AB3" s="43" t="s">
        <v>21</v>
      </c>
    </row>
    <row r="4" spans="1:28" s="8" customFormat="1" ht="24" customHeight="1" thickBot="1">
      <c r="A4" s="28"/>
      <c r="B4" s="24"/>
      <c r="C4" s="29"/>
      <c r="D4" s="66"/>
      <c r="E4" s="67" t="s">
        <v>24</v>
      </c>
      <c r="F4" s="67"/>
      <c r="G4" s="66"/>
      <c r="H4" s="67" t="s">
        <v>25</v>
      </c>
      <c r="I4" s="68"/>
      <c r="J4" s="65" t="s">
        <v>34</v>
      </c>
      <c r="K4" s="62" t="s">
        <v>15</v>
      </c>
      <c r="L4" s="22" t="s">
        <v>9</v>
      </c>
      <c r="M4" s="20" t="s">
        <v>26</v>
      </c>
      <c r="N4" s="20" t="s">
        <v>9</v>
      </c>
      <c r="O4" s="20" t="s">
        <v>10</v>
      </c>
      <c r="P4" s="31"/>
      <c r="Q4" s="46" t="s">
        <v>16</v>
      </c>
      <c r="R4" s="49"/>
      <c r="S4" s="47" t="s">
        <v>13</v>
      </c>
      <c r="T4" s="50"/>
      <c r="U4" s="35"/>
      <c r="V4" s="38"/>
      <c r="W4" s="40"/>
      <c r="X4" s="51"/>
      <c r="Y4" s="53" t="s">
        <v>22</v>
      </c>
      <c r="Z4" s="52"/>
      <c r="AA4" s="35" t="s">
        <v>31</v>
      </c>
      <c r="AB4" s="44"/>
    </row>
    <row r="5" spans="1:28" s="7" customFormat="1" ht="25.5" customHeight="1">
      <c r="A5" s="54">
        <v>1</v>
      </c>
      <c r="B5" s="25">
        <v>37557</v>
      </c>
      <c r="C5" s="30"/>
      <c r="D5" s="85">
        <v>26</v>
      </c>
      <c r="E5" s="84">
        <v>15</v>
      </c>
      <c r="F5" s="84">
        <v>968</v>
      </c>
      <c r="G5" s="85">
        <v>127</v>
      </c>
      <c r="H5" s="84">
        <v>41</v>
      </c>
      <c r="I5" s="86">
        <v>217</v>
      </c>
      <c r="J5" s="72">
        <v>0.38125</v>
      </c>
      <c r="K5" s="63">
        <v>15</v>
      </c>
      <c r="L5" s="60">
        <v>1</v>
      </c>
      <c r="M5" s="61"/>
      <c r="N5" s="61">
        <f>IF(OR(K5=0,L5=0),"",L5*15/K5)</f>
        <v>1</v>
      </c>
      <c r="O5" s="61">
        <f>IF(OR(K5=0,M5=0),"",M5*15/K5)</f>
      </c>
      <c r="P5" s="59">
        <f>IF(OR(K5=0,L5=0),"",AVERAGE(N5:O5))</f>
        <v>1</v>
      </c>
      <c r="Q5" s="32" t="s">
        <v>27</v>
      </c>
      <c r="R5" s="9">
        <v>32</v>
      </c>
      <c r="S5" s="9" t="s">
        <v>23</v>
      </c>
      <c r="T5" s="73">
        <v>33</v>
      </c>
      <c r="U5" s="36" t="s">
        <v>28</v>
      </c>
      <c r="V5" s="36" t="s">
        <v>29</v>
      </c>
      <c r="W5" s="41" t="s">
        <v>30</v>
      </c>
      <c r="X5" s="79">
        <v>5</v>
      </c>
      <c r="Y5" s="19" t="s">
        <v>23</v>
      </c>
      <c r="Z5" s="80">
        <v>13</v>
      </c>
      <c r="AA5" s="81"/>
      <c r="AB5" s="77"/>
    </row>
    <row r="6" spans="1:28" s="7" customFormat="1" ht="25.5" customHeight="1">
      <c r="A6" s="56">
        <v>2</v>
      </c>
      <c r="B6" s="25">
        <v>37523</v>
      </c>
      <c r="C6" s="30"/>
      <c r="D6" s="85">
        <v>26</v>
      </c>
      <c r="E6" s="84">
        <v>16</v>
      </c>
      <c r="F6" s="84">
        <v>358</v>
      </c>
      <c r="G6" s="85">
        <v>127</v>
      </c>
      <c r="H6" s="84">
        <v>41</v>
      </c>
      <c r="I6" s="86">
        <v>657</v>
      </c>
      <c r="J6" s="76">
        <v>0.5833333333333334</v>
      </c>
      <c r="K6" s="59">
        <v>15</v>
      </c>
      <c r="L6" s="60">
        <v>0</v>
      </c>
      <c r="M6" s="61">
        <v>0</v>
      </c>
      <c r="N6" s="61">
        <v>0</v>
      </c>
      <c r="O6" s="61">
        <v>0</v>
      </c>
      <c r="P6" s="59">
        <v>0</v>
      </c>
      <c r="Q6" s="32"/>
      <c r="R6" s="9"/>
      <c r="S6" s="9" t="s">
        <v>23</v>
      </c>
      <c r="T6" s="73"/>
      <c r="U6" s="36" t="s">
        <v>28</v>
      </c>
      <c r="V6" s="36" t="s">
        <v>29</v>
      </c>
      <c r="W6" s="41" t="s">
        <v>30</v>
      </c>
      <c r="X6" s="79">
        <v>6</v>
      </c>
      <c r="Y6" s="19" t="s">
        <v>23</v>
      </c>
      <c r="Z6" s="80">
        <v>15</v>
      </c>
      <c r="AA6" s="81"/>
      <c r="AB6" s="78"/>
    </row>
    <row r="7" spans="1:28" s="7" customFormat="1" ht="25.5" customHeight="1">
      <c r="A7" s="57">
        <v>3</v>
      </c>
      <c r="B7" s="25">
        <v>37523</v>
      </c>
      <c r="C7" s="30"/>
      <c r="D7" s="85">
        <v>26</v>
      </c>
      <c r="E7" s="84">
        <v>16</v>
      </c>
      <c r="F7" s="84">
        <v>778</v>
      </c>
      <c r="G7" s="85">
        <v>127</v>
      </c>
      <c r="H7" s="84">
        <v>42</v>
      </c>
      <c r="I7" s="86">
        <v>386</v>
      </c>
      <c r="J7" s="76">
        <v>0.5625</v>
      </c>
      <c r="K7" s="59">
        <v>15</v>
      </c>
      <c r="L7" s="60">
        <v>0</v>
      </c>
      <c r="M7" s="61">
        <v>0</v>
      </c>
      <c r="N7" s="61">
        <f>IF(OR(K7=0,L7=0),"",L7*15/K7)</f>
      </c>
      <c r="O7" s="61">
        <f>IF(OR(K7=0,M7=0),"",M7*15/K7)</f>
      </c>
      <c r="P7" s="59">
        <f>IF(OR(K7=0,L7=0),"",AVERAGE(N7:O7))</f>
      </c>
      <c r="Q7" s="32"/>
      <c r="R7" s="9"/>
      <c r="S7" s="9" t="s">
        <v>23</v>
      </c>
      <c r="T7" s="73"/>
      <c r="U7" s="36" t="s">
        <v>28</v>
      </c>
      <c r="V7" s="36" t="s">
        <v>29</v>
      </c>
      <c r="W7" s="41" t="s">
        <v>30</v>
      </c>
      <c r="X7" s="79">
        <v>4</v>
      </c>
      <c r="Y7" s="19" t="s">
        <v>23</v>
      </c>
      <c r="Z7" s="80">
        <v>18</v>
      </c>
      <c r="AA7" s="81"/>
      <c r="AB7" s="78"/>
    </row>
    <row r="8" spans="1:28" s="7" customFormat="1" ht="23.25" customHeight="1">
      <c r="A8" s="55">
        <v>4</v>
      </c>
      <c r="B8" s="25">
        <v>37890</v>
      </c>
      <c r="C8" s="30"/>
      <c r="D8" s="85">
        <v>26</v>
      </c>
      <c r="E8" s="84">
        <v>17</v>
      </c>
      <c r="F8" s="84">
        <v>567</v>
      </c>
      <c r="G8" s="85">
        <v>127</v>
      </c>
      <c r="H8" s="84">
        <v>44</v>
      </c>
      <c r="I8" s="86">
        <v>799</v>
      </c>
      <c r="J8" s="76">
        <v>0.6875</v>
      </c>
      <c r="K8" s="59">
        <v>15</v>
      </c>
      <c r="L8" s="60">
        <v>1</v>
      </c>
      <c r="M8" s="61">
        <v>8</v>
      </c>
      <c r="N8" s="61">
        <f>IF(OR(K8=0,L8=0),"",L8*15/K8)</f>
        <v>1</v>
      </c>
      <c r="O8" s="61">
        <f>IF(OR(K8=0,M8=0),"",M8*15/K8)</f>
        <v>8</v>
      </c>
      <c r="P8" s="59">
        <f>IF(OR(K8=0,L8=0),"",AVERAGE(N8:O8))</f>
        <v>4.5</v>
      </c>
      <c r="Q8" s="32" t="s">
        <v>33</v>
      </c>
      <c r="R8" s="9">
        <v>20</v>
      </c>
      <c r="S8" s="9" t="s">
        <v>23</v>
      </c>
      <c r="T8" s="73">
        <v>30</v>
      </c>
      <c r="U8" s="36" t="s">
        <v>28</v>
      </c>
      <c r="V8" s="36" t="s">
        <v>29</v>
      </c>
      <c r="W8" s="41" t="s">
        <v>30</v>
      </c>
      <c r="X8" s="74" t="s">
        <v>35</v>
      </c>
      <c r="Y8" s="19" t="s">
        <v>23</v>
      </c>
      <c r="Z8" s="75" t="s">
        <v>36</v>
      </c>
      <c r="AA8" s="45"/>
      <c r="AB8" s="78" t="s">
        <v>39</v>
      </c>
    </row>
    <row r="9" spans="1:28" s="7" customFormat="1" ht="18.75" customHeight="1">
      <c r="A9" s="56">
        <v>5</v>
      </c>
      <c r="B9" s="25">
        <v>37877</v>
      </c>
      <c r="C9" s="30"/>
      <c r="D9" s="85">
        <v>26</v>
      </c>
      <c r="E9" s="84">
        <v>19</v>
      </c>
      <c r="F9" s="84">
        <v>408</v>
      </c>
      <c r="G9" s="85">
        <v>127</v>
      </c>
      <c r="H9" s="84">
        <v>44</v>
      </c>
      <c r="I9" s="86">
        <v>179</v>
      </c>
      <c r="J9" s="76">
        <v>0.4791666666666667</v>
      </c>
      <c r="K9" s="59">
        <v>15</v>
      </c>
      <c r="L9" s="60">
        <v>0</v>
      </c>
      <c r="M9" s="61">
        <v>0</v>
      </c>
      <c r="N9" s="61"/>
      <c r="O9" s="61">
        <f>IF(OR(K9=0,M9=0),"",M9*15/K9)</f>
      </c>
      <c r="P9" s="59">
        <f>IF(OR(K9=0,L9=0),"",AVERAGE(N9:O9))</f>
      </c>
      <c r="Q9" s="32"/>
      <c r="R9" s="9"/>
      <c r="S9" s="9" t="s">
        <v>23</v>
      </c>
      <c r="T9" s="73"/>
      <c r="U9" s="36" t="s">
        <v>28</v>
      </c>
      <c r="V9" s="36" t="s">
        <v>29</v>
      </c>
      <c r="W9" s="41" t="s">
        <v>30</v>
      </c>
      <c r="X9" s="74" t="s">
        <v>37</v>
      </c>
      <c r="Y9" s="19" t="s">
        <v>23</v>
      </c>
      <c r="Z9" s="75" t="s">
        <v>38</v>
      </c>
      <c r="AA9" s="45"/>
      <c r="AB9" s="78" t="s">
        <v>40</v>
      </c>
    </row>
    <row r="10" spans="1:28" s="7" customFormat="1" ht="18.75" customHeight="1">
      <c r="A10" s="57">
        <v>6</v>
      </c>
      <c r="B10" s="25">
        <v>37877</v>
      </c>
      <c r="C10" s="30"/>
      <c r="D10" s="85">
        <v>26</v>
      </c>
      <c r="E10" s="84">
        <v>21</v>
      </c>
      <c r="F10" s="84">
        <v>887</v>
      </c>
      <c r="G10" s="85">
        <v>127</v>
      </c>
      <c r="H10" s="84">
        <v>43</v>
      </c>
      <c r="I10" s="86">
        <v>122</v>
      </c>
      <c r="J10" s="76">
        <v>0.4513888888888889</v>
      </c>
      <c r="K10" s="59">
        <v>15</v>
      </c>
      <c r="L10" s="60">
        <v>0</v>
      </c>
      <c r="M10" s="61">
        <v>0</v>
      </c>
      <c r="N10" s="61">
        <v>0</v>
      </c>
      <c r="O10" s="61">
        <v>0</v>
      </c>
      <c r="P10" s="59">
        <v>0</v>
      </c>
      <c r="Q10" s="32"/>
      <c r="R10" s="9"/>
      <c r="S10" s="9" t="s">
        <v>23</v>
      </c>
      <c r="T10" s="73"/>
      <c r="U10" s="36" t="s">
        <v>28</v>
      </c>
      <c r="V10" s="36" t="s">
        <v>29</v>
      </c>
      <c r="W10" s="41" t="s">
        <v>30</v>
      </c>
      <c r="X10" s="74" t="s">
        <v>41</v>
      </c>
      <c r="Y10" s="19" t="s">
        <v>23</v>
      </c>
      <c r="Z10" s="75" t="s">
        <v>42</v>
      </c>
      <c r="AA10" s="45"/>
      <c r="AB10" s="48"/>
    </row>
    <row r="11" spans="1:28" s="7" customFormat="1" ht="18.75" customHeight="1">
      <c r="A11" s="55">
        <v>7</v>
      </c>
      <c r="B11" s="25">
        <v>37888</v>
      </c>
      <c r="C11" s="30"/>
      <c r="D11" s="85">
        <v>26</v>
      </c>
      <c r="E11" s="84">
        <v>25</v>
      </c>
      <c r="F11" s="84">
        <v>233</v>
      </c>
      <c r="G11" s="85">
        <v>127</v>
      </c>
      <c r="H11" s="84">
        <v>42</v>
      </c>
      <c r="I11" s="86">
        <v>326</v>
      </c>
      <c r="J11" s="76">
        <v>0.42430555555555555</v>
      </c>
      <c r="K11" s="59">
        <v>15</v>
      </c>
      <c r="L11" s="60">
        <v>0</v>
      </c>
      <c r="M11" s="61">
        <v>0</v>
      </c>
      <c r="N11" s="61">
        <v>0</v>
      </c>
      <c r="O11" s="61">
        <v>0</v>
      </c>
      <c r="P11" s="59">
        <v>0</v>
      </c>
      <c r="Q11" s="32"/>
      <c r="R11" s="9"/>
      <c r="S11" s="9" t="s">
        <v>23</v>
      </c>
      <c r="T11" s="73"/>
      <c r="U11" s="36" t="s">
        <v>28</v>
      </c>
      <c r="V11" s="36" t="s">
        <v>29</v>
      </c>
      <c r="W11" s="41" t="s">
        <v>30</v>
      </c>
      <c r="X11" s="74" t="s">
        <v>36</v>
      </c>
      <c r="Y11" s="19" t="s">
        <v>23</v>
      </c>
      <c r="Z11" s="75" t="s">
        <v>42</v>
      </c>
      <c r="AA11" s="45"/>
      <c r="AB11" s="48"/>
    </row>
    <row r="12" spans="1:28" s="7" customFormat="1" ht="18.75" customHeight="1">
      <c r="A12" s="56">
        <v>8</v>
      </c>
      <c r="B12" s="25">
        <v>37889</v>
      </c>
      <c r="C12" s="30"/>
      <c r="D12" s="85">
        <v>26</v>
      </c>
      <c r="E12" s="84">
        <v>26</v>
      </c>
      <c r="F12" s="84">
        <v>201</v>
      </c>
      <c r="G12" s="85">
        <v>127</v>
      </c>
      <c r="H12" s="84">
        <v>43</v>
      </c>
      <c r="I12" s="86">
        <v>170</v>
      </c>
      <c r="J12" s="76">
        <v>0.6055555555555555</v>
      </c>
      <c r="K12" s="59">
        <v>15</v>
      </c>
      <c r="L12" s="60">
        <v>0</v>
      </c>
      <c r="M12" s="61">
        <v>0</v>
      </c>
      <c r="N12" s="61">
        <v>0</v>
      </c>
      <c r="O12" s="61">
        <v>0</v>
      </c>
      <c r="P12" s="59">
        <v>0</v>
      </c>
      <c r="Q12" s="32"/>
      <c r="R12" s="9"/>
      <c r="S12" s="9" t="s">
        <v>23</v>
      </c>
      <c r="T12" s="73"/>
      <c r="U12" s="36" t="s">
        <v>28</v>
      </c>
      <c r="V12" s="36" t="s">
        <v>29</v>
      </c>
      <c r="W12" s="41" t="s">
        <v>30</v>
      </c>
      <c r="X12" s="74" t="s">
        <v>36</v>
      </c>
      <c r="Y12" s="19" t="s">
        <v>23</v>
      </c>
      <c r="Z12" s="75" t="s">
        <v>41</v>
      </c>
      <c r="AA12" s="45"/>
      <c r="AB12" s="48"/>
    </row>
    <row r="13" spans="1:28" s="7" customFormat="1" ht="18.75" customHeight="1">
      <c r="A13" s="57">
        <v>9</v>
      </c>
      <c r="B13" s="25">
        <v>37889</v>
      </c>
      <c r="C13" s="30"/>
      <c r="D13" s="85">
        <v>26</v>
      </c>
      <c r="E13" s="84">
        <v>26</v>
      </c>
      <c r="F13" s="84">
        <v>327</v>
      </c>
      <c r="G13" s="85">
        <v>127</v>
      </c>
      <c r="H13" s="84">
        <v>45</v>
      </c>
      <c r="I13" s="86">
        <v>591</v>
      </c>
      <c r="J13" s="76">
        <v>0.579861111111111</v>
      </c>
      <c r="K13" s="59">
        <v>15</v>
      </c>
      <c r="L13" s="60">
        <v>0</v>
      </c>
      <c r="M13" s="61">
        <v>0</v>
      </c>
      <c r="N13" s="61">
        <v>0</v>
      </c>
      <c r="O13" s="61">
        <v>0</v>
      </c>
      <c r="P13" s="59">
        <v>0</v>
      </c>
      <c r="Q13" s="32"/>
      <c r="R13" s="9"/>
      <c r="S13" s="9" t="s">
        <v>23</v>
      </c>
      <c r="T13" s="73"/>
      <c r="U13" s="36" t="s">
        <v>28</v>
      </c>
      <c r="V13" s="36" t="s">
        <v>29</v>
      </c>
      <c r="W13" s="41" t="s">
        <v>30</v>
      </c>
      <c r="X13" s="74" t="s">
        <v>43</v>
      </c>
      <c r="Y13" s="19" t="s">
        <v>23</v>
      </c>
      <c r="Z13" s="75" t="s">
        <v>44</v>
      </c>
      <c r="AA13" s="45"/>
      <c r="AB13" s="48"/>
    </row>
    <row r="14" spans="1:28" s="7" customFormat="1" ht="18.75" customHeight="1">
      <c r="A14" s="55">
        <v>10</v>
      </c>
      <c r="B14" s="25">
        <v>37889</v>
      </c>
      <c r="C14" s="30"/>
      <c r="D14" s="85">
        <v>26</v>
      </c>
      <c r="E14" s="84">
        <v>26</v>
      </c>
      <c r="F14" s="84">
        <v>404</v>
      </c>
      <c r="G14" s="85">
        <v>127</v>
      </c>
      <c r="H14" s="84">
        <v>46</v>
      </c>
      <c r="I14" s="86">
        <v>419</v>
      </c>
      <c r="J14" s="76">
        <v>0.5631944444444444</v>
      </c>
      <c r="K14" s="59">
        <v>15</v>
      </c>
      <c r="L14" s="60">
        <v>0</v>
      </c>
      <c r="M14" s="61">
        <v>0</v>
      </c>
      <c r="N14" s="61">
        <v>0</v>
      </c>
      <c r="O14" s="61">
        <v>0</v>
      </c>
      <c r="P14" s="59">
        <v>0</v>
      </c>
      <c r="Q14" s="32"/>
      <c r="R14" s="9"/>
      <c r="S14" s="9" t="s">
        <v>23</v>
      </c>
      <c r="T14" s="73"/>
      <c r="U14" s="36" t="s">
        <v>28</v>
      </c>
      <c r="V14" s="36" t="s">
        <v>29</v>
      </c>
      <c r="W14" s="41" t="s">
        <v>30</v>
      </c>
      <c r="X14" s="74" t="s">
        <v>37</v>
      </c>
      <c r="Y14" s="19" t="s">
        <v>23</v>
      </c>
      <c r="Z14" s="75" t="s">
        <v>45</v>
      </c>
      <c r="AA14" s="45"/>
      <c r="AB14" s="48"/>
    </row>
    <row r="15" spans="1:28" s="7" customFormat="1" ht="18.75" customHeight="1">
      <c r="A15" s="56">
        <v>11</v>
      </c>
      <c r="B15" s="25">
        <v>37889</v>
      </c>
      <c r="C15" s="30"/>
      <c r="D15" s="85">
        <v>26</v>
      </c>
      <c r="E15" s="84">
        <v>26</v>
      </c>
      <c r="F15" s="84">
        <v>649</v>
      </c>
      <c r="G15" s="85">
        <v>127</v>
      </c>
      <c r="H15" s="84">
        <v>47</v>
      </c>
      <c r="I15" s="86">
        <v>469</v>
      </c>
      <c r="J15" s="76">
        <v>0.4895833333333333</v>
      </c>
      <c r="K15" s="59">
        <v>15</v>
      </c>
      <c r="L15" s="60">
        <v>0</v>
      </c>
      <c r="M15" s="61">
        <v>0</v>
      </c>
      <c r="N15" s="61">
        <v>0</v>
      </c>
      <c r="O15" s="61">
        <v>0</v>
      </c>
      <c r="P15" s="59">
        <v>0</v>
      </c>
      <c r="Q15" s="32"/>
      <c r="R15" s="9"/>
      <c r="S15" s="9" t="s">
        <v>23</v>
      </c>
      <c r="T15" s="73"/>
      <c r="U15" s="36" t="s">
        <v>28</v>
      </c>
      <c r="V15" s="36" t="s">
        <v>29</v>
      </c>
      <c r="W15" s="41" t="s">
        <v>30</v>
      </c>
      <c r="X15" s="74" t="s">
        <v>48</v>
      </c>
      <c r="Y15" s="19" t="s">
        <v>23</v>
      </c>
      <c r="Z15" s="75" t="s">
        <v>42</v>
      </c>
      <c r="AA15" s="45"/>
      <c r="AB15" s="48"/>
    </row>
    <row r="16" spans="1:28" s="7" customFormat="1" ht="18.75" customHeight="1">
      <c r="A16" s="57">
        <v>12</v>
      </c>
      <c r="B16" s="25">
        <v>37889</v>
      </c>
      <c r="C16" s="30"/>
      <c r="D16" s="85">
        <v>26</v>
      </c>
      <c r="E16" s="84">
        <v>28</v>
      </c>
      <c r="F16" s="84">
        <v>301</v>
      </c>
      <c r="G16" s="85">
        <v>127</v>
      </c>
      <c r="H16" s="84">
        <v>49</v>
      </c>
      <c r="I16" s="88" t="s">
        <v>46</v>
      </c>
      <c r="J16" s="76">
        <v>0.4666666666666666</v>
      </c>
      <c r="K16" s="59">
        <v>15</v>
      </c>
      <c r="L16" s="60">
        <v>0</v>
      </c>
      <c r="M16" s="61">
        <v>0</v>
      </c>
      <c r="N16" s="61">
        <v>0</v>
      </c>
      <c r="O16" s="61">
        <v>0</v>
      </c>
      <c r="P16" s="59">
        <v>0</v>
      </c>
      <c r="Q16" s="32"/>
      <c r="R16" s="9"/>
      <c r="S16" s="9" t="s">
        <v>23</v>
      </c>
      <c r="T16" s="73"/>
      <c r="U16" s="36" t="s">
        <v>28</v>
      </c>
      <c r="V16" s="36" t="s">
        <v>29</v>
      </c>
      <c r="W16" s="41" t="s">
        <v>30</v>
      </c>
      <c r="X16" s="74" t="s">
        <v>35</v>
      </c>
      <c r="Y16" s="19" t="s">
        <v>23</v>
      </c>
      <c r="Z16" s="75" t="s">
        <v>49</v>
      </c>
      <c r="AA16" s="45"/>
      <c r="AB16" s="48"/>
    </row>
    <row r="17" spans="1:28" s="7" customFormat="1" ht="18.75" customHeight="1">
      <c r="A17" s="55">
        <v>13</v>
      </c>
      <c r="B17" s="25">
        <v>37889</v>
      </c>
      <c r="C17" s="30"/>
      <c r="D17" s="85">
        <v>26</v>
      </c>
      <c r="E17" s="84">
        <v>30</v>
      </c>
      <c r="F17" s="84">
        <v>266</v>
      </c>
      <c r="G17" s="85">
        <v>127</v>
      </c>
      <c r="H17" s="84">
        <v>51</v>
      </c>
      <c r="I17" s="86">
        <v>261</v>
      </c>
      <c r="J17" s="76">
        <v>0.4215277777777778</v>
      </c>
      <c r="K17" s="59">
        <v>15</v>
      </c>
      <c r="L17" s="60">
        <v>0</v>
      </c>
      <c r="M17" s="61">
        <v>0</v>
      </c>
      <c r="N17" s="61">
        <v>0</v>
      </c>
      <c r="O17" s="61">
        <v>0</v>
      </c>
      <c r="P17" s="59">
        <v>0</v>
      </c>
      <c r="Q17" s="32"/>
      <c r="R17" s="9"/>
      <c r="S17" s="9" t="s">
        <v>23</v>
      </c>
      <c r="T17" s="73"/>
      <c r="U17" s="36" t="s">
        <v>28</v>
      </c>
      <c r="V17" s="36" t="s">
        <v>29</v>
      </c>
      <c r="W17" s="41" t="s">
        <v>30</v>
      </c>
      <c r="X17" s="74" t="s">
        <v>43</v>
      </c>
      <c r="Y17" s="19" t="s">
        <v>23</v>
      </c>
      <c r="Z17" s="75" t="s">
        <v>50</v>
      </c>
      <c r="AA17" s="45"/>
      <c r="AB17" s="48"/>
    </row>
    <row r="18" spans="1:28" s="7" customFormat="1" ht="18.75" customHeight="1">
      <c r="A18" s="56">
        <v>14</v>
      </c>
      <c r="B18" s="25">
        <v>37890</v>
      </c>
      <c r="C18" s="30"/>
      <c r="D18" s="85">
        <v>26</v>
      </c>
      <c r="E18" s="84">
        <v>30</v>
      </c>
      <c r="F18" s="84">
        <v>530</v>
      </c>
      <c r="G18" s="85">
        <v>127</v>
      </c>
      <c r="H18" s="84">
        <v>52</v>
      </c>
      <c r="I18" s="86">
        <v>626</v>
      </c>
      <c r="J18" s="76">
        <v>0.6215277777777778</v>
      </c>
      <c r="K18" s="59">
        <v>15</v>
      </c>
      <c r="L18" s="60">
        <v>1</v>
      </c>
      <c r="M18" s="61">
        <v>0</v>
      </c>
      <c r="N18" s="61">
        <f>IF(OR(K18=0,L18=0),"",L18*15/K18)</f>
        <v>1</v>
      </c>
      <c r="O18" s="61">
        <f>IF(OR(K18=0,M18=0),"",M18*15/K18)</f>
      </c>
      <c r="P18" s="59">
        <f>IF(OR(K18=0,L18=0),"",AVERAGE(N18:O18))</f>
        <v>1</v>
      </c>
      <c r="Q18" s="32" t="s">
        <v>47</v>
      </c>
      <c r="R18" s="9"/>
      <c r="S18" s="9" t="s">
        <v>23</v>
      </c>
      <c r="T18" s="73">
        <v>20</v>
      </c>
      <c r="U18" s="36" t="s">
        <v>28</v>
      </c>
      <c r="V18" s="36" t="s">
        <v>29</v>
      </c>
      <c r="W18" s="41" t="s">
        <v>30</v>
      </c>
      <c r="X18" s="74" t="s">
        <v>51</v>
      </c>
      <c r="Y18" s="19" t="s">
        <v>23</v>
      </c>
      <c r="Z18" s="75" t="s">
        <v>52</v>
      </c>
      <c r="AA18" s="45"/>
      <c r="AB18" s="48"/>
    </row>
    <row r="19" spans="1:28" s="7" customFormat="1" ht="18.75" customHeight="1">
      <c r="A19" s="57">
        <v>15</v>
      </c>
      <c r="B19" s="25">
        <v>37890</v>
      </c>
      <c r="C19" s="30"/>
      <c r="D19" s="85">
        <v>26</v>
      </c>
      <c r="E19" s="84">
        <v>30</v>
      </c>
      <c r="F19" s="84">
        <v>745</v>
      </c>
      <c r="G19" s="85">
        <v>127</v>
      </c>
      <c r="H19" s="84">
        <v>53</v>
      </c>
      <c r="I19" s="86">
        <v>876</v>
      </c>
      <c r="J19" s="76">
        <v>0.5875</v>
      </c>
      <c r="K19" s="59">
        <v>15</v>
      </c>
      <c r="L19" s="60">
        <v>1</v>
      </c>
      <c r="M19" s="61">
        <v>0</v>
      </c>
      <c r="N19" s="61">
        <f>IF(OR(K19=0,L19=0),"",L19*15/K19)</f>
        <v>1</v>
      </c>
      <c r="O19" s="61">
        <f>IF(OR(K19=0,M19=0),"",M19*15/K19)</f>
      </c>
      <c r="P19" s="59">
        <f>IF(OR(K19=0,L19=0),"",AVERAGE(N19:O19))</f>
        <v>1</v>
      </c>
      <c r="Q19" s="32" t="s">
        <v>33</v>
      </c>
      <c r="R19" s="9">
        <v>20</v>
      </c>
      <c r="S19" s="9" t="s">
        <v>23</v>
      </c>
      <c r="T19" s="73">
        <v>30</v>
      </c>
      <c r="U19" s="36" t="s">
        <v>28</v>
      </c>
      <c r="V19" s="36" t="s">
        <v>29</v>
      </c>
      <c r="W19" s="41" t="s">
        <v>30</v>
      </c>
      <c r="X19" s="74" t="s">
        <v>51</v>
      </c>
      <c r="Y19" s="19" t="s">
        <v>23</v>
      </c>
      <c r="Z19" s="75" t="s">
        <v>52</v>
      </c>
      <c r="AA19" s="45"/>
      <c r="AB19" s="48"/>
    </row>
    <row r="20" spans="1:28" s="7" customFormat="1" ht="18.75" customHeight="1">
      <c r="A20" s="55">
        <v>16</v>
      </c>
      <c r="B20" s="25">
        <v>37890</v>
      </c>
      <c r="C20" s="30"/>
      <c r="D20" s="85">
        <v>26</v>
      </c>
      <c r="E20" s="84">
        <v>32</v>
      </c>
      <c r="F20" s="84">
        <v>160</v>
      </c>
      <c r="G20" s="85">
        <v>127</v>
      </c>
      <c r="H20" s="84">
        <v>55</v>
      </c>
      <c r="I20" s="86">
        <v>817</v>
      </c>
      <c r="J20" s="76">
        <v>0.5625</v>
      </c>
      <c r="K20" s="59">
        <v>15</v>
      </c>
      <c r="L20" s="60">
        <v>0</v>
      </c>
      <c r="M20" s="61">
        <v>0</v>
      </c>
      <c r="N20" s="61">
        <v>0</v>
      </c>
      <c r="O20" s="61">
        <v>0</v>
      </c>
      <c r="P20" s="59">
        <v>0</v>
      </c>
      <c r="Q20" s="32"/>
      <c r="R20" s="9"/>
      <c r="S20" s="9" t="s">
        <v>23</v>
      </c>
      <c r="T20" s="73"/>
      <c r="U20" s="36" t="s">
        <v>28</v>
      </c>
      <c r="V20" s="36" t="s">
        <v>29</v>
      </c>
      <c r="W20" s="41" t="s">
        <v>30</v>
      </c>
      <c r="X20" s="74" t="s">
        <v>55</v>
      </c>
      <c r="Y20" s="19" t="s">
        <v>23</v>
      </c>
      <c r="Z20" s="75" t="s">
        <v>52</v>
      </c>
      <c r="AA20" s="45"/>
      <c r="AB20" s="48" t="s">
        <v>108</v>
      </c>
    </row>
    <row r="21" spans="1:28" s="7" customFormat="1" ht="18.75" customHeight="1">
      <c r="A21" s="56">
        <v>17</v>
      </c>
      <c r="B21" s="25">
        <v>37890</v>
      </c>
      <c r="C21" s="30"/>
      <c r="D21" s="85">
        <v>26</v>
      </c>
      <c r="E21" s="84">
        <v>33</v>
      </c>
      <c r="F21" s="84">
        <v>563</v>
      </c>
      <c r="G21" s="85">
        <v>127</v>
      </c>
      <c r="H21" s="84">
        <v>58</v>
      </c>
      <c r="I21" s="86">
        <v>586</v>
      </c>
      <c r="J21" s="76">
        <v>0.4861111111111111</v>
      </c>
      <c r="K21" s="59">
        <v>15</v>
      </c>
      <c r="L21" s="60">
        <v>0</v>
      </c>
      <c r="M21" s="61">
        <v>0</v>
      </c>
      <c r="N21" s="61">
        <v>0</v>
      </c>
      <c r="O21" s="61">
        <v>0</v>
      </c>
      <c r="P21" s="59">
        <v>0</v>
      </c>
      <c r="Q21" s="32"/>
      <c r="R21" s="9"/>
      <c r="S21" s="9" t="s">
        <v>23</v>
      </c>
      <c r="T21" s="73"/>
      <c r="U21" s="36" t="s">
        <v>28</v>
      </c>
      <c r="V21" s="36" t="s">
        <v>29</v>
      </c>
      <c r="W21" s="41" t="s">
        <v>30</v>
      </c>
      <c r="X21" s="74" t="s">
        <v>35</v>
      </c>
      <c r="Y21" s="19" t="s">
        <v>23</v>
      </c>
      <c r="Z21" s="75" t="s">
        <v>36</v>
      </c>
      <c r="AA21" s="45"/>
      <c r="AB21" s="48"/>
    </row>
    <row r="22" spans="1:28" s="7" customFormat="1" ht="18.75" customHeight="1">
      <c r="A22" s="57">
        <v>18</v>
      </c>
      <c r="B22" s="25">
        <v>37890</v>
      </c>
      <c r="C22" s="30"/>
      <c r="D22" s="85">
        <v>26</v>
      </c>
      <c r="E22" s="84">
        <v>34</v>
      </c>
      <c r="F22" s="87" t="s">
        <v>53</v>
      </c>
      <c r="G22" s="85">
        <v>127</v>
      </c>
      <c r="H22" s="84">
        <v>58</v>
      </c>
      <c r="I22" s="86">
        <v>875</v>
      </c>
      <c r="J22" s="76">
        <v>0.46875</v>
      </c>
      <c r="K22" s="59">
        <v>15</v>
      </c>
      <c r="L22" s="60">
        <v>0</v>
      </c>
      <c r="M22" s="61">
        <v>0</v>
      </c>
      <c r="N22" s="61">
        <v>0</v>
      </c>
      <c r="O22" s="61">
        <v>0</v>
      </c>
      <c r="P22" s="59">
        <v>0</v>
      </c>
      <c r="Q22" s="32"/>
      <c r="R22" s="9"/>
      <c r="S22" s="9" t="s">
        <v>23</v>
      </c>
      <c r="T22" s="73"/>
      <c r="U22" s="36" t="s">
        <v>28</v>
      </c>
      <c r="V22" s="36" t="s">
        <v>29</v>
      </c>
      <c r="W22" s="41" t="s">
        <v>30</v>
      </c>
      <c r="X22" s="74" t="s">
        <v>35</v>
      </c>
      <c r="Y22" s="19" t="s">
        <v>23</v>
      </c>
      <c r="Z22" s="75" t="s">
        <v>49</v>
      </c>
      <c r="AA22" s="45"/>
      <c r="AB22" s="48"/>
    </row>
    <row r="23" spans="1:28" s="7" customFormat="1" ht="18.75" customHeight="1">
      <c r="A23" s="55">
        <v>19</v>
      </c>
      <c r="B23" s="25">
        <v>37890</v>
      </c>
      <c r="C23" s="30"/>
      <c r="D23" s="85">
        <v>26</v>
      </c>
      <c r="E23" s="84">
        <v>35</v>
      </c>
      <c r="F23" s="87" t="s">
        <v>54</v>
      </c>
      <c r="G23" s="85">
        <v>127</v>
      </c>
      <c r="H23" s="84">
        <v>57</v>
      </c>
      <c r="I23" s="86">
        <v>338</v>
      </c>
      <c r="J23" s="76">
        <v>0.45069444444444445</v>
      </c>
      <c r="K23" s="59">
        <v>15</v>
      </c>
      <c r="L23" s="60">
        <v>0</v>
      </c>
      <c r="M23" s="61">
        <v>0</v>
      </c>
      <c r="N23" s="61">
        <v>0</v>
      </c>
      <c r="O23" s="61">
        <v>0</v>
      </c>
      <c r="P23" s="59">
        <v>0</v>
      </c>
      <c r="Q23" s="32"/>
      <c r="R23" s="9"/>
      <c r="S23" s="9" t="s">
        <v>23</v>
      </c>
      <c r="T23" s="73"/>
      <c r="U23" s="36" t="s">
        <v>28</v>
      </c>
      <c r="V23" s="36" t="s">
        <v>29</v>
      </c>
      <c r="W23" s="41" t="s">
        <v>30</v>
      </c>
      <c r="X23" s="74" t="s">
        <v>37</v>
      </c>
      <c r="Y23" s="19" t="s">
        <v>23</v>
      </c>
      <c r="Z23" s="75" t="s">
        <v>36</v>
      </c>
      <c r="AA23" s="45"/>
      <c r="AB23" s="78" t="s">
        <v>57</v>
      </c>
    </row>
    <row r="24" spans="1:28" s="7" customFormat="1" ht="18.75" customHeight="1">
      <c r="A24" s="56">
        <v>20</v>
      </c>
      <c r="B24" s="25">
        <v>37890</v>
      </c>
      <c r="C24" s="30"/>
      <c r="D24" s="85">
        <v>26</v>
      </c>
      <c r="E24" s="84">
        <v>35</v>
      </c>
      <c r="F24" s="84">
        <v>795</v>
      </c>
      <c r="G24" s="85">
        <v>127</v>
      </c>
      <c r="H24" s="84">
        <v>54</v>
      </c>
      <c r="I24" s="86">
        <v>924</v>
      </c>
      <c r="J24" s="76">
        <v>0.4305555555555556</v>
      </c>
      <c r="K24" s="59">
        <v>15</v>
      </c>
      <c r="L24" s="60">
        <v>0</v>
      </c>
      <c r="M24" s="61">
        <v>0</v>
      </c>
      <c r="N24" s="61">
        <v>0</v>
      </c>
      <c r="O24" s="61">
        <v>0</v>
      </c>
      <c r="P24" s="59">
        <v>0</v>
      </c>
      <c r="Q24" s="32"/>
      <c r="R24" s="9"/>
      <c r="S24" s="9" t="s">
        <v>23</v>
      </c>
      <c r="T24" s="73"/>
      <c r="U24" s="36" t="s">
        <v>28</v>
      </c>
      <c r="V24" s="36" t="s">
        <v>29</v>
      </c>
      <c r="W24" s="41" t="s">
        <v>30</v>
      </c>
      <c r="X24" s="74" t="s">
        <v>43</v>
      </c>
      <c r="Y24" s="19" t="s">
        <v>23</v>
      </c>
      <c r="Z24" s="75" t="s">
        <v>56</v>
      </c>
      <c r="AA24" s="45"/>
      <c r="AB24" s="48"/>
    </row>
    <row r="25" spans="1:28" s="7" customFormat="1" ht="18.75" customHeight="1">
      <c r="A25" s="57">
        <v>21</v>
      </c>
      <c r="B25" s="25">
        <v>37891</v>
      </c>
      <c r="C25" s="30"/>
      <c r="D25" s="85">
        <v>26</v>
      </c>
      <c r="E25" s="84">
        <v>37</v>
      </c>
      <c r="F25" s="87" t="s">
        <v>58</v>
      </c>
      <c r="G25" s="85">
        <v>127</v>
      </c>
      <c r="H25" s="84">
        <v>53</v>
      </c>
      <c r="I25" s="86">
        <v>307</v>
      </c>
      <c r="J25" s="76">
        <v>0.638888888888889</v>
      </c>
      <c r="K25" s="59">
        <v>15</v>
      </c>
      <c r="L25" s="60">
        <v>0</v>
      </c>
      <c r="M25" s="61">
        <v>0</v>
      </c>
      <c r="N25" s="61">
        <v>0</v>
      </c>
      <c r="O25" s="61">
        <v>0</v>
      </c>
      <c r="P25" s="59">
        <v>0</v>
      </c>
      <c r="Q25" s="32"/>
      <c r="R25" s="9"/>
      <c r="S25" s="9" t="s">
        <v>23</v>
      </c>
      <c r="T25" s="73"/>
      <c r="U25" s="36" t="s">
        <v>28</v>
      </c>
      <c r="V25" s="36" t="s">
        <v>29</v>
      </c>
      <c r="W25" s="41" t="s">
        <v>30</v>
      </c>
      <c r="X25" s="74" t="s">
        <v>37</v>
      </c>
      <c r="Y25" s="19" t="s">
        <v>23</v>
      </c>
      <c r="Z25" s="75" t="s">
        <v>41</v>
      </c>
      <c r="AA25" s="45"/>
      <c r="AB25" s="48"/>
    </row>
    <row r="26" spans="1:28" s="7" customFormat="1" ht="18.75" customHeight="1">
      <c r="A26" s="55">
        <v>22</v>
      </c>
      <c r="B26" s="25">
        <v>37891</v>
      </c>
      <c r="C26" s="30"/>
      <c r="D26" s="85">
        <v>26</v>
      </c>
      <c r="E26" s="84">
        <v>38</v>
      </c>
      <c r="F26" s="84">
        <v>370</v>
      </c>
      <c r="G26" s="85">
        <v>127</v>
      </c>
      <c r="H26" s="84">
        <v>51</v>
      </c>
      <c r="I26" s="86">
        <v>384</v>
      </c>
      <c r="J26" s="76">
        <v>0.6131944444444445</v>
      </c>
      <c r="K26" s="59">
        <v>15</v>
      </c>
      <c r="L26" s="60">
        <v>0</v>
      </c>
      <c r="M26" s="61">
        <v>0</v>
      </c>
      <c r="N26" s="61">
        <v>0</v>
      </c>
      <c r="O26" s="61">
        <v>0</v>
      </c>
      <c r="P26" s="59">
        <v>0</v>
      </c>
      <c r="Q26" s="32"/>
      <c r="R26" s="9"/>
      <c r="S26" s="9" t="s">
        <v>23</v>
      </c>
      <c r="T26" s="73"/>
      <c r="U26" s="36" t="s">
        <v>28</v>
      </c>
      <c r="V26" s="36" t="s">
        <v>29</v>
      </c>
      <c r="W26" s="41" t="s">
        <v>30</v>
      </c>
      <c r="X26" s="74" t="s">
        <v>60</v>
      </c>
      <c r="Y26" s="19" t="s">
        <v>23</v>
      </c>
      <c r="Z26" s="75" t="s">
        <v>49</v>
      </c>
      <c r="AA26" s="45"/>
      <c r="AB26" s="48"/>
    </row>
    <row r="27" spans="1:28" s="7" customFormat="1" ht="18.75" customHeight="1">
      <c r="A27" s="56">
        <v>23</v>
      </c>
      <c r="B27" s="25">
        <v>37891</v>
      </c>
      <c r="C27" s="30"/>
      <c r="D27" s="85">
        <v>26</v>
      </c>
      <c r="E27" s="84">
        <v>39</v>
      </c>
      <c r="F27" s="84">
        <v>239</v>
      </c>
      <c r="G27" s="85">
        <v>127</v>
      </c>
      <c r="H27" s="84">
        <v>48</v>
      </c>
      <c r="I27" s="86">
        <v>893</v>
      </c>
      <c r="J27" s="76">
        <v>0.6430555555555556</v>
      </c>
      <c r="K27" s="59">
        <v>15</v>
      </c>
      <c r="L27" s="60">
        <v>0</v>
      </c>
      <c r="M27" s="61">
        <v>0</v>
      </c>
      <c r="N27" s="61">
        <v>0</v>
      </c>
      <c r="O27" s="61">
        <v>0</v>
      </c>
      <c r="P27" s="59">
        <v>0</v>
      </c>
      <c r="Q27" s="32"/>
      <c r="R27" s="9"/>
      <c r="S27" s="9" t="s">
        <v>23</v>
      </c>
      <c r="T27" s="73"/>
      <c r="U27" s="36" t="s">
        <v>28</v>
      </c>
      <c r="V27" s="36" t="s">
        <v>29</v>
      </c>
      <c r="W27" s="41" t="s">
        <v>30</v>
      </c>
      <c r="X27" s="74" t="s">
        <v>60</v>
      </c>
      <c r="Y27" s="19" t="s">
        <v>23</v>
      </c>
      <c r="Z27" s="75" t="s">
        <v>41</v>
      </c>
      <c r="AA27" s="45"/>
      <c r="AB27" s="48"/>
    </row>
    <row r="28" spans="1:28" s="7" customFormat="1" ht="18.75" customHeight="1">
      <c r="A28" s="57">
        <v>24</v>
      </c>
      <c r="B28" s="25">
        <v>37891</v>
      </c>
      <c r="C28" s="30"/>
      <c r="D28" s="85">
        <v>26</v>
      </c>
      <c r="E28" s="84">
        <v>40</v>
      </c>
      <c r="F28" s="84">
        <v>457</v>
      </c>
      <c r="G28" s="85">
        <v>127</v>
      </c>
      <c r="H28" s="84">
        <v>49</v>
      </c>
      <c r="I28" s="86">
        <v>459</v>
      </c>
      <c r="J28" s="76">
        <v>0.5833333333333334</v>
      </c>
      <c r="K28" s="59">
        <v>15</v>
      </c>
      <c r="L28" s="60">
        <v>0</v>
      </c>
      <c r="M28" s="61">
        <v>0</v>
      </c>
      <c r="N28" s="61">
        <v>0</v>
      </c>
      <c r="O28" s="61">
        <v>0</v>
      </c>
      <c r="P28" s="59">
        <v>0</v>
      </c>
      <c r="Q28" s="32"/>
      <c r="R28" s="9"/>
      <c r="S28" s="9" t="s">
        <v>23</v>
      </c>
      <c r="T28" s="73"/>
      <c r="U28" s="36" t="s">
        <v>28</v>
      </c>
      <c r="V28" s="36" t="s">
        <v>29</v>
      </c>
      <c r="W28" s="41" t="s">
        <v>30</v>
      </c>
      <c r="X28" s="74" t="s">
        <v>35</v>
      </c>
      <c r="Y28" s="19" t="s">
        <v>23</v>
      </c>
      <c r="Z28" s="75" t="s">
        <v>61</v>
      </c>
      <c r="AA28" s="45"/>
      <c r="AB28" s="48"/>
    </row>
    <row r="29" spans="1:28" s="7" customFormat="1" ht="18.75" customHeight="1">
      <c r="A29" s="55">
        <v>25</v>
      </c>
      <c r="B29" s="25">
        <v>37891</v>
      </c>
      <c r="C29" s="30"/>
      <c r="D29" s="85">
        <v>26</v>
      </c>
      <c r="E29" s="84">
        <v>42</v>
      </c>
      <c r="F29" s="87" t="s">
        <v>59</v>
      </c>
      <c r="G29" s="85">
        <v>127</v>
      </c>
      <c r="H29" s="84">
        <v>46</v>
      </c>
      <c r="I29" s="86">
        <v>995</v>
      </c>
      <c r="J29" s="76">
        <v>0.5381944444444444</v>
      </c>
      <c r="K29" s="59">
        <v>15</v>
      </c>
      <c r="L29" s="60">
        <v>0</v>
      </c>
      <c r="M29" s="61">
        <v>0</v>
      </c>
      <c r="N29" s="61">
        <v>0</v>
      </c>
      <c r="O29" s="61">
        <v>0</v>
      </c>
      <c r="P29" s="59">
        <v>0</v>
      </c>
      <c r="Q29" s="32"/>
      <c r="R29" s="9"/>
      <c r="S29" s="9" t="s">
        <v>23</v>
      </c>
      <c r="T29" s="73"/>
      <c r="U29" s="36" t="s">
        <v>28</v>
      </c>
      <c r="V29" s="36" t="s">
        <v>29</v>
      </c>
      <c r="W29" s="41" t="s">
        <v>30</v>
      </c>
      <c r="X29" s="74" t="s">
        <v>43</v>
      </c>
      <c r="Y29" s="19" t="s">
        <v>23</v>
      </c>
      <c r="Z29" s="75" t="s">
        <v>50</v>
      </c>
      <c r="AA29" s="45"/>
      <c r="AB29" s="48"/>
    </row>
    <row r="30" spans="1:28" s="7" customFormat="1" ht="18.75" customHeight="1">
      <c r="A30" s="56">
        <v>26</v>
      </c>
      <c r="B30" s="25">
        <v>37891</v>
      </c>
      <c r="C30" s="30"/>
      <c r="D30" s="85">
        <v>26</v>
      </c>
      <c r="E30" s="84">
        <v>43</v>
      </c>
      <c r="F30" s="87" t="s">
        <v>62</v>
      </c>
      <c r="G30" s="85">
        <v>127</v>
      </c>
      <c r="H30" s="84">
        <v>50</v>
      </c>
      <c r="I30" s="86">
        <v>247</v>
      </c>
      <c r="J30" s="76">
        <v>0.4902777777777778</v>
      </c>
      <c r="K30" s="59">
        <v>15</v>
      </c>
      <c r="L30" s="60">
        <v>0</v>
      </c>
      <c r="M30" s="61">
        <v>0</v>
      </c>
      <c r="N30" s="61">
        <v>0</v>
      </c>
      <c r="O30" s="61">
        <v>0</v>
      </c>
      <c r="P30" s="59">
        <v>0</v>
      </c>
      <c r="Q30" s="32"/>
      <c r="R30" s="9"/>
      <c r="S30" s="9" t="s">
        <v>23</v>
      </c>
      <c r="T30" s="73"/>
      <c r="U30" s="36" t="s">
        <v>28</v>
      </c>
      <c r="V30" s="36" t="s">
        <v>29</v>
      </c>
      <c r="W30" s="41" t="s">
        <v>30</v>
      </c>
      <c r="X30" s="74" t="s">
        <v>35</v>
      </c>
      <c r="Y30" s="19" t="s">
        <v>23</v>
      </c>
      <c r="Z30" s="75" t="s">
        <v>42</v>
      </c>
      <c r="AA30" s="45"/>
      <c r="AB30" s="78" t="s">
        <v>66</v>
      </c>
    </row>
    <row r="31" spans="1:28" s="7" customFormat="1" ht="18.75" customHeight="1">
      <c r="A31" s="57">
        <v>27</v>
      </c>
      <c r="B31" s="25">
        <v>37891</v>
      </c>
      <c r="C31" s="30"/>
      <c r="D31" s="85">
        <v>26</v>
      </c>
      <c r="E31" s="84">
        <v>43</v>
      </c>
      <c r="F31" s="84">
        <v>807</v>
      </c>
      <c r="G31" s="85">
        <v>127</v>
      </c>
      <c r="H31" s="84">
        <v>47</v>
      </c>
      <c r="I31" s="86">
        <v>477</v>
      </c>
      <c r="J31" s="76">
        <v>0.46527777777777773</v>
      </c>
      <c r="K31" s="59">
        <v>15</v>
      </c>
      <c r="L31" s="60">
        <v>0</v>
      </c>
      <c r="M31" s="61">
        <v>0</v>
      </c>
      <c r="N31" s="61">
        <v>0</v>
      </c>
      <c r="O31" s="61">
        <v>0</v>
      </c>
      <c r="P31" s="59">
        <v>0</v>
      </c>
      <c r="Q31" s="32"/>
      <c r="R31" s="9"/>
      <c r="S31" s="9" t="s">
        <v>23</v>
      </c>
      <c r="T31" s="73"/>
      <c r="U31" s="36" t="s">
        <v>28</v>
      </c>
      <c r="V31" s="36" t="s">
        <v>29</v>
      </c>
      <c r="W31" s="41" t="s">
        <v>30</v>
      </c>
      <c r="X31" s="74" t="s">
        <v>49</v>
      </c>
      <c r="Y31" s="19" t="s">
        <v>23</v>
      </c>
      <c r="Z31" s="75" t="s">
        <v>42</v>
      </c>
      <c r="AA31" s="45"/>
      <c r="AB31" s="78" t="s">
        <v>67</v>
      </c>
    </row>
    <row r="32" spans="1:28" s="7" customFormat="1" ht="18.75" customHeight="1">
      <c r="A32" s="55">
        <v>28</v>
      </c>
      <c r="B32" s="25">
        <v>37909</v>
      </c>
      <c r="C32" s="30"/>
      <c r="D32" s="85">
        <v>26</v>
      </c>
      <c r="E32" s="84">
        <v>42</v>
      </c>
      <c r="F32" s="84">
        <v>537</v>
      </c>
      <c r="G32" s="85">
        <v>127</v>
      </c>
      <c r="H32" s="84">
        <v>53</v>
      </c>
      <c r="I32" s="89" t="s">
        <v>63</v>
      </c>
      <c r="J32" s="76">
        <v>0.49652777777777773</v>
      </c>
      <c r="K32" s="59">
        <v>15</v>
      </c>
      <c r="L32" s="60">
        <v>0</v>
      </c>
      <c r="M32" s="61">
        <v>0</v>
      </c>
      <c r="N32" s="61">
        <v>0</v>
      </c>
      <c r="O32" s="61">
        <v>0</v>
      </c>
      <c r="P32" s="59">
        <v>0</v>
      </c>
      <c r="Q32" s="32"/>
      <c r="R32" s="9"/>
      <c r="S32" s="9" t="s">
        <v>23</v>
      </c>
      <c r="T32" s="73"/>
      <c r="U32" s="36" t="s">
        <v>28</v>
      </c>
      <c r="V32" s="36" t="s">
        <v>29</v>
      </c>
      <c r="W32" s="41" t="s">
        <v>30</v>
      </c>
      <c r="X32" s="74" t="s">
        <v>36</v>
      </c>
      <c r="Y32" s="19" t="s">
        <v>23</v>
      </c>
      <c r="Z32" s="75" t="s">
        <v>50</v>
      </c>
      <c r="AA32" s="45"/>
      <c r="AB32" s="48"/>
    </row>
    <row r="33" spans="1:28" s="7" customFormat="1" ht="18.75" customHeight="1">
      <c r="A33" s="56">
        <v>29</v>
      </c>
      <c r="B33" s="25">
        <v>37909</v>
      </c>
      <c r="C33" s="30"/>
      <c r="D33" s="85">
        <v>26</v>
      </c>
      <c r="E33" s="84">
        <v>39</v>
      </c>
      <c r="F33" s="84">
        <v>594</v>
      </c>
      <c r="G33" s="85">
        <v>127</v>
      </c>
      <c r="H33" s="84">
        <v>52</v>
      </c>
      <c r="I33" s="86">
        <v>811</v>
      </c>
      <c r="J33" s="76">
        <v>0.46875</v>
      </c>
      <c r="K33" s="59">
        <v>15</v>
      </c>
      <c r="L33" s="60">
        <v>3</v>
      </c>
      <c r="M33" s="61">
        <v>3</v>
      </c>
      <c r="N33" s="61">
        <f>IF(OR(K33=0,L33=0),"",L33*15/K33)</f>
        <v>3</v>
      </c>
      <c r="O33" s="61">
        <f>IF(OR(K33=0,M33=0),"",M33*15/K33)</f>
        <v>3</v>
      </c>
      <c r="P33" s="59">
        <f>IF(OR(K33=0,L33=0),"",AVERAGE(N33:O33))</f>
        <v>3</v>
      </c>
      <c r="Q33" s="32" t="s">
        <v>47</v>
      </c>
      <c r="R33" s="9">
        <v>15</v>
      </c>
      <c r="S33" s="9" t="s">
        <v>23</v>
      </c>
      <c r="T33" s="73">
        <v>25</v>
      </c>
      <c r="U33" s="36" t="s">
        <v>65</v>
      </c>
      <c r="V33" s="36" t="s">
        <v>29</v>
      </c>
      <c r="W33" s="41" t="s">
        <v>30</v>
      </c>
      <c r="X33" s="74" t="s">
        <v>60</v>
      </c>
      <c r="Y33" s="19" t="s">
        <v>23</v>
      </c>
      <c r="Z33" s="75" t="s">
        <v>36</v>
      </c>
      <c r="AA33" s="45"/>
      <c r="AB33" s="48"/>
    </row>
    <row r="34" spans="1:28" s="7" customFormat="1" ht="18.75" customHeight="1">
      <c r="A34" s="57">
        <v>30</v>
      </c>
      <c r="B34" s="25">
        <v>37909</v>
      </c>
      <c r="C34" s="30"/>
      <c r="D34" s="85">
        <v>26</v>
      </c>
      <c r="E34" s="84">
        <v>42</v>
      </c>
      <c r="F34" s="84">
        <v>637</v>
      </c>
      <c r="G34" s="85">
        <v>128</v>
      </c>
      <c r="H34" s="87" t="s">
        <v>64</v>
      </c>
      <c r="I34" s="86">
        <v>570</v>
      </c>
      <c r="J34" s="76">
        <v>0.5555555555555556</v>
      </c>
      <c r="K34" s="59">
        <v>15</v>
      </c>
      <c r="L34" s="60">
        <v>0</v>
      </c>
      <c r="M34" s="61">
        <v>0</v>
      </c>
      <c r="N34" s="61">
        <v>0</v>
      </c>
      <c r="O34" s="61">
        <v>0</v>
      </c>
      <c r="P34" s="59">
        <v>0</v>
      </c>
      <c r="Q34" s="32"/>
      <c r="R34" s="9"/>
      <c r="S34" s="9" t="s">
        <v>23</v>
      </c>
      <c r="T34" s="73"/>
      <c r="U34" s="36" t="s">
        <v>28</v>
      </c>
      <c r="V34" s="36" t="s">
        <v>29</v>
      </c>
      <c r="W34" s="41" t="s">
        <v>30</v>
      </c>
      <c r="X34" s="74" t="s">
        <v>43</v>
      </c>
      <c r="Y34" s="19" t="s">
        <v>23</v>
      </c>
      <c r="Z34" s="75" t="s">
        <v>56</v>
      </c>
      <c r="AA34" s="45"/>
      <c r="AB34" s="48"/>
    </row>
    <row r="35" spans="1:28" s="7" customFormat="1" ht="18.75" customHeight="1">
      <c r="A35" s="55">
        <v>31</v>
      </c>
      <c r="B35" s="25">
        <v>37910</v>
      </c>
      <c r="C35" s="30"/>
      <c r="D35" s="85">
        <v>26</v>
      </c>
      <c r="E35" s="84">
        <v>39</v>
      </c>
      <c r="F35" s="84">
        <v>565</v>
      </c>
      <c r="G35" s="85">
        <v>128</v>
      </c>
      <c r="H35" s="87" t="s">
        <v>68</v>
      </c>
      <c r="I35" s="86">
        <v>514</v>
      </c>
      <c r="J35" s="76">
        <v>0.4576388888888889</v>
      </c>
      <c r="K35" s="59">
        <v>15</v>
      </c>
      <c r="L35" s="60">
        <v>2</v>
      </c>
      <c r="M35" s="61">
        <v>2</v>
      </c>
      <c r="N35" s="61">
        <f>IF(OR(K35=0,L35=0),"",L35*15/K35)</f>
        <v>2</v>
      </c>
      <c r="O35" s="61">
        <f>IF(OR(K35=0,M35=0),"",M35*15/K35)</f>
        <v>2</v>
      </c>
      <c r="P35" s="59">
        <f>IF(OR(K35=0,L35=0),"",AVERAGE(N35:O35))</f>
        <v>2</v>
      </c>
      <c r="Q35" s="32" t="s">
        <v>47</v>
      </c>
      <c r="R35" s="9">
        <v>10</v>
      </c>
      <c r="S35" s="9" t="s">
        <v>23</v>
      </c>
      <c r="T35" s="73">
        <v>20</v>
      </c>
      <c r="U35" s="36" t="s">
        <v>32</v>
      </c>
      <c r="V35" s="36" t="s">
        <v>29</v>
      </c>
      <c r="W35" s="41" t="s">
        <v>30</v>
      </c>
      <c r="X35" s="74" t="s">
        <v>37</v>
      </c>
      <c r="Y35" s="19" t="s">
        <v>23</v>
      </c>
      <c r="Z35" s="75" t="s">
        <v>43</v>
      </c>
      <c r="AA35" s="45"/>
      <c r="AB35" s="48"/>
    </row>
    <row r="36" spans="1:28" s="7" customFormat="1" ht="18.75" customHeight="1">
      <c r="A36" s="56">
        <v>32</v>
      </c>
      <c r="B36" s="25">
        <v>37910</v>
      </c>
      <c r="C36" s="30"/>
      <c r="D36" s="85">
        <v>26</v>
      </c>
      <c r="E36" s="84">
        <v>41</v>
      </c>
      <c r="F36" s="87" t="s">
        <v>69</v>
      </c>
      <c r="G36" s="85">
        <v>128</v>
      </c>
      <c r="H36" s="87" t="s">
        <v>70</v>
      </c>
      <c r="I36" s="86">
        <v>107</v>
      </c>
      <c r="J36" s="76">
        <v>0.4756944444444444</v>
      </c>
      <c r="K36" s="59">
        <v>15</v>
      </c>
      <c r="L36" s="60">
        <v>1</v>
      </c>
      <c r="M36" s="61">
        <v>4</v>
      </c>
      <c r="N36" s="61">
        <f>IF(OR(K36=0,L36=0),"",L36*15/K36)</f>
        <v>1</v>
      </c>
      <c r="O36" s="61">
        <f>IF(OR(K36=0,M36=0),"",M36*15/K36)</f>
        <v>4</v>
      </c>
      <c r="P36" s="59">
        <f>IF(OR(K36=0,L36=0),"",AVERAGE(N36:O36))</f>
        <v>2.5</v>
      </c>
      <c r="Q36" s="32" t="s">
        <v>33</v>
      </c>
      <c r="R36" s="9">
        <v>16</v>
      </c>
      <c r="S36" s="9" t="s">
        <v>23</v>
      </c>
      <c r="T36" s="73">
        <v>25</v>
      </c>
      <c r="U36" s="36" t="s">
        <v>28</v>
      </c>
      <c r="V36" s="36" t="s">
        <v>29</v>
      </c>
      <c r="W36" s="41" t="s">
        <v>30</v>
      </c>
      <c r="X36" s="74" t="s">
        <v>51</v>
      </c>
      <c r="Y36" s="19" t="s">
        <v>23</v>
      </c>
      <c r="Z36" s="75" t="s">
        <v>56</v>
      </c>
      <c r="AA36" s="45"/>
      <c r="AB36" s="48"/>
    </row>
    <row r="37" spans="1:28" s="7" customFormat="1" ht="18.75" customHeight="1">
      <c r="A37" s="57">
        <v>33</v>
      </c>
      <c r="B37" s="25">
        <v>37910</v>
      </c>
      <c r="C37" s="30"/>
      <c r="D37" s="85">
        <v>26</v>
      </c>
      <c r="E37" s="84">
        <v>42</v>
      </c>
      <c r="F37" s="84">
        <v>300</v>
      </c>
      <c r="G37" s="85">
        <v>128</v>
      </c>
      <c r="H37" s="87" t="s">
        <v>71</v>
      </c>
      <c r="I37" s="86">
        <v>247</v>
      </c>
      <c r="J37" s="76">
        <v>0.5027777777777778</v>
      </c>
      <c r="K37" s="59">
        <v>15</v>
      </c>
      <c r="L37" s="60">
        <v>0</v>
      </c>
      <c r="M37" s="61">
        <v>0</v>
      </c>
      <c r="N37" s="61">
        <v>0</v>
      </c>
      <c r="O37" s="61">
        <v>0</v>
      </c>
      <c r="P37" s="59">
        <v>0</v>
      </c>
      <c r="Q37" s="32"/>
      <c r="R37" s="9"/>
      <c r="S37" s="9" t="s">
        <v>23</v>
      </c>
      <c r="T37" s="73"/>
      <c r="U37" s="36" t="s">
        <v>28</v>
      </c>
      <c r="V37" s="36" t="s">
        <v>29</v>
      </c>
      <c r="W37" s="41" t="s">
        <v>30</v>
      </c>
      <c r="X37" s="74" t="s">
        <v>51</v>
      </c>
      <c r="Y37" s="19" t="s">
        <v>23</v>
      </c>
      <c r="Z37" s="75" t="s">
        <v>50</v>
      </c>
      <c r="AA37" s="45"/>
      <c r="AB37" s="48"/>
    </row>
    <row r="38" spans="1:28" s="7" customFormat="1" ht="18.75" customHeight="1">
      <c r="A38" s="55">
        <v>34</v>
      </c>
      <c r="B38" s="25">
        <v>37910</v>
      </c>
      <c r="C38" s="30"/>
      <c r="D38" s="85">
        <v>26</v>
      </c>
      <c r="E38" s="84">
        <v>44</v>
      </c>
      <c r="F38" s="84">
        <v>612</v>
      </c>
      <c r="G38" s="85">
        <v>128</v>
      </c>
      <c r="H38" s="87" t="s">
        <v>72</v>
      </c>
      <c r="I38" s="86">
        <v>598</v>
      </c>
      <c r="J38" s="76">
        <v>0.5270833333333333</v>
      </c>
      <c r="K38" s="59">
        <v>15</v>
      </c>
      <c r="L38" s="60"/>
      <c r="M38" s="61">
        <v>1</v>
      </c>
      <c r="N38" s="61">
        <f>IF(OR(K38=0,L38=0),"",L38*15/K38)</f>
      </c>
      <c r="O38" s="61">
        <f>IF(OR(K38=0,M38=0),"",M38*15/K38)</f>
        <v>1</v>
      </c>
      <c r="P38" s="59">
        <f>IF(OR(K38=0,L38=0),"",AVERAGE(N38:O38))</f>
      </c>
      <c r="Q38" s="32" t="s">
        <v>47</v>
      </c>
      <c r="R38" s="9"/>
      <c r="S38" s="9" t="s">
        <v>23</v>
      </c>
      <c r="T38" s="73">
        <v>18</v>
      </c>
      <c r="U38" s="36" t="s">
        <v>28</v>
      </c>
      <c r="V38" s="36" t="s">
        <v>29</v>
      </c>
      <c r="W38" s="41" t="s">
        <v>30</v>
      </c>
      <c r="X38" s="74" t="s">
        <v>51</v>
      </c>
      <c r="Y38" s="19" t="s">
        <v>23</v>
      </c>
      <c r="Z38" s="75" t="s">
        <v>56</v>
      </c>
      <c r="AA38" s="45"/>
      <c r="AB38" s="48"/>
    </row>
    <row r="39" spans="1:28" s="7" customFormat="1" ht="18.75" customHeight="1">
      <c r="A39" s="56">
        <v>35</v>
      </c>
      <c r="B39" s="25">
        <v>37910</v>
      </c>
      <c r="C39" s="30"/>
      <c r="D39" s="85">
        <v>26</v>
      </c>
      <c r="E39" s="84">
        <v>46</v>
      </c>
      <c r="F39" s="84">
        <v>993</v>
      </c>
      <c r="G39" s="85">
        <v>128</v>
      </c>
      <c r="H39" s="84">
        <v>12</v>
      </c>
      <c r="I39" s="86">
        <v>921</v>
      </c>
      <c r="J39" s="76">
        <v>0.5590277777777778</v>
      </c>
      <c r="K39" s="59">
        <v>15</v>
      </c>
      <c r="L39" s="60">
        <v>1</v>
      </c>
      <c r="M39" s="61">
        <v>2</v>
      </c>
      <c r="N39" s="61">
        <f>IF(OR(K39=0,L39=0),"",L39*15/K39)</f>
        <v>1</v>
      </c>
      <c r="O39" s="61">
        <f>IF(OR(K39=0,M39=0),"",M39*15/K39)</f>
        <v>2</v>
      </c>
      <c r="P39" s="59">
        <f>IF(OR(K39=0,L39=0),"",AVERAGE(N39:O39))</f>
        <v>1.5</v>
      </c>
      <c r="Q39" s="32" t="s">
        <v>47</v>
      </c>
      <c r="R39" s="9">
        <v>17</v>
      </c>
      <c r="S39" s="9" t="s">
        <v>23</v>
      </c>
      <c r="T39" s="73">
        <v>20</v>
      </c>
      <c r="U39" s="36" t="s">
        <v>28</v>
      </c>
      <c r="V39" s="36" t="s">
        <v>29</v>
      </c>
      <c r="W39" s="41" t="s">
        <v>30</v>
      </c>
      <c r="X39" s="74" t="s">
        <v>51</v>
      </c>
      <c r="Y39" s="19" t="s">
        <v>23</v>
      </c>
      <c r="Z39" s="75" t="s">
        <v>42</v>
      </c>
      <c r="AA39" s="45"/>
      <c r="AB39" s="48"/>
    </row>
    <row r="40" spans="1:28" s="7" customFormat="1" ht="18.75" customHeight="1">
      <c r="A40" s="57">
        <v>36</v>
      </c>
      <c r="B40" s="25">
        <v>37910</v>
      </c>
      <c r="C40" s="30"/>
      <c r="D40" s="85">
        <v>26</v>
      </c>
      <c r="E40" s="84">
        <v>48</v>
      </c>
      <c r="F40" s="84">
        <v>582</v>
      </c>
      <c r="G40" s="85">
        <v>128</v>
      </c>
      <c r="H40" s="84">
        <v>14</v>
      </c>
      <c r="I40" s="89" t="s">
        <v>73</v>
      </c>
      <c r="J40" s="76">
        <v>0.5833333333333334</v>
      </c>
      <c r="K40" s="59">
        <v>15</v>
      </c>
      <c r="L40" s="60">
        <v>0</v>
      </c>
      <c r="M40" s="61">
        <v>1</v>
      </c>
      <c r="N40" s="61">
        <f>IF(OR(K40=0,L40=0),"",L40*15/K40)</f>
      </c>
      <c r="O40" s="61">
        <f>IF(OR(K40=0,M40=0),"",M40*15/K40)</f>
        <v>1</v>
      </c>
      <c r="P40" s="59">
        <f>IF(OR(K40=0,L40=0),"",AVERAGE(N40:O40))</f>
      </c>
      <c r="Q40" s="32" t="s">
        <v>47</v>
      </c>
      <c r="R40" s="9"/>
      <c r="S40" s="9" t="s">
        <v>23</v>
      </c>
      <c r="T40" s="73">
        <v>19</v>
      </c>
      <c r="U40" s="36" t="s">
        <v>28</v>
      </c>
      <c r="V40" s="36" t="s">
        <v>29</v>
      </c>
      <c r="W40" s="41" t="s">
        <v>30</v>
      </c>
      <c r="X40" s="74" t="s">
        <v>37</v>
      </c>
      <c r="Y40" s="19" t="s">
        <v>23</v>
      </c>
      <c r="Z40" s="75" t="s">
        <v>42</v>
      </c>
      <c r="AA40" s="45"/>
      <c r="AB40" s="48"/>
    </row>
    <row r="41" spans="1:28" s="7" customFormat="1" ht="18.75" customHeight="1">
      <c r="A41" s="55">
        <v>37</v>
      </c>
      <c r="B41" s="25">
        <v>37911</v>
      </c>
      <c r="C41" s="30"/>
      <c r="D41" s="85">
        <v>26</v>
      </c>
      <c r="E41" s="84">
        <v>50</v>
      </c>
      <c r="F41" s="84">
        <v>654</v>
      </c>
      <c r="G41" s="85">
        <v>128</v>
      </c>
      <c r="H41" s="84">
        <v>15</v>
      </c>
      <c r="I41" s="86">
        <v>156</v>
      </c>
      <c r="J41" s="76">
        <v>0.44097222222222227</v>
      </c>
      <c r="K41" s="59">
        <v>15</v>
      </c>
      <c r="L41" s="60">
        <v>0</v>
      </c>
      <c r="M41" s="61">
        <v>0</v>
      </c>
      <c r="N41" s="61">
        <v>0</v>
      </c>
      <c r="O41" s="61">
        <v>0</v>
      </c>
      <c r="P41" s="59">
        <v>0</v>
      </c>
      <c r="Q41" s="32"/>
      <c r="R41" s="9"/>
      <c r="S41" s="9" t="s">
        <v>23</v>
      </c>
      <c r="T41" s="73"/>
      <c r="U41" s="36"/>
      <c r="V41" s="36" t="s">
        <v>29</v>
      </c>
      <c r="W41" s="41" t="s">
        <v>30</v>
      </c>
      <c r="X41" s="74" t="s">
        <v>49</v>
      </c>
      <c r="Y41" s="19" t="s">
        <v>23</v>
      </c>
      <c r="Z41" s="75" t="s">
        <v>56</v>
      </c>
      <c r="AA41" s="45"/>
      <c r="AB41" s="48"/>
    </row>
    <row r="42" spans="1:28" s="7" customFormat="1" ht="18.75" customHeight="1">
      <c r="A42" s="56">
        <v>38</v>
      </c>
      <c r="B42" s="25">
        <v>37911</v>
      </c>
      <c r="C42" s="30"/>
      <c r="D42" s="85">
        <v>26</v>
      </c>
      <c r="E42" s="84">
        <v>50</v>
      </c>
      <c r="F42" s="84">
        <v>708</v>
      </c>
      <c r="G42" s="85">
        <v>128</v>
      </c>
      <c r="H42" s="84">
        <v>17</v>
      </c>
      <c r="I42" s="86">
        <v>716</v>
      </c>
      <c r="J42" s="76">
        <v>0.46875</v>
      </c>
      <c r="K42" s="59">
        <v>15</v>
      </c>
      <c r="L42" s="60">
        <v>0</v>
      </c>
      <c r="M42" s="61">
        <v>0</v>
      </c>
      <c r="N42" s="61">
        <v>0</v>
      </c>
      <c r="O42" s="61">
        <v>0</v>
      </c>
      <c r="P42" s="59">
        <v>0</v>
      </c>
      <c r="Q42" s="32"/>
      <c r="R42" s="9"/>
      <c r="S42" s="9" t="s">
        <v>23</v>
      </c>
      <c r="T42" s="73"/>
      <c r="U42" s="36" t="s">
        <v>28</v>
      </c>
      <c r="V42" s="36" t="s">
        <v>74</v>
      </c>
      <c r="W42" s="41" t="s">
        <v>30</v>
      </c>
      <c r="X42" s="74" t="s">
        <v>37</v>
      </c>
      <c r="Y42" s="19" t="s">
        <v>23</v>
      </c>
      <c r="Z42" s="75" t="s">
        <v>75</v>
      </c>
      <c r="AA42" s="45"/>
      <c r="AB42" s="48"/>
    </row>
    <row r="43" spans="1:28" s="7" customFormat="1" ht="18.75" customHeight="1">
      <c r="A43" s="57">
        <v>39</v>
      </c>
      <c r="B43" s="25">
        <v>37911</v>
      </c>
      <c r="C43" s="30"/>
      <c r="D43" s="85">
        <v>26</v>
      </c>
      <c r="E43" s="84">
        <v>47</v>
      </c>
      <c r="F43" s="84">
        <v>344</v>
      </c>
      <c r="G43" s="85">
        <v>128</v>
      </c>
      <c r="H43" s="84">
        <v>19</v>
      </c>
      <c r="I43" s="86">
        <v>520</v>
      </c>
      <c r="J43" s="76">
        <v>0.49513888888888885</v>
      </c>
      <c r="K43" s="59">
        <v>15</v>
      </c>
      <c r="L43" s="60">
        <v>3</v>
      </c>
      <c r="M43" s="61">
        <v>3</v>
      </c>
      <c r="N43" s="61">
        <f>IF(OR(K43=0,L43=0),"",L43*15/K43)</f>
        <v>3</v>
      </c>
      <c r="O43" s="61">
        <f>IF(OR(K43=0,M43=0),"",M43*15/K43)</f>
        <v>3</v>
      </c>
      <c r="P43" s="59">
        <f>IF(OR(K43=0,L43=0),"",AVERAGE(N43:O43))</f>
        <v>3</v>
      </c>
      <c r="Q43" s="32" t="s">
        <v>33</v>
      </c>
      <c r="R43" s="9">
        <v>20</v>
      </c>
      <c r="S43" s="9" t="s">
        <v>23</v>
      </c>
      <c r="T43" s="73">
        <v>30</v>
      </c>
      <c r="U43" s="36" t="s">
        <v>28</v>
      </c>
      <c r="V43" s="36" t="s">
        <v>29</v>
      </c>
      <c r="W43" s="41" t="s">
        <v>30</v>
      </c>
      <c r="X43" s="74" t="s">
        <v>60</v>
      </c>
      <c r="Y43" s="19" t="s">
        <v>23</v>
      </c>
      <c r="Z43" s="75" t="s">
        <v>76</v>
      </c>
      <c r="AA43" s="45"/>
      <c r="AB43" s="48"/>
    </row>
    <row r="44" spans="1:28" s="7" customFormat="1" ht="18.75" customHeight="1">
      <c r="A44" s="55">
        <v>40</v>
      </c>
      <c r="B44" s="25">
        <v>37911</v>
      </c>
      <c r="C44" s="30"/>
      <c r="D44" s="85">
        <v>26</v>
      </c>
      <c r="E44" s="84">
        <v>41</v>
      </c>
      <c r="F44" s="84">
        <v>507</v>
      </c>
      <c r="G44" s="85">
        <v>128</v>
      </c>
      <c r="H44" s="84">
        <v>17</v>
      </c>
      <c r="I44" s="86">
        <v>238</v>
      </c>
      <c r="J44" s="76">
        <v>0.5284722222222222</v>
      </c>
      <c r="K44" s="59">
        <v>15</v>
      </c>
      <c r="L44" s="60">
        <v>2</v>
      </c>
      <c r="M44" s="61">
        <v>2</v>
      </c>
      <c r="N44" s="61">
        <f>IF(OR(K44=0,L44=0),"",L44*15/K44)</f>
        <v>2</v>
      </c>
      <c r="O44" s="61">
        <f>IF(OR(K44=0,M44=0),"",M44*15/K44)</f>
        <v>2</v>
      </c>
      <c r="P44" s="59">
        <f>IF(OR(K44=0,L44=0),"",AVERAGE(N44:O44))</f>
        <v>2</v>
      </c>
      <c r="Q44" s="32" t="s">
        <v>33</v>
      </c>
      <c r="R44" s="9">
        <v>20</v>
      </c>
      <c r="S44" s="9" t="s">
        <v>23</v>
      </c>
      <c r="T44" s="73">
        <v>30</v>
      </c>
      <c r="U44" s="36" t="s">
        <v>28</v>
      </c>
      <c r="V44" s="36" t="s">
        <v>29</v>
      </c>
      <c r="W44" s="41" t="s">
        <v>30</v>
      </c>
      <c r="X44" s="74" t="s">
        <v>60</v>
      </c>
      <c r="Y44" s="19" t="s">
        <v>23</v>
      </c>
      <c r="Z44" s="75" t="s">
        <v>50</v>
      </c>
      <c r="AA44" s="45"/>
      <c r="AB44" s="48"/>
    </row>
    <row r="45" spans="1:28" s="7" customFormat="1" ht="18.75" customHeight="1">
      <c r="A45" s="56">
        <v>41</v>
      </c>
      <c r="B45" s="25">
        <v>37911</v>
      </c>
      <c r="C45" s="30"/>
      <c r="D45" s="85">
        <v>26</v>
      </c>
      <c r="E45" s="84">
        <v>41</v>
      </c>
      <c r="F45" s="84">
        <v>506</v>
      </c>
      <c r="G45" s="85">
        <v>128</v>
      </c>
      <c r="H45" s="84">
        <v>17</v>
      </c>
      <c r="I45" s="86">
        <v>225</v>
      </c>
      <c r="J45" s="76">
        <v>0.55625</v>
      </c>
      <c r="K45" s="59">
        <v>15</v>
      </c>
      <c r="L45" s="60">
        <v>0</v>
      </c>
      <c r="M45" s="61">
        <v>0</v>
      </c>
      <c r="N45" s="61">
        <v>0</v>
      </c>
      <c r="O45" s="61">
        <v>0</v>
      </c>
      <c r="P45" s="59">
        <v>0</v>
      </c>
      <c r="Q45" s="32"/>
      <c r="R45" s="9"/>
      <c r="S45" s="9" t="s">
        <v>23</v>
      </c>
      <c r="T45" s="73"/>
      <c r="U45" s="36" t="s">
        <v>28</v>
      </c>
      <c r="V45" s="36" t="s">
        <v>29</v>
      </c>
      <c r="W45" s="41" t="s">
        <v>30</v>
      </c>
      <c r="X45" s="74" t="s">
        <v>37</v>
      </c>
      <c r="Y45" s="19" t="s">
        <v>23</v>
      </c>
      <c r="Z45" s="75" t="s">
        <v>81</v>
      </c>
      <c r="AA45" s="45"/>
      <c r="AB45" s="48"/>
    </row>
    <row r="46" spans="1:28" s="7" customFormat="1" ht="18.75" customHeight="1">
      <c r="A46" s="57">
        <v>42</v>
      </c>
      <c r="B46" s="25">
        <v>37911</v>
      </c>
      <c r="C46" s="30"/>
      <c r="D46" s="85">
        <v>26</v>
      </c>
      <c r="E46" s="84">
        <v>39</v>
      </c>
      <c r="F46" s="84">
        <v>223</v>
      </c>
      <c r="G46" s="85">
        <v>128</v>
      </c>
      <c r="H46" s="84">
        <v>15</v>
      </c>
      <c r="I46" s="86">
        <v>872</v>
      </c>
      <c r="J46" s="76">
        <v>0.5826388888888888</v>
      </c>
      <c r="K46" s="59">
        <v>15</v>
      </c>
      <c r="L46" s="60">
        <v>0</v>
      </c>
      <c r="M46" s="61">
        <v>0</v>
      </c>
      <c r="N46" s="61">
        <v>0</v>
      </c>
      <c r="O46" s="61">
        <v>0</v>
      </c>
      <c r="P46" s="59">
        <v>0</v>
      </c>
      <c r="Q46" s="32"/>
      <c r="R46" s="9"/>
      <c r="S46" s="9" t="s">
        <v>23</v>
      </c>
      <c r="T46" s="73"/>
      <c r="U46" s="36" t="s">
        <v>28</v>
      </c>
      <c r="V46" s="36" t="s">
        <v>29</v>
      </c>
      <c r="W46" s="41" t="s">
        <v>30</v>
      </c>
      <c r="X46" s="74" t="s">
        <v>56</v>
      </c>
      <c r="Y46" s="19" t="s">
        <v>23</v>
      </c>
      <c r="Z46" s="75" t="s">
        <v>42</v>
      </c>
      <c r="AA46" s="45"/>
      <c r="AB46" s="48"/>
    </row>
    <row r="47" spans="1:28" s="7" customFormat="1" ht="18.75" customHeight="1">
      <c r="A47" s="55">
        <v>43</v>
      </c>
      <c r="B47" s="25">
        <v>37912</v>
      </c>
      <c r="C47" s="30"/>
      <c r="D47" s="85">
        <v>26</v>
      </c>
      <c r="E47" s="84">
        <v>37</v>
      </c>
      <c r="F47" s="84">
        <v>172</v>
      </c>
      <c r="G47" s="85">
        <v>128</v>
      </c>
      <c r="H47" s="84">
        <v>13</v>
      </c>
      <c r="I47" s="89" t="s">
        <v>109</v>
      </c>
      <c r="J47" s="76">
        <v>0.4458333333333333</v>
      </c>
      <c r="K47" s="59">
        <v>15</v>
      </c>
      <c r="L47" s="60">
        <v>2</v>
      </c>
      <c r="M47" s="61">
        <v>3</v>
      </c>
      <c r="N47" s="61">
        <f>IF(OR(K47=0,L47=0),"",L47*15/K47)</f>
        <v>2</v>
      </c>
      <c r="O47" s="61">
        <f>IF(OR(K47=0,M47=0),"",M47*15/K47)</f>
        <v>3</v>
      </c>
      <c r="P47" s="59">
        <f>IF(OR(K47=0,L47=0),"",AVERAGE(N47:O47))</f>
        <v>2.5</v>
      </c>
      <c r="Q47" s="32" t="s">
        <v>47</v>
      </c>
      <c r="R47" s="9">
        <v>15</v>
      </c>
      <c r="S47" s="9" t="s">
        <v>23</v>
      </c>
      <c r="T47" s="73">
        <v>25</v>
      </c>
      <c r="U47" s="36" t="s">
        <v>28</v>
      </c>
      <c r="V47" s="36" t="s">
        <v>29</v>
      </c>
      <c r="W47" s="41" t="s">
        <v>30</v>
      </c>
      <c r="X47" s="74" t="s">
        <v>36</v>
      </c>
      <c r="Y47" s="19" t="s">
        <v>23</v>
      </c>
      <c r="Z47" s="75" t="s">
        <v>42</v>
      </c>
      <c r="AA47" s="45"/>
      <c r="AB47" s="48"/>
    </row>
    <row r="48" spans="1:28" s="7" customFormat="1" ht="18.75" customHeight="1">
      <c r="A48" s="56">
        <v>44</v>
      </c>
      <c r="B48" s="25">
        <v>37912</v>
      </c>
      <c r="C48" s="30"/>
      <c r="D48" s="85">
        <v>26</v>
      </c>
      <c r="E48" s="84">
        <v>36</v>
      </c>
      <c r="F48" s="84">
        <v>654</v>
      </c>
      <c r="G48" s="85">
        <v>128</v>
      </c>
      <c r="H48" s="84">
        <v>10</v>
      </c>
      <c r="I48" s="86">
        <v>745</v>
      </c>
      <c r="J48" s="76">
        <v>0.46527777777777773</v>
      </c>
      <c r="K48" s="59">
        <v>15</v>
      </c>
      <c r="L48" s="60">
        <v>0</v>
      </c>
      <c r="M48" s="61">
        <v>0</v>
      </c>
      <c r="N48" s="61">
        <v>0</v>
      </c>
      <c r="O48" s="61">
        <v>0</v>
      </c>
      <c r="P48" s="59">
        <v>0</v>
      </c>
      <c r="Q48" s="32"/>
      <c r="R48" s="9"/>
      <c r="S48" s="9" t="s">
        <v>23</v>
      </c>
      <c r="T48" s="73"/>
      <c r="U48" s="36" t="s">
        <v>28</v>
      </c>
      <c r="V48" s="36" t="s">
        <v>29</v>
      </c>
      <c r="W48" s="41" t="s">
        <v>30</v>
      </c>
      <c r="X48" s="74" t="s">
        <v>60</v>
      </c>
      <c r="Y48" s="19" t="s">
        <v>23</v>
      </c>
      <c r="Z48" s="75" t="s">
        <v>42</v>
      </c>
      <c r="AA48" s="45"/>
      <c r="AB48" s="48"/>
    </row>
    <row r="49" spans="1:28" s="7" customFormat="1" ht="18.75" customHeight="1">
      <c r="A49" s="57">
        <v>45</v>
      </c>
      <c r="B49" s="25">
        <v>37912</v>
      </c>
      <c r="C49" s="30"/>
      <c r="D49" s="85">
        <v>26</v>
      </c>
      <c r="E49" s="84">
        <v>35</v>
      </c>
      <c r="F49" s="84">
        <v>846</v>
      </c>
      <c r="G49" s="85">
        <v>128</v>
      </c>
      <c r="H49" s="87" t="s">
        <v>77</v>
      </c>
      <c r="I49" s="86">
        <v>583</v>
      </c>
      <c r="J49" s="76">
        <v>0.4888888888888889</v>
      </c>
      <c r="K49" s="59">
        <v>15</v>
      </c>
      <c r="L49" s="60">
        <v>0</v>
      </c>
      <c r="M49" s="61">
        <v>0</v>
      </c>
      <c r="N49" s="61">
        <v>0</v>
      </c>
      <c r="O49" s="61">
        <v>0</v>
      </c>
      <c r="P49" s="59">
        <v>0</v>
      </c>
      <c r="Q49" s="32"/>
      <c r="R49" s="9"/>
      <c r="S49" s="9" t="s">
        <v>23</v>
      </c>
      <c r="T49" s="73"/>
      <c r="U49" s="36" t="s">
        <v>28</v>
      </c>
      <c r="V49" s="36" t="s">
        <v>29</v>
      </c>
      <c r="W49" s="41" t="s">
        <v>30</v>
      </c>
      <c r="X49" s="74" t="s">
        <v>37</v>
      </c>
      <c r="Y49" s="19" t="s">
        <v>23</v>
      </c>
      <c r="Z49" s="75" t="s">
        <v>75</v>
      </c>
      <c r="AA49" s="45"/>
      <c r="AB49" s="48"/>
    </row>
    <row r="50" spans="1:28" s="7" customFormat="1" ht="18.75" customHeight="1">
      <c r="A50" s="55">
        <v>46</v>
      </c>
      <c r="B50" s="25">
        <v>37912</v>
      </c>
      <c r="C50" s="30"/>
      <c r="D50" s="85">
        <v>26</v>
      </c>
      <c r="E50" s="84">
        <v>33</v>
      </c>
      <c r="F50" s="84">
        <v>676</v>
      </c>
      <c r="G50" s="85">
        <v>128</v>
      </c>
      <c r="H50" s="87" t="s">
        <v>77</v>
      </c>
      <c r="I50" s="86">
        <v>253</v>
      </c>
      <c r="J50" s="76">
        <v>0.5159722222222222</v>
      </c>
      <c r="K50" s="59">
        <v>15</v>
      </c>
      <c r="L50" s="60">
        <v>7</v>
      </c>
      <c r="M50" s="61">
        <v>5</v>
      </c>
      <c r="N50" s="61">
        <f>IF(OR(K50=0,L50=0),"",L50*15/K50)</f>
        <v>7</v>
      </c>
      <c r="O50" s="61">
        <f>IF(OR(K50=0,M50=0),"",M50*15/K50)</f>
        <v>5</v>
      </c>
      <c r="P50" s="59">
        <f>IF(OR(K50=0,L50=0),"",AVERAGE(N50:O50))</f>
        <v>6</v>
      </c>
      <c r="Q50" s="32" t="s">
        <v>47</v>
      </c>
      <c r="R50" s="9">
        <v>18</v>
      </c>
      <c r="S50" s="9" t="s">
        <v>23</v>
      </c>
      <c r="T50" s="73">
        <v>28</v>
      </c>
      <c r="U50" s="36" t="s">
        <v>28</v>
      </c>
      <c r="V50" s="36" t="s">
        <v>74</v>
      </c>
      <c r="W50" s="41" t="s">
        <v>30</v>
      </c>
      <c r="X50" s="74" t="s">
        <v>37</v>
      </c>
      <c r="Y50" s="19" t="s">
        <v>23</v>
      </c>
      <c r="Z50" s="75" t="s">
        <v>75</v>
      </c>
      <c r="AA50" s="45"/>
      <c r="AB50" s="48"/>
    </row>
    <row r="51" spans="1:28" s="7" customFormat="1" ht="18.75" customHeight="1">
      <c r="A51" s="56">
        <v>47</v>
      </c>
      <c r="B51" s="25">
        <v>37912</v>
      </c>
      <c r="C51" s="30"/>
      <c r="D51" s="85">
        <v>26</v>
      </c>
      <c r="E51" s="84">
        <v>31</v>
      </c>
      <c r="F51" s="84">
        <v>633</v>
      </c>
      <c r="G51" s="85">
        <v>128</v>
      </c>
      <c r="H51" s="87" t="s">
        <v>78</v>
      </c>
      <c r="I51" s="86">
        <v>619</v>
      </c>
      <c r="J51" s="76">
        <v>0.5520833333333334</v>
      </c>
      <c r="K51" s="59">
        <v>15</v>
      </c>
      <c r="L51" s="60">
        <v>0</v>
      </c>
      <c r="M51" s="61">
        <v>5</v>
      </c>
      <c r="N51" s="61">
        <f>IF(OR(K51=0,L51=0),"",L51*15/K51)</f>
      </c>
      <c r="O51" s="61">
        <f>IF(OR(K51=0,M51=0),"",M51*15/K51)</f>
        <v>5</v>
      </c>
      <c r="P51" s="59">
        <v>5</v>
      </c>
      <c r="Q51" s="32" t="s">
        <v>47</v>
      </c>
      <c r="R51" s="9">
        <v>5</v>
      </c>
      <c r="S51" s="9" t="s">
        <v>23</v>
      </c>
      <c r="T51" s="73">
        <v>15</v>
      </c>
      <c r="U51" s="36" t="s">
        <v>28</v>
      </c>
      <c r="V51" s="36" t="s">
        <v>29</v>
      </c>
      <c r="W51" s="41" t="s">
        <v>30</v>
      </c>
      <c r="X51" s="74" t="s">
        <v>48</v>
      </c>
      <c r="Y51" s="19" t="s">
        <v>23</v>
      </c>
      <c r="Z51" s="75" t="s">
        <v>50</v>
      </c>
      <c r="AA51" s="45"/>
      <c r="AB51" s="48"/>
    </row>
    <row r="52" spans="1:28" s="7" customFormat="1" ht="18.75" customHeight="1">
      <c r="A52" s="57">
        <v>48</v>
      </c>
      <c r="B52" s="25">
        <v>37915</v>
      </c>
      <c r="C52" s="30"/>
      <c r="D52" s="85">
        <v>26</v>
      </c>
      <c r="E52" s="84">
        <v>30</v>
      </c>
      <c r="F52" s="84">
        <v>434</v>
      </c>
      <c r="G52" s="85">
        <v>128</v>
      </c>
      <c r="H52" s="87" t="s">
        <v>79</v>
      </c>
      <c r="I52" s="86">
        <v>492</v>
      </c>
      <c r="J52" s="76">
        <v>0.4548611111111111</v>
      </c>
      <c r="K52" s="59">
        <v>15</v>
      </c>
      <c r="L52" s="60">
        <v>8</v>
      </c>
      <c r="M52" s="61">
        <v>10</v>
      </c>
      <c r="N52" s="61">
        <f>IF(OR(K52=0,L52=0),"",L52*15/K52)</f>
        <v>8</v>
      </c>
      <c r="O52" s="61">
        <f>IF(OR(K52=0,M52=0),"",M52*15/K52)</f>
        <v>10</v>
      </c>
      <c r="P52" s="59">
        <f>IF(OR(K52=0,L52=0),"",AVERAGE(N52:O52))</f>
        <v>9</v>
      </c>
      <c r="Q52" s="32" t="s">
        <v>47</v>
      </c>
      <c r="R52" s="9">
        <v>15</v>
      </c>
      <c r="S52" s="9" t="s">
        <v>23</v>
      </c>
      <c r="T52" s="73">
        <v>30</v>
      </c>
      <c r="U52" s="36" t="s">
        <v>28</v>
      </c>
      <c r="V52" s="36" t="s">
        <v>29</v>
      </c>
      <c r="W52" s="41" t="s">
        <v>30</v>
      </c>
      <c r="X52" s="74" t="s">
        <v>49</v>
      </c>
      <c r="Y52" s="19" t="s">
        <v>23</v>
      </c>
      <c r="Z52" s="75" t="s">
        <v>75</v>
      </c>
      <c r="AA52" s="45"/>
      <c r="AB52" s="48" t="s">
        <v>82</v>
      </c>
    </row>
    <row r="53" spans="1:28" s="7" customFormat="1" ht="18.75" customHeight="1">
      <c r="A53" s="55">
        <v>49</v>
      </c>
      <c r="B53" s="25">
        <v>37915</v>
      </c>
      <c r="C53" s="30"/>
      <c r="D53" s="85">
        <v>26</v>
      </c>
      <c r="E53" s="84">
        <v>27</v>
      </c>
      <c r="F53" s="84">
        <v>994</v>
      </c>
      <c r="G53" s="85">
        <v>128</v>
      </c>
      <c r="H53" s="87" t="s">
        <v>80</v>
      </c>
      <c r="I53" s="86">
        <v>778</v>
      </c>
      <c r="J53" s="76">
        <v>0.48125</v>
      </c>
      <c r="K53" s="59">
        <v>15</v>
      </c>
      <c r="L53" s="60">
        <v>0</v>
      </c>
      <c r="M53" s="61">
        <v>0</v>
      </c>
      <c r="N53" s="61">
        <v>0</v>
      </c>
      <c r="O53" s="61">
        <v>0</v>
      </c>
      <c r="P53" s="59">
        <v>0</v>
      </c>
      <c r="Q53" s="32"/>
      <c r="R53" s="9"/>
      <c r="S53" s="9" t="s">
        <v>23</v>
      </c>
      <c r="T53" s="73"/>
      <c r="U53" s="36" t="s">
        <v>28</v>
      </c>
      <c r="V53" s="36" t="s">
        <v>29</v>
      </c>
      <c r="W53" s="41" t="s">
        <v>30</v>
      </c>
      <c r="X53" s="74" t="s">
        <v>51</v>
      </c>
      <c r="Y53" s="19" t="s">
        <v>23</v>
      </c>
      <c r="Z53" s="75" t="s">
        <v>50</v>
      </c>
      <c r="AA53" s="45"/>
      <c r="AB53" s="48"/>
    </row>
    <row r="54" spans="1:28" s="7" customFormat="1" ht="18.75" customHeight="1">
      <c r="A54" s="56">
        <v>50</v>
      </c>
      <c r="B54" s="25">
        <v>37915</v>
      </c>
      <c r="C54" s="30"/>
      <c r="D54" s="85">
        <v>26</v>
      </c>
      <c r="E54" s="84">
        <v>27</v>
      </c>
      <c r="F54" s="84">
        <v>346</v>
      </c>
      <c r="G54" s="85">
        <v>127</v>
      </c>
      <c r="H54" s="84">
        <v>58</v>
      </c>
      <c r="I54" s="86">
        <v>642</v>
      </c>
      <c r="J54" s="76">
        <v>0.5069444444444444</v>
      </c>
      <c r="K54" s="59">
        <v>15</v>
      </c>
      <c r="L54" s="60">
        <v>0</v>
      </c>
      <c r="M54" s="61">
        <v>0</v>
      </c>
      <c r="N54" s="61">
        <v>0</v>
      </c>
      <c r="O54" s="61">
        <v>0</v>
      </c>
      <c r="P54" s="59">
        <v>0</v>
      </c>
      <c r="Q54" s="32"/>
      <c r="R54" s="9"/>
      <c r="S54" s="9" t="s">
        <v>23</v>
      </c>
      <c r="T54" s="73"/>
      <c r="U54" s="36" t="s">
        <v>28</v>
      </c>
      <c r="V54" s="36" t="s">
        <v>29</v>
      </c>
      <c r="W54" s="41" t="s">
        <v>30</v>
      </c>
      <c r="X54" s="74" t="s">
        <v>37</v>
      </c>
      <c r="Y54" s="19" t="s">
        <v>23</v>
      </c>
      <c r="Z54" s="75" t="s">
        <v>81</v>
      </c>
      <c r="AA54" s="45"/>
      <c r="AB54" s="48"/>
    </row>
    <row r="55" spans="1:28" s="7" customFormat="1" ht="18.75" customHeight="1">
      <c r="A55" s="57">
        <v>51</v>
      </c>
      <c r="B55" s="25">
        <v>37915</v>
      </c>
      <c r="C55" s="30"/>
      <c r="D55" s="85">
        <v>26</v>
      </c>
      <c r="E55" s="84">
        <v>25</v>
      </c>
      <c r="F55" s="84">
        <v>599</v>
      </c>
      <c r="G55" s="85">
        <v>127</v>
      </c>
      <c r="H55" s="84">
        <v>57</v>
      </c>
      <c r="I55" s="86">
        <v>517</v>
      </c>
      <c r="J55" s="76">
        <v>0.5534722222222223</v>
      </c>
      <c r="K55" s="59">
        <v>15</v>
      </c>
      <c r="L55" s="60">
        <v>8</v>
      </c>
      <c r="M55" s="61">
        <v>8</v>
      </c>
      <c r="N55" s="61">
        <f>IF(OR(K55=0,L55=0),"",L55*15/K55)</f>
        <v>8</v>
      </c>
      <c r="O55" s="61">
        <f>IF(OR(K55=0,M55=0),"",M55*15/K55)</f>
        <v>8</v>
      </c>
      <c r="P55" s="59">
        <f>IF(OR(K55=0,L55=0),"",AVERAGE(N55:O55))</f>
        <v>8</v>
      </c>
      <c r="Q55" s="32" t="s">
        <v>33</v>
      </c>
      <c r="R55" s="9">
        <v>20</v>
      </c>
      <c r="S55" s="9" t="s">
        <v>23</v>
      </c>
      <c r="T55" s="73">
        <v>32</v>
      </c>
      <c r="U55" s="36" t="s">
        <v>28</v>
      </c>
      <c r="V55" s="36" t="s">
        <v>29</v>
      </c>
      <c r="W55" s="41" t="s">
        <v>30</v>
      </c>
      <c r="X55" s="74" t="s">
        <v>49</v>
      </c>
      <c r="Y55" s="19" t="s">
        <v>23</v>
      </c>
      <c r="Z55" s="75" t="s">
        <v>61</v>
      </c>
      <c r="AA55" s="45"/>
      <c r="AB55" s="78" t="s">
        <v>110</v>
      </c>
    </row>
    <row r="56" spans="1:28" s="7" customFormat="1" ht="18.75" customHeight="1">
      <c r="A56" s="55">
        <v>52</v>
      </c>
      <c r="B56" s="25">
        <v>37915</v>
      </c>
      <c r="C56" s="30"/>
      <c r="D56" s="85">
        <v>26</v>
      </c>
      <c r="E56" s="84">
        <v>26</v>
      </c>
      <c r="F56" s="84">
        <v>563</v>
      </c>
      <c r="G56" s="85">
        <v>127</v>
      </c>
      <c r="H56" s="84">
        <v>54</v>
      </c>
      <c r="I56" s="86">
        <v>331</v>
      </c>
      <c r="J56" s="76">
        <v>0.5819444444444445</v>
      </c>
      <c r="K56" s="59">
        <v>15</v>
      </c>
      <c r="L56" s="60">
        <v>0</v>
      </c>
      <c r="M56" s="61">
        <v>0</v>
      </c>
      <c r="N56" s="61">
        <v>0</v>
      </c>
      <c r="O56" s="61">
        <v>0</v>
      </c>
      <c r="P56" s="59">
        <v>0</v>
      </c>
      <c r="Q56" s="32"/>
      <c r="R56" s="9"/>
      <c r="S56" s="9" t="s">
        <v>23</v>
      </c>
      <c r="T56" s="73"/>
      <c r="U56" s="36"/>
      <c r="V56" s="36" t="s">
        <v>29</v>
      </c>
      <c r="W56" s="41" t="s">
        <v>83</v>
      </c>
      <c r="X56" s="74" t="s">
        <v>37</v>
      </c>
      <c r="Y56" s="19" t="s">
        <v>23</v>
      </c>
      <c r="Z56" s="75" t="s">
        <v>84</v>
      </c>
      <c r="AA56" s="45"/>
      <c r="AB56" s="78" t="s">
        <v>88</v>
      </c>
    </row>
    <row r="57" spans="1:28" s="7" customFormat="1" ht="18.75" customHeight="1">
      <c r="A57" s="56">
        <v>53</v>
      </c>
      <c r="B57" s="25">
        <v>37915</v>
      </c>
      <c r="C57" s="30"/>
      <c r="D57" s="85">
        <v>26</v>
      </c>
      <c r="E57" s="84">
        <v>26</v>
      </c>
      <c r="F57" s="84">
        <v>168</v>
      </c>
      <c r="G57" s="85">
        <v>127</v>
      </c>
      <c r="H57" s="84">
        <v>52</v>
      </c>
      <c r="I57" s="86">
        <v>716</v>
      </c>
      <c r="J57" s="76">
        <v>0.6041666666666666</v>
      </c>
      <c r="K57" s="59">
        <v>15</v>
      </c>
      <c r="L57" s="60">
        <v>0</v>
      </c>
      <c r="M57" s="61">
        <v>0</v>
      </c>
      <c r="N57" s="61">
        <v>0</v>
      </c>
      <c r="O57" s="61">
        <v>0</v>
      </c>
      <c r="P57" s="59">
        <v>0</v>
      </c>
      <c r="Q57" s="32"/>
      <c r="R57" s="9"/>
      <c r="S57" s="9" t="s">
        <v>23</v>
      </c>
      <c r="T57" s="73"/>
      <c r="U57" s="36" t="s">
        <v>28</v>
      </c>
      <c r="V57" s="36" t="s">
        <v>29</v>
      </c>
      <c r="W57" s="41" t="s">
        <v>30</v>
      </c>
      <c r="X57" s="74" t="s">
        <v>37</v>
      </c>
      <c r="Y57" s="19" t="s">
        <v>23</v>
      </c>
      <c r="Z57" s="75" t="s">
        <v>49</v>
      </c>
      <c r="AA57" s="45"/>
      <c r="AB57" s="48"/>
    </row>
    <row r="58" spans="1:28" s="7" customFormat="1" ht="18.75" customHeight="1">
      <c r="A58" s="57">
        <v>54</v>
      </c>
      <c r="B58" s="25">
        <v>37916</v>
      </c>
      <c r="C58" s="30"/>
      <c r="D58" s="85">
        <v>26</v>
      </c>
      <c r="E58" s="84">
        <v>25</v>
      </c>
      <c r="F58" s="84">
        <v>152</v>
      </c>
      <c r="G58" s="85">
        <v>127</v>
      </c>
      <c r="H58" s="84">
        <v>49</v>
      </c>
      <c r="I58" s="86">
        <v>975</v>
      </c>
      <c r="J58" s="76">
        <v>0.42083333333333334</v>
      </c>
      <c r="K58" s="59">
        <v>15</v>
      </c>
      <c r="L58" s="60">
        <v>0</v>
      </c>
      <c r="M58" s="61">
        <v>0</v>
      </c>
      <c r="N58" s="61">
        <v>0</v>
      </c>
      <c r="O58" s="61">
        <v>0</v>
      </c>
      <c r="P58" s="59">
        <v>0</v>
      </c>
      <c r="Q58" s="32"/>
      <c r="R58" s="9"/>
      <c r="S58" s="9" t="s">
        <v>23</v>
      </c>
      <c r="T58" s="73"/>
      <c r="U58" s="36" t="s">
        <v>28</v>
      </c>
      <c r="V58" s="36" t="s">
        <v>29</v>
      </c>
      <c r="W58" s="41" t="s">
        <v>83</v>
      </c>
      <c r="X58" s="74" t="s">
        <v>37</v>
      </c>
      <c r="Y58" s="19" t="s">
        <v>23</v>
      </c>
      <c r="Z58" s="75" t="s">
        <v>51</v>
      </c>
      <c r="AA58" s="45"/>
      <c r="AB58" s="48"/>
    </row>
    <row r="59" spans="1:28" s="7" customFormat="1" ht="24" customHeight="1">
      <c r="A59" s="55">
        <v>55</v>
      </c>
      <c r="B59" s="25">
        <v>37916</v>
      </c>
      <c r="C59" s="30"/>
      <c r="D59" s="85">
        <v>26</v>
      </c>
      <c r="E59" s="84">
        <v>23</v>
      </c>
      <c r="F59" s="84">
        <v>104</v>
      </c>
      <c r="G59" s="85">
        <v>127</v>
      </c>
      <c r="H59" s="84">
        <v>52</v>
      </c>
      <c r="I59" s="86">
        <v>338</v>
      </c>
      <c r="J59" s="76">
        <v>0.4395833333333334</v>
      </c>
      <c r="K59" s="59">
        <v>15</v>
      </c>
      <c r="L59" s="60">
        <v>1</v>
      </c>
      <c r="M59" s="61">
        <v>1</v>
      </c>
      <c r="N59" s="61">
        <f>IF(OR(K59=0,L59=0),"",L59*15/K59)</f>
        <v>1</v>
      </c>
      <c r="O59" s="61">
        <f>IF(OR(K59=0,M59=0),"",M59*15/K59)</f>
        <v>1</v>
      </c>
      <c r="P59" s="59">
        <f>IF(OR(K59=0,L59=0),"",AVERAGE(N59:O59))</f>
        <v>1</v>
      </c>
      <c r="Q59" s="32" t="s">
        <v>27</v>
      </c>
      <c r="R59" s="9">
        <v>30</v>
      </c>
      <c r="S59" s="9" t="s">
        <v>23</v>
      </c>
      <c r="T59" s="73">
        <v>32</v>
      </c>
      <c r="U59" s="36" t="s">
        <v>28</v>
      </c>
      <c r="V59" s="36" t="s">
        <v>29</v>
      </c>
      <c r="W59" s="41" t="s">
        <v>30</v>
      </c>
      <c r="X59" s="74" t="s">
        <v>37</v>
      </c>
      <c r="Y59" s="19" t="s">
        <v>23</v>
      </c>
      <c r="Z59" s="75" t="s">
        <v>41</v>
      </c>
      <c r="AA59" s="45"/>
      <c r="AB59" s="78" t="s">
        <v>89</v>
      </c>
    </row>
    <row r="60" spans="1:28" s="7" customFormat="1" ht="18.75" customHeight="1">
      <c r="A60" s="56">
        <v>56</v>
      </c>
      <c r="B60" s="25">
        <v>37916</v>
      </c>
      <c r="C60" s="30"/>
      <c r="D60" s="85">
        <v>26</v>
      </c>
      <c r="E60" s="84">
        <v>22</v>
      </c>
      <c r="F60" s="84">
        <v>348</v>
      </c>
      <c r="G60" s="85">
        <v>127</v>
      </c>
      <c r="H60" s="84">
        <v>55</v>
      </c>
      <c r="I60" s="86">
        <v>742</v>
      </c>
      <c r="J60" s="76">
        <v>0.46875</v>
      </c>
      <c r="K60" s="59">
        <v>15</v>
      </c>
      <c r="L60" s="60">
        <v>2</v>
      </c>
      <c r="M60" s="61">
        <v>1</v>
      </c>
      <c r="N60" s="61">
        <f>IF(OR(K60=0,L60=0),"",L60*15/K60)</f>
        <v>2</v>
      </c>
      <c r="O60" s="61">
        <f>IF(OR(K60=0,M60=0),"",M60*15/K60)</f>
        <v>1</v>
      </c>
      <c r="P60" s="59">
        <f>IF(OR(K60=0,L60=0),"",AVERAGE(N60:O60))</f>
        <v>1.5</v>
      </c>
      <c r="Q60" s="32" t="s">
        <v>47</v>
      </c>
      <c r="R60" s="9">
        <v>17</v>
      </c>
      <c r="S60" s="9" t="s">
        <v>23</v>
      </c>
      <c r="T60" s="73">
        <v>18</v>
      </c>
      <c r="U60" s="36" t="s">
        <v>28</v>
      </c>
      <c r="V60" s="36" t="s">
        <v>29</v>
      </c>
      <c r="W60" s="41" t="s">
        <v>30</v>
      </c>
      <c r="X60" s="74" t="s">
        <v>37</v>
      </c>
      <c r="Y60" s="19" t="s">
        <v>23</v>
      </c>
      <c r="Z60" s="75" t="s">
        <v>44</v>
      </c>
      <c r="AA60" s="45"/>
      <c r="AB60" s="48"/>
    </row>
    <row r="61" spans="1:28" s="7" customFormat="1" ht="18.75" customHeight="1">
      <c r="A61" s="57">
        <v>57</v>
      </c>
      <c r="B61" s="25">
        <v>37916</v>
      </c>
      <c r="C61" s="30"/>
      <c r="D61" s="85">
        <v>26</v>
      </c>
      <c r="E61" s="84">
        <v>23</v>
      </c>
      <c r="F61" s="84">
        <v>257</v>
      </c>
      <c r="G61" s="85">
        <v>128</v>
      </c>
      <c r="H61" s="87" t="s">
        <v>80</v>
      </c>
      <c r="I61" s="86">
        <v>529</v>
      </c>
      <c r="J61" s="76">
        <v>0.5131944444444444</v>
      </c>
      <c r="K61" s="59">
        <v>15</v>
      </c>
      <c r="L61" s="60">
        <v>0</v>
      </c>
      <c r="M61" s="61">
        <v>0</v>
      </c>
      <c r="N61" s="61">
        <v>0</v>
      </c>
      <c r="O61" s="61">
        <v>0</v>
      </c>
      <c r="P61" s="59">
        <v>0</v>
      </c>
      <c r="Q61" s="32"/>
      <c r="R61" s="9"/>
      <c r="S61" s="9" t="s">
        <v>23</v>
      </c>
      <c r="T61" s="73"/>
      <c r="U61" s="36" t="s">
        <v>28</v>
      </c>
      <c r="V61" s="36" t="s">
        <v>29</v>
      </c>
      <c r="W61" s="41" t="s">
        <v>30</v>
      </c>
      <c r="X61" s="74" t="s">
        <v>37</v>
      </c>
      <c r="Y61" s="19" t="s">
        <v>23</v>
      </c>
      <c r="Z61" s="75" t="s">
        <v>42</v>
      </c>
      <c r="AA61" s="45"/>
      <c r="AB61" s="48"/>
    </row>
    <row r="62" spans="1:28" s="7" customFormat="1" ht="18.75" customHeight="1">
      <c r="A62" s="55">
        <v>58</v>
      </c>
      <c r="B62" s="25">
        <v>37916</v>
      </c>
      <c r="C62" s="30"/>
      <c r="D62" s="85">
        <v>26</v>
      </c>
      <c r="E62" s="84">
        <v>19</v>
      </c>
      <c r="F62" s="84">
        <v>514</v>
      </c>
      <c r="G62" s="85">
        <v>127</v>
      </c>
      <c r="H62" s="84">
        <v>58</v>
      </c>
      <c r="I62" s="86">
        <v>733</v>
      </c>
      <c r="J62" s="76">
        <v>0.6277777777777778</v>
      </c>
      <c r="K62" s="59">
        <v>15</v>
      </c>
      <c r="L62" s="60">
        <v>0</v>
      </c>
      <c r="M62" s="61">
        <v>0</v>
      </c>
      <c r="N62" s="61">
        <v>0</v>
      </c>
      <c r="O62" s="61">
        <v>0</v>
      </c>
      <c r="P62" s="59">
        <v>0</v>
      </c>
      <c r="Q62" s="32"/>
      <c r="R62" s="9"/>
      <c r="S62" s="9" t="s">
        <v>23</v>
      </c>
      <c r="T62" s="73"/>
      <c r="U62" s="36" t="s">
        <v>65</v>
      </c>
      <c r="V62" s="36" t="s">
        <v>29</v>
      </c>
      <c r="W62" s="41" t="s">
        <v>83</v>
      </c>
      <c r="X62" s="74" t="s">
        <v>37</v>
      </c>
      <c r="Y62" s="19" t="s">
        <v>23</v>
      </c>
      <c r="Z62" s="75" t="s">
        <v>85</v>
      </c>
      <c r="AA62" s="45"/>
      <c r="AB62" s="48"/>
    </row>
    <row r="63" spans="1:28" s="7" customFormat="1" ht="18.75" customHeight="1">
      <c r="A63" s="56">
        <v>59</v>
      </c>
      <c r="B63" s="25">
        <v>37916</v>
      </c>
      <c r="C63" s="30"/>
      <c r="D63" s="85">
        <v>26</v>
      </c>
      <c r="E63" s="84">
        <v>19</v>
      </c>
      <c r="F63" s="84">
        <v>226</v>
      </c>
      <c r="G63" s="85">
        <v>128</v>
      </c>
      <c r="H63" s="87" t="s">
        <v>64</v>
      </c>
      <c r="I63" s="86">
        <v>143</v>
      </c>
      <c r="J63" s="76">
        <v>0.5388888888888889</v>
      </c>
      <c r="K63" s="59">
        <v>15</v>
      </c>
      <c r="L63" s="60">
        <v>0</v>
      </c>
      <c r="M63" s="61">
        <v>0</v>
      </c>
      <c r="N63" s="61">
        <v>0</v>
      </c>
      <c r="O63" s="61">
        <v>0</v>
      </c>
      <c r="P63" s="59">
        <v>0</v>
      </c>
      <c r="Q63" s="32"/>
      <c r="R63" s="9"/>
      <c r="S63" s="9" t="s">
        <v>23</v>
      </c>
      <c r="T63" s="73"/>
      <c r="U63" s="36" t="s">
        <v>28</v>
      </c>
      <c r="V63" s="36" t="s">
        <v>29</v>
      </c>
      <c r="W63" s="41" t="s">
        <v>30</v>
      </c>
      <c r="X63" s="74" t="s">
        <v>86</v>
      </c>
      <c r="Y63" s="19" t="s">
        <v>23</v>
      </c>
      <c r="Z63" s="75" t="s">
        <v>50</v>
      </c>
      <c r="AA63" s="45"/>
      <c r="AB63" s="48"/>
    </row>
    <row r="64" spans="1:28" s="7" customFormat="1" ht="18.75" customHeight="1">
      <c r="A64" s="57">
        <v>60</v>
      </c>
      <c r="B64" s="25">
        <v>37916</v>
      </c>
      <c r="C64" s="30"/>
      <c r="D64" s="85">
        <v>26</v>
      </c>
      <c r="E64" s="84">
        <v>18</v>
      </c>
      <c r="F64" s="84">
        <v>337</v>
      </c>
      <c r="G64" s="85">
        <v>128</v>
      </c>
      <c r="H64" s="87" t="s">
        <v>80</v>
      </c>
      <c r="I64" s="86">
        <v>766</v>
      </c>
      <c r="J64" s="76">
        <v>0.5618055555555556</v>
      </c>
      <c r="K64" s="59">
        <v>15</v>
      </c>
      <c r="L64" s="60">
        <v>0</v>
      </c>
      <c r="M64" s="61">
        <v>0</v>
      </c>
      <c r="N64" s="61">
        <v>0</v>
      </c>
      <c r="O64" s="61">
        <v>0</v>
      </c>
      <c r="P64" s="59">
        <v>0</v>
      </c>
      <c r="Q64" s="32"/>
      <c r="R64" s="9"/>
      <c r="S64" s="9" t="s">
        <v>23</v>
      </c>
      <c r="T64" s="73"/>
      <c r="U64" s="36" t="s">
        <v>65</v>
      </c>
      <c r="V64" s="36" t="s">
        <v>29</v>
      </c>
      <c r="W64" s="41" t="s">
        <v>30</v>
      </c>
      <c r="X64" s="74" t="s">
        <v>37</v>
      </c>
      <c r="Y64" s="19" t="s">
        <v>23</v>
      </c>
      <c r="Z64" s="75" t="s">
        <v>87</v>
      </c>
      <c r="AA64" s="45"/>
      <c r="AB64" s="48"/>
    </row>
    <row r="65" spans="1:28" s="7" customFormat="1" ht="18.75" customHeight="1">
      <c r="A65" s="55">
        <v>61</v>
      </c>
      <c r="B65" s="25">
        <v>37916</v>
      </c>
      <c r="C65" s="30"/>
      <c r="D65" s="85">
        <v>26</v>
      </c>
      <c r="E65" s="84">
        <v>17</v>
      </c>
      <c r="F65" s="87" t="s">
        <v>90</v>
      </c>
      <c r="G65" s="85">
        <v>127</v>
      </c>
      <c r="H65" s="84">
        <v>58</v>
      </c>
      <c r="I65" s="86">
        <v>683</v>
      </c>
      <c r="J65" s="76">
        <v>0.5979166666666667</v>
      </c>
      <c r="K65" s="59">
        <v>15</v>
      </c>
      <c r="L65" s="60">
        <v>4</v>
      </c>
      <c r="M65" s="61">
        <v>3</v>
      </c>
      <c r="N65" s="61">
        <f>IF(OR(K65=0,L65=0),"",L65*15/K65)</f>
        <v>4</v>
      </c>
      <c r="O65" s="61">
        <f>IF(OR(K65=0,M65=0),"",M65*15/K65)</f>
        <v>3</v>
      </c>
      <c r="P65" s="59">
        <f>IF(OR(K65=0,L65=0),"",AVERAGE(N65:O65))</f>
        <v>3.5</v>
      </c>
      <c r="Q65" s="32" t="s">
        <v>47</v>
      </c>
      <c r="R65" s="9">
        <v>8</v>
      </c>
      <c r="S65" s="9" t="s">
        <v>23</v>
      </c>
      <c r="T65" s="73">
        <v>20</v>
      </c>
      <c r="U65" s="36" t="s">
        <v>28</v>
      </c>
      <c r="V65" s="36" t="s">
        <v>29</v>
      </c>
      <c r="W65" s="41" t="s">
        <v>30</v>
      </c>
      <c r="X65" s="74" t="s">
        <v>37</v>
      </c>
      <c r="Y65" s="19" t="s">
        <v>23</v>
      </c>
      <c r="Z65" s="75" t="s">
        <v>56</v>
      </c>
      <c r="AA65" s="45"/>
      <c r="AB65" s="48"/>
    </row>
    <row r="66" spans="1:28" s="7" customFormat="1" ht="18.75" customHeight="1">
      <c r="A66" s="56">
        <v>62</v>
      </c>
      <c r="B66" s="25">
        <v>37917</v>
      </c>
      <c r="C66" s="30"/>
      <c r="D66" s="85">
        <v>26</v>
      </c>
      <c r="E66" s="84">
        <v>13</v>
      </c>
      <c r="F66" s="84">
        <v>960</v>
      </c>
      <c r="G66" s="85">
        <v>127</v>
      </c>
      <c r="H66" s="84">
        <v>56</v>
      </c>
      <c r="I66" s="86">
        <v>185</v>
      </c>
      <c r="J66" s="76">
        <v>0.4375</v>
      </c>
      <c r="K66" s="59">
        <v>15</v>
      </c>
      <c r="L66" s="60">
        <v>0</v>
      </c>
      <c r="M66" s="61">
        <v>0</v>
      </c>
      <c r="N66" s="61">
        <v>0</v>
      </c>
      <c r="O66" s="61">
        <v>0</v>
      </c>
      <c r="P66" s="59">
        <v>0</v>
      </c>
      <c r="Q66" s="32"/>
      <c r="R66" s="9"/>
      <c r="S66" s="9" t="s">
        <v>23</v>
      </c>
      <c r="T66" s="73"/>
      <c r="U66" s="36" t="s">
        <v>28</v>
      </c>
      <c r="V66" s="36" t="s">
        <v>29</v>
      </c>
      <c r="W66" s="41" t="s">
        <v>30</v>
      </c>
      <c r="X66" s="74" t="s">
        <v>35</v>
      </c>
      <c r="Y66" s="19" t="s">
        <v>23</v>
      </c>
      <c r="Z66" s="75" t="s">
        <v>75</v>
      </c>
      <c r="AA66" s="45"/>
      <c r="AB66" s="48"/>
    </row>
    <row r="67" spans="1:28" s="7" customFormat="1" ht="18.75" customHeight="1">
      <c r="A67" s="57">
        <v>63</v>
      </c>
      <c r="B67" s="25">
        <v>37917</v>
      </c>
      <c r="C67" s="30"/>
      <c r="D67" s="85">
        <v>26</v>
      </c>
      <c r="E67" s="84">
        <v>15</v>
      </c>
      <c r="F67" s="84">
        <v>678</v>
      </c>
      <c r="G67" s="85">
        <v>127</v>
      </c>
      <c r="H67" s="84">
        <v>53</v>
      </c>
      <c r="I67" s="86">
        <v>129</v>
      </c>
      <c r="J67" s="76">
        <v>0.4673611111111111</v>
      </c>
      <c r="K67" s="59">
        <v>15</v>
      </c>
      <c r="L67" s="60">
        <v>0</v>
      </c>
      <c r="M67" s="61">
        <v>0</v>
      </c>
      <c r="N67" s="61">
        <v>0</v>
      </c>
      <c r="O67" s="61">
        <v>0</v>
      </c>
      <c r="P67" s="59">
        <v>0</v>
      </c>
      <c r="Q67" s="32"/>
      <c r="R67" s="9"/>
      <c r="S67" s="9" t="s">
        <v>23</v>
      </c>
      <c r="T67" s="73"/>
      <c r="U67" s="36" t="s">
        <v>65</v>
      </c>
      <c r="V67" s="36" t="s">
        <v>29</v>
      </c>
      <c r="W67" s="41" t="s">
        <v>30</v>
      </c>
      <c r="X67" s="74" t="s">
        <v>49</v>
      </c>
      <c r="Y67" s="19" t="s">
        <v>23</v>
      </c>
      <c r="Z67" s="75" t="s">
        <v>81</v>
      </c>
      <c r="AA67" s="45"/>
      <c r="AB67" s="48"/>
    </row>
    <row r="68" spans="1:28" s="7" customFormat="1" ht="18.75" customHeight="1">
      <c r="A68" s="55">
        <v>64</v>
      </c>
      <c r="B68" s="25">
        <v>37917</v>
      </c>
      <c r="C68" s="30"/>
      <c r="D68" s="85">
        <v>26</v>
      </c>
      <c r="E68" s="84">
        <v>17</v>
      </c>
      <c r="F68" s="84">
        <v>432</v>
      </c>
      <c r="G68" s="85">
        <v>127</v>
      </c>
      <c r="H68" s="84">
        <v>52</v>
      </c>
      <c r="I68" s="89" t="s">
        <v>91</v>
      </c>
      <c r="J68" s="76">
        <v>0.4930555555555556</v>
      </c>
      <c r="K68" s="59">
        <v>15</v>
      </c>
      <c r="L68" s="60">
        <v>0</v>
      </c>
      <c r="M68" s="61">
        <v>0</v>
      </c>
      <c r="N68" s="61">
        <v>0</v>
      </c>
      <c r="O68" s="61">
        <v>0</v>
      </c>
      <c r="P68" s="59">
        <v>0</v>
      </c>
      <c r="Q68" s="32"/>
      <c r="R68" s="9"/>
      <c r="S68" s="9" t="s">
        <v>23</v>
      </c>
      <c r="T68" s="73"/>
      <c r="U68" s="36" t="s">
        <v>28</v>
      </c>
      <c r="V68" s="36" t="s">
        <v>29</v>
      </c>
      <c r="W68" s="41" t="s">
        <v>30</v>
      </c>
      <c r="X68" s="74" t="s">
        <v>60</v>
      </c>
      <c r="Y68" s="19" t="s">
        <v>23</v>
      </c>
      <c r="Z68" s="75" t="s">
        <v>56</v>
      </c>
      <c r="AA68" s="45"/>
      <c r="AB68" s="48"/>
    </row>
    <row r="69" spans="1:28" s="7" customFormat="1" ht="18.75" customHeight="1">
      <c r="A69" s="56">
        <v>65</v>
      </c>
      <c r="B69" s="25">
        <v>37917</v>
      </c>
      <c r="C69" s="30"/>
      <c r="D69" s="85">
        <v>26</v>
      </c>
      <c r="E69" s="84">
        <v>13</v>
      </c>
      <c r="F69" s="84">
        <v>688</v>
      </c>
      <c r="G69" s="85">
        <v>127</v>
      </c>
      <c r="H69" s="84">
        <v>48</v>
      </c>
      <c r="I69" s="86">
        <v>486</v>
      </c>
      <c r="J69" s="76">
        <v>0.5527777777777778</v>
      </c>
      <c r="K69" s="59">
        <v>15</v>
      </c>
      <c r="L69" s="60">
        <v>0</v>
      </c>
      <c r="M69" s="61">
        <v>0</v>
      </c>
      <c r="N69" s="61">
        <v>0</v>
      </c>
      <c r="O69" s="61">
        <v>0</v>
      </c>
      <c r="P69" s="59">
        <v>0</v>
      </c>
      <c r="Q69" s="32"/>
      <c r="R69" s="9"/>
      <c r="S69" s="9" t="s">
        <v>23</v>
      </c>
      <c r="T69" s="73"/>
      <c r="U69" s="36" t="s">
        <v>28</v>
      </c>
      <c r="V69" s="36" t="s">
        <v>29</v>
      </c>
      <c r="W69" s="41" t="s">
        <v>30</v>
      </c>
      <c r="X69" s="74" t="s">
        <v>35</v>
      </c>
      <c r="Y69" s="19" t="s">
        <v>23</v>
      </c>
      <c r="Z69" s="75" t="s">
        <v>50</v>
      </c>
      <c r="AA69" s="45"/>
      <c r="AB69" s="78" t="s">
        <v>94</v>
      </c>
    </row>
    <row r="70" spans="1:28" s="7" customFormat="1" ht="18.75" customHeight="1">
      <c r="A70" s="57">
        <v>66</v>
      </c>
      <c r="B70" s="25">
        <v>37917</v>
      </c>
      <c r="C70" s="30"/>
      <c r="D70" s="85">
        <v>26</v>
      </c>
      <c r="E70" s="84">
        <v>11</v>
      </c>
      <c r="F70" s="84">
        <v>240</v>
      </c>
      <c r="G70" s="85">
        <v>127</v>
      </c>
      <c r="H70" s="84">
        <v>48</v>
      </c>
      <c r="I70" s="86">
        <v>170</v>
      </c>
      <c r="J70" s="76">
        <v>0.611111111111111</v>
      </c>
      <c r="K70" s="59">
        <v>15</v>
      </c>
      <c r="L70" s="60">
        <v>0</v>
      </c>
      <c r="M70" s="61">
        <v>0</v>
      </c>
      <c r="N70" s="61">
        <v>0</v>
      </c>
      <c r="O70" s="61">
        <v>0</v>
      </c>
      <c r="P70" s="59">
        <v>0</v>
      </c>
      <c r="Q70" s="32"/>
      <c r="R70" s="9"/>
      <c r="S70" s="9" t="s">
        <v>23</v>
      </c>
      <c r="T70" s="73"/>
      <c r="U70" s="36" t="s">
        <v>28</v>
      </c>
      <c r="V70" s="36" t="s">
        <v>29</v>
      </c>
      <c r="W70" s="41" t="s">
        <v>30</v>
      </c>
      <c r="X70" s="74" t="s">
        <v>48</v>
      </c>
      <c r="Y70" s="19" t="s">
        <v>23</v>
      </c>
      <c r="Z70" s="75" t="s">
        <v>49</v>
      </c>
      <c r="AA70" s="45"/>
      <c r="AB70" s="48"/>
    </row>
    <row r="71" spans="1:28" s="7" customFormat="1" ht="18.75" customHeight="1">
      <c r="A71" s="55">
        <v>67</v>
      </c>
      <c r="B71" s="25">
        <v>37917</v>
      </c>
      <c r="C71" s="30"/>
      <c r="D71" s="85">
        <v>26</v>
      </c>
      <c r="E71" s="84">
        <v>11</v>
      </c>
      <c r="F71" s="87" t="s">
        <v>92</v>
      </c>
      <c r="G71" s="85">
        <v>127</v>
      </c>
      <c r="H71" s="84">
        <v>49</v>
      </c>
      <c r="I71" s="86">
        <v>650</v>
      </c>
      <c r="J71" s="76">
        <v>0.5826388888888888</v>
      </c>
      <c r="K71" s="59">
        <v>15</v>
      </c>
      <c r="L71" s="60">
        <v>0</v>
      </c>
      <c r="M71" s="61">
        <v>0</v>
      </c>
      <c r="N71" s="61">
        <v>0</v>
      </c>
      <c r="O71" s="61">
        <v>0</v>
      </c>
      <c r="P71" s="59">
        <v>0</v>
      </c>
      <c r="Q71" s="32"/>
      <c r="R71" s="9"/>
      <c r="S71" s="9" t="s">
        <v>23</v>
      </c>
      <c r="T71" s="73"/>
      <c r="U71" s="36" t="s">
        <v>28</v>
      </c>
      <c r="V71" s="36" t="s">
        <v>29</v>
      </c>
      <c r="W71" s="41" t="s">
        <v>30</v>
      </c>
      <c r="X71" s="74" t="s">
        <v>35</v>
      </c>
      <c r="Y71" s="19" t="s">
        <v>23</v>
      </c>
      <c r="Z71" s="75" t="s">
        <v>50</v>
      </c>
      <c r="AA71" s="45"/>
      <c r="AB71" s="78" t="s">
        <v>95</v>
      </c>
    </row>
    <row r="72" spans="1:28" s="7" customFormat="1" ht="18.75" customHeight="1">
      <c r="A72" s="56">
        <v>68</v>
      </c>
      <c r="B72" s="25">
        <v>37918</v>
      </c>
      <c r="C72" s="30"/>
      <c r="D72" s="85">
        <v>26</v>
      </c>
      <c r="E72" s="87" t="s">
        <v>72</v>
      </c>
      <c r="F72" s="84">
        <v>913</v>
      </c>
      <c r="G72" s="85">
        <v>127</v>
      </c>
      <c r="H72" s="84">
        <v>53</v>
      </c>
      <c r="I72" s="89" t="s">
        <v>90</v>
      </c>
      <c r="J72" s="76">
        <v>0.4465277777777778</v>
      </c>
      <c r="K72" s="59">
        <v>15</v>
      </c>
      <c r="L72" s="60">
        <v>0</v>
      </c>
      <c r="M72" s="61">
        <v>0</v>
      </c>
      <c r="N72" s="61">
        <v>0</v>
      </c>
      <c r="O72" s="61">
        <v>0</v>
      </c>
      <c r="P72" s="59">
        <v>0</v>
      </c>
      <c r="Q72" s="32"/>
      <c r="R72" s="9"/>
      <c r="S72" s="9" t="s">
        <v>23</v>
      </c>
      <c r="T72" s="73"/>
      <c r="U72" s="36" t="s">
        <v>28</v>
      </c>
      <c r="V72" s="36" t="s">
        <v>29</v>
      </c>
      <c r="W72" s="41" t="s">
        <v>30</v>
      </c>
      <c r="X72" s="74" t="s">
        <v>35</v>
      </c>
      <c r="Y72" s="19" t="s">
        <v>23</v>
      </c>
      <c r="Z72" s="75" t="s">
        <v>42</v>
      </c>
      <c r="AA72" s="45"/>
      <c r="AB72" s="48"/>
    </row>
    <row r="73" spans="1:28" s="7" customFormat="1" ht="18.75" customHeight="1">
      <c r="A73" s="57">
        <v>69</v>
      </c>
      <c r="B73" s="25">
        <v>37897</v>
      </c>
      <c r="C73" s="30"/>
      <c r="D73" s="85">
        <v>26</v>
      </c>
      <c r="E73" s="87" t="s">
        <v>72</v>
      </c>
      <c r="F73" s="84">
        <v>173</v>
      </c>
      <c r="G73" s="85">
        <v>127</v>
      </c>
      <c r="H73" s="84">
        <v>51</v>
      </c>
      <c r="I73" s="86">
        <v>147</v>
      </c>
      <c r="J73" s="76">
        <v>0.4548611111111111</v>
      </c>
      <c r="K73" s="59">
        <v>15</v>
      </c>
      <c r="L73" s="60">
        <v>0</v>
      </c>
      <c r="M73" s="61">
        <v>0</v>
      </c>
      <c r="N73" s="61">
        <v>0</v>
      </c>
      <c r="O73" s="61">
        <v>0</v>
      </c>
      <c r="P73" s="59">
        <v>0</v>
      </c>
      <c r="Q73" s="32"/>
      <c r="R73" s="9"/>
      <c r="S73" s="9" t="s">
        <v>23</v>
      </c>
      <c r="T73" s="73"/>
      <c r="U73" s="36" t="s">
        <v>28</v>
      </c>
      <c r="V73" s="36" t="s">
        <v>29</v>
      </c>
      <c r="W73" s="41" t="s">
        <v>30</v>
      </c>
      <c r="X73" s="74" t="s">
        <v>37</v>
      </c>
      <c r="Y73" s="19" t="s">
        <v>23</v>
      </c>
      <c r="Z73" s="75" t="s">
        <v>36</v>
      </c>
      <c r="AA73" s="45"/>
      <c r="AB73" s="48"/>
    </row>
    <row r="74" spans="1:28" s="7" customFormat="1" ht="18.75" customHeight="1">
      <c r="A74" s="55">
        <v>70</v>
      </c>
      <c r="B74" s="25">
        <v>37897</v>
      </c>
      <c r="C74" s="30"/>
      <c r="D74" s="85">
        <v>26</v>
      </c>
      <c r="E74" s="84">
        <v>7</v>
      </c>
      <c r="F74" s="87" t="s">
        <v>93</v>
      </c>
      <c r="G74" s="85">
        <v>127</v>
      </c>
      <c r="H74" s="84">
        <v>48</v>
      </c>
      <c r="I74" s="86">
        <v>823</v>
      </c>
      <c r="J74" s="76">
        <v>0.47222222222222227</v>
      </c>
      <c r="K74" s="59">
        <v>15</v>
      </c>
      <c r="L74" s="60">
        <v>0</v>
      </c>
      <c r="M74" s="61">
        <v>0</v>
      </c>
      <c r="N74" s="61">
        <v>0</v>
      </c>
      <c r="O74" s="61">
        <v>0</v>
      </c>
      <c r="P74" s="59">
        <v>0</v>
      </c>
      <c r="Q74" s="32"/>
      <c r="R74" s="9"/>
      <c r="S74" s="9" t="s">
        <v>23</v>
      </c>
      <c r="T74" s="73"/>
      <c r="U74" s="36" t="s">
        <v>28</v>
      </c>
      <c r="V74" s="36" t="s">
        <v>29</v>
      </c>
      <c r="W74" s="41" t="s">
        <v>30</v>
      </c>
      <c r="X74" s="74" t="s">
        <v>43</v>
      </c>
      <c r="Y74" s="19" t="s">
        <v>23</v>
      </c>
      <c r="Z74" s="75" t="s">
        <v>61</v>
      </c>
      <c r="AA74" s="45"/>
      <c r="AB74" s="78" t="s">
        <v>96</v>
      </c>
    </row>
    <row r="75" spans="1:28" s="7" customFormat="1" ht="18.75" customHeight="1">
      <c r="A75" s="56">
        <v>71</v>
      </c>
      <c r="B75" s="25">
        <v>37897</v>
      </c>
      <c r="C75" s="30"/>
      <c r="D75" s="85">
        <v>26</v>
      </c>
      <c r="E75" s="87" t="s">
        <v>71</v>
      </c>
      <c r="F75" s="87" t="s">
        <v>97</v>
      </c>
      <c r="G75" s="85">
        <v>127</v>
      </c>
      <c r="H75" s="84">
        <v>46</v>
      </c>
      <c r="I75" s="86">
        <v>787</v>
      </c>
      <c r="J75" s="76">
        <v>0.4909722222222222</v>
      </c>
      <c r="K75" s="59">
        <v>15</v>
      </c>
      <c r="L75" s="60">
        <v>2</v>
      </c>
      <c r="M75" s="61">
        <v>0</v>
      </c>
      <c r="N75" s="61">
        <f aca="true" t="shared" si="0" ref="N75:N104">IF(OR(K75=0,L75=0),"",L75*15/K75)</f>
        <v>2</v>
      </c>
      <c r="O75" s="61">
        <f aca="true" t="shared" si="1" ref="O75:O104">IF(OR(K75=0,M75=0),"",M75*15/K75)</f>
      </c>
      <c r="P75" s="59">
        <f aca="true" t="shared" si="2" ref="P75:P100">IF(OR(K75=0,L75=0),"",AVERAGE(N75:O75))</f>
        <v>2</v>
      </c>
      <c r="Q75" s="32" t="s">
        <v>47</v>
      </c>
      <c r="R75" s="9">
        <v>17</v>
      </c>
      <c r="S75" s="9" t="s">
        <v>23</v>
      </c>
      <c r="T75" s="73">
        <v>19</v>
      </c>
      <c r="U75" s="36" t="s">
        <v>28</v>
      </c>
      <c r="V75" s="36" t="s">
        <v>29</v>
      </c>
      <c r="W75" s="41" t="s">
        <v>30</v>
      </c>
      <c r="X75" s="74" t="s">
        <v>51</v>
      </c>
      <c r="Y75" s="19" t="s">
        <v>23</v>
      </c>
      <c r="Z75" s="75" t="s">
        <v>61</v>
      </c>
      <c r="AA75" s="45"/>
      <c r="AB75" s="48"/>
    </row>
    <row r="76" spans="1:28" s="7" customFormat="1" ht="18.75" customHeight="1">
      <c r="A76" s="57">
        <v>72</v>
      </c>
      <c r="B76" s="25">
        <v>37897</v>
      </c>
      <c r="C76" s="30"/>
      <c r="D76" s="85">
        <v>26</v>
      </c>
      <c r="E76" s="87" t="s">
        <v>98</v>
      </c>
      <c r="F76" s="87" t="s">
        <v>99</v>
      </c>
      <c r="G76" s="85">
        <v>127</v>
      </c>
      <c r="H76" s="84">
        <v>43</v>
      </c>
      <c r="I76" s="86">
        <v>912</v>
      </c>
      <c r="J76" s="76">
        <v>0.5104166666666666</v>
      </c>
      <c r="K76" s="59">
        <v>15</v>
      </c>
      <c r="L76" s="60">
        <v>0</v>
      </c>
      <c r="M76" s="61">
        <v>0</v>
      </c>
      <c r="N76" s="61">
        <v>0</v>
      </c>
      <c r="O76" s="61">
        <v>0</v>
      </c>
      <c r="P76" s="59">
        <v>0</v>
      </c>
      <c r="Q76" s="32"/>
      <c r="R76" s="9"/>
      <c r="S76" s="9" t="s">
        <v>23</v>
      </c>
      <c r="T76" s="73"/>
      <c r="U76" s="36" t="s">
        <v>28</v>
      </c>
      <c r="V76" s="36" t="s">
        <v>29</v>
      </c>
      <c r="W76" s="41" t="s">
        <v>30</v>
      </c>
      <c r="X76" s="74" t="s">
        <v>37</v>
      </c>
      <c r="Y76" s="19" t="s">
        <v>23</v>
      </c>
      <c r="Z76" s="75" t="s">
        <v>42</v>
      </c>
      <c r="AA76" s="45"/>
      <c r="AB76" s="48"/>
    </row>
    <row r="77" spans="1:28" s="7" customFormat="1" ht="18.75" customHeight="1">
      <c r="A77" s="55">
        <v>73</v>
      </c>
      <c r="B77" s="25">
        <v>37896</v>
      </c>
      <c r="C77" s="30"/>
      <c r="D77" s="85">
        <v>26</v>
      </c>
      <c r="E77" s="87" t="s">
        <v>100</v>
      </c>
      <c r="F77" s="87" t="s">
        <v>101</v>
      </c>
      <c r="G77" s="85">
        <v>127</v>
      </c>
      <c r="H77" s="84">
        <v>40</v>
      </c>
      <c r="I77" s="86">
        <v>387</v>
      </c>
      <c r="J77" s="76">
        <v>0.41111111111111115</v>
      </c>
      <c r="K77" s="59">
        <v>15</v>
      </c>
      <c r="L77" s="60">
        <v>0</v>
      </c>
      <c r="M77" s="61">
        <v>0</v>
      </c>
      <c r="N77" s="61">
        <v>0</v>
      </c>
      <c r="O77" s="61">
        <v>0</v>
      </c>
      <c r="P77" s="59">
        <v>0</v>
      </c>
      <c r="Q77" s="32"/>
      <c r="R77" s="9"/>
      <c r="S77" s="9" t="s">
        <v>23</v>
      </c>
      <c r="T77" s="73"/>
      <c r="U77" s="36" t="s">
        <v>28</v>
      </c>
      <c r="V77" s="36" t="s">
        <v>29</v>
      </c>
      <c r="W77" s="41" t="s">
        <v>30</v>
      </c>
      <c r="X77" s="74" t="s">
        <v>37</v>
      </c>
      <c r="Y77" s="19" t="s">
        <v>23</v>
      </c>
      <c r="Z77" s="75" t="s">
        <v>36</v>
      </c>
      <c r="AA77" s="45"/>
      <c r="AB77" s="48"/>
    </row>
    <row r="78" spans="1:28" s="7" customFormat="1" ht="18.75" customHeight="1">
      <c r="A78" s="56">
        <v>74</v>
      </c>
      <c r="B78" s="25">
        <v>37896</v>
      </c>
      <c r="C78" s="30"/>
      <c r="D78" s="85">
        <v>26</v>
      </c>
      <c r="E78" s="87" t="s">
        <v>78</v>
      </c>
      <c r="F78" s="87" t="s">
        <v>102</v>
      </c>
      <c r="G78" s="85">
        <v>127</v>
      </c>
      <c r="H78" s="84">
        <v>38</v>
      </c>
      <c r="I78" s="86">
        <v>842</v>
      </c>
      <c r="J78" s="76">
        <v>0.4305555555555556</v>
      </c>
      <c r="K78" s="59">
        <v>15</v>
      </c>
      <c r="L78" s="60">
        <v>0</v>
      </c>
      <c r="M78" s="61">
        <v>0</v>
      </c>
      <c r="N78" s="61">
        <v>0</v>
      </c>
      <c r="O78" s="61">
        <v>0</v>
      </c>
      <c r="P78" s="59">
        <v>0</v>
      </c>
      <c r="Q78" s="32"/>
      <c r="R78" s="9"/>
      <c r="S78" s="9" t="s">
        <v>23</v>
      </c>
      <c r="T78" s="73"/>
      <c r="U78" s="36" t="s">
        <v>28</v>
      </c>
      <c r="V78" s="36" t="s">
        <v>29</v>
      </c>
      <c r="W78" s="41" t="s">
        <v>30</v>
      </c>
      <c r="X78" s="74" t="s">
        <v>60</v>
      </c>
      <c r="Y78" s="19" t="s">
        <v>23</v>
      </c>
      <c r="Z78" s="75" t="s">
        <v>52</v>
      </c>
      <c r="AA78" s="45"/>
      <c r="AB78" s="48"/>
    </row>
    <row r="79" spans="1:28" s="7" customFormat="1" ht="18.75" customHeight="1">
      <c r="A79" s="57">
        <v>75</v>
      </c>
      <c r="B79" s="25">
        <v>37896</v>
      </c>
      <c r="C79" s="30"/>
      <c r="D79" s="85">
        <v>26</v>
      </c>
      <c r="E79" s="87" t="s">
        <v>56</v>
      </c>
      <c r="F79" s="87" t="s">
        <v>103</v>
      </c>
      <c r="G79" s="85">
        <v>127</v>
      </c>
      <c r="H79" s="84">
        <v>37</v>
      </c>
      <c r="I79" s="86">
        <v>748</v>
      </c>
      <c r="J79" s="76">
        <v>0.47222222222222227</v>
      </c>
      <c r="K79" s="59">
        <v>15</v>
      </c>
      <c r="L79" s="60">
        <v>0</v>
      </c>
      <c r="M79" s="61">
        <v>0</v>
      </c>
      <c r="N79" s="61">
        <v>0</v>
      </c>
      <c r="O79" s="61">
        <v>0</v>
      </c>
      <c r="P79" s="59">
        <v>0</v>
      </c>
      <c r="Q79" s="32"/>
      <c r="R79" s="9"/>
      <c r="S79" s="9" t="s">
        <v>23</v>
      </c>
      <c r="T79" s="73"/>
      <c r="U79" s="36" t="s">
        <v>28</v>
      </c>
      <c r="V79" s="36" t="s">
        <v>29</v>
      </c>
      <c r="W79" s="41" t="s">
        <v>30</v>
      </c>
      <c r="X79" s="74" t="s">
        <v>48</v>
      </c>
      <c r="Y79" s="19" t="s">
        <v>23</v>
      </c>
      <c r="Z79" s="75" t="s">
        <v>60</v>
      </c>
      <c r="AA79" s="45"/>
      <c r="AB79" s="48"/>
    </row>
    <row r="80" spans="1:28" s="7" customFormat="1" ht="18.75" customHeight="1">
      <c r="A80" s="55">
        <v>76</v>
      </c>
      <c r="B80" s="25">
        <v>37922</v>
      </c>
      <c r="C80" s="30"/>
      <c r="D80" s="85">
        <v>26</v>
      </c>
      <c r="E80" s="87" t="s">
        <v>50</v>
      </c>
      <c r="F80" s="87" t="s">
        <v>104</v>
      </c>
      <c r="G80" s="85">
        <v>127</v>
      </c>
      <c r="H80" s="84">
        <v>38</v>
      </c>
      <c r="I80" s="86">
        <v>297</v>
      </c>
      <c r="J80" s="76">
        <v>0.4069444444444445</v>
      </c>
      <c r="K80" s="59">
        <v>15</v>
      </c>
      <c r="L80" s="60">
        <v>6</v>
      </c>
      <c r="M80" s="61">
        <v>0</v>
      </c>
      <c r="N80" s="61">
        <f t="shared" si="0"/>
        <v>6</v>
      </c>
      <c r="O80" s="61">
        <f t="shared" si="1"/>
      </c>
      <c r="P80" s="59">
        <f t="shared" si="2"/>
        <v>6</v>
      </c>
      <c r="Q80" s="32" t="s">
        <v>33</v>
      </c>
      <c r="R80" s="9">
        <v>15</v>
      </c>
      <c r="S80" s="9" t="s">
        <v>23</v>
      </c>
      <c r="T80" s="73">
        <v>30</v>
      </c>
      <c r="U80" s="36" t="s">
        <v>28</v>
      </c>
      <c r="V80" s="36" t="s">
        <v>74</v>
      </c>
      <c r="W80" s="41" t="s">
        <v>30</v>
      </c>
      <c r="X80" s="74" t="s">
        <v>43</v>
      </c>
      <c r="Y80" s="19" t="s">
        <v>23</v>
      </c>
      <c r="Z80" s="75" t="s">
        <v>56</v>
      </c>
      <c r="AA80" s="45"/>
      <c r="AB80" s="48"/>
    </row>
    <row r="81" spans="1:28" s="7" customFormat="1" ht="18.75" customHeight="1">
      <c r="A81" s="56">
        <v>77</v>
      </c>
      <c r="B81" s="25">
        <v>37909</v>
      </c>
      <c r="C81" s="30"/>
      <c r="D81" s="85">
        <v>26</v>
      </c>
      <c r="E81" s="84">
        <v>42</v>
      </c>
      <c r="F81" s="84">
        <v>485</v>
      </c>
      <c r="G81" s="85">
        <v>127</v>
      </c>
      <c r="H81" s="84">
        <v>55</v>
      </c>
      <c r="I81" s="86">
        <v>778</v>
      </c>
      <c r="J81" s="76">
        <v>0.5166666666666667</v>
      </c>
      <c r="K81" s="59">
        <v>15</v>
      </c>
      <c r="L81" s="60">
        <v>0</v>
      </c>
      <c r="M81" s="61">
        <v>0</v>
      </c>
      <c r="N81" s="61">
        <v>0</v>
      </c>
      <c r="O81" s="61">
        <v>0</v>
      </c>
      <c r="P81" s="59">
        <v>0</v>
      </c>
      <c r="Q81" s="32"/>
      <c r="R81" s="9"/>
      <c r="S81" s="9" t="s">
        <v>23</v>
      </c>
      <c r="T81" s="73"/>
      <c r="U81" s="36" t="s">
        <v>28</v>
      </c>
      <c r="V81" s="36" t="s">
        <v>29</v>
      </c>
      <c r="W81" s="41" t="s">
        <v>30</v>
      </c>
      <c r="X81" s="74" t="s">
        <v>37</v>
      </c>
      <c r="Y81" s="19" t="s">
        <v>23</v>
      </c>
      <c r="Z81" s="75" t="s">
        <v>61</v>
      </c>
      <c r="AA81" s="45"/>
      <c r="AB81" s="48"/>
    </row>
    <row r="82" spans="1:28" s="7" customFormat="1" ht="18.75" customHeight="1">
      <c r="A82" s="57">
        <v>78</v>
      </c>
      <c r="B82" s="25">
        <v>37909</v>
      </c>
      <c r="C82" s="30"/>
      <c r="D82" s="85">
        <v>26</v>
      </c>
      <c r="E82" s="84">
        <v>42</v>
      </c>
      <c r="F82" s="84">
        <v>224</v>
      </c>
      <c r="G82" s="85">
        <v>127</v>
      </c>
      <c r="H82" s="84">
        <v>57</v>
      </c>
      <c r="I82" s="86">
        <v>918</v>
      </c>
      <c r="J82" s="76">
        <v>0.5347222222222222</v>
      </c>
      <c r="K82" s="59">
        <v>15</v>
      </c>
      <c r="L82" s="60">
        <v>0</v>
      </c>
      <c r="M82" s="61">
        <v>0</v>
      </c>
      <c r="N82" s="61">
        <v>0</v>
      </c>
      <c r="O82" s="61">
        <v>0</v>
      </c>
      <c r="P82" s="59">
        <v>0</v>
      </c>
      <c r="Q82" s="32"/>
      <c r="R82" s="9"/>
      <c r="S82" s="9" t="s">
        <v>23</v>
      </c>
      <c r="T82" s="73"/>
      <c r="U82" s="36" t="s">
        <v>28</v>
      </c>
      <c r="V82" s="36" t="s">
        <v>29</v>
      </c>
      <c r="W82" s="41" t="s">
        <v>30</v>
      </c>
      <c r="X82" s="74" t="s">
        <v>37</v>
      </c>
      <c r="Y82" s="19" t="s">
        <v>23</v>
      </c>
      <c r="Z82" s="75" t="s">
        <v>106</v>
      </c>
      <c r="AA82" s="45"/>
      <c r="AB82" s="48"/>
    </row>
    <row r="83" spans="1:28" s="7" customFormat="1" ht="18.75" customHeight="1">
      <c r="A83" s="55">
        <v>79</v>
      </c>
      <c r="B83" s="25">
        <v>37888</v>
      </c>
      <c r="C83" s="30"/>
      <c r="D83" s="85">
        <v>26</v>
      </c>
      <c r="E83" s="84">
        <v>14</v>
      </c>
      <c r="F83" s="84">
        <v>208</v>
      </c>
      <c r="G83" s="85">
        <v>127</v>
      </c>
      <c r="H83" s="84">
        <v>39</v>
      </c>
      <c r="I83" s="86">
        <v>392</v>
      </c>
      <c r="J83" s="76">
        <v>0.625</v>
      </c>
      <c r="K83" s="59">
        <v>15</v>
      </c>
      <c r="L83" s="60">
        <v>0</v>
      </c>
      <c r="M83" s="61">
        <v>0</v>
      </c>
      <c r="N83" s="61">
        <v>0</v>
      </c>
      <c r="O83" s="61">
        <v>0</v>
      </c>
      <c r="P83" s="59">
        <v>0</v>
      </c>
      <c r="Q83" s="32"/>
      <c r="R83" s="9"/>
      <c r="S83" s="9" t="s">
        <v>23</v>
      </c>
      <c r="T83" s="73"/>
      <c r="U83" s="36" t="s">
        <v>28</v>
      </c>
      <c r="V83" s="36" t="s">
        <v>29</v>
      </c>
      <c r="W83" s="41" t="s">
        <v>30</v>
      </c>
      <c r="X83" s="74" t="s">
        <v>37</v>
      </c>
      <c r="Y83" s="19" t="s">
        <v>23</v>
      </c>
      <c r="Z83" s="75" t="s">
        <v>42</v>
      </c>
      <c r="AA83" s="45"/>
      <c r="AB83" s="48"/>
    </row>
    <row r="84" spans="1:28" s="7" customFormat="1" ht="18.75" customHeight="1">
      <c r="A84" s="56">
        <v>80</v>
      </c>
      <c r="B84" s="25">
        <v>37896</v>
      </c>
      <c r="C84" s="30"/>
      <c r="D84" s="85">
        <v>26</v>
      </c>
      <c r="E84" s="87" t="s">
        <v>72</v>
      </c>
      <c r="F84" s="87" t="s">
        <v>105</v>
      </c>
      <c r="G84" s="85">
        <v>127</v>
      </c>
      <c r="H84" s="84">
        <v>38</v>
      </c>
      <c r="I84" s="86">
        <v>262</v>
      </c>
      <c r="J84" s="76">
        <v>0.4527777777777778</v>
      </c>
      <c r="K84" s="59">
        <v>15</v>
      </c>
      <c r="L84" s="60">
        <v>0</v>
      </c>
      <c r="M84" s="61">
        <v>0</v>
      </c>
      <c r="N84" s="61">
        <v>0</v>
      </c>
      <c r="O84" s="61">
        <v>0</v>
      </c>
      <c r="P84" s="59">
        <v>0</v>
      </c>
      <c r="Q84" s="32"/>
      <c r="R84" s="9"/>
      <c r="S84" s="9" t="s">
        <v>23</v>
      </c>
      <c r="T84" s="73"/>
      <c r="U84" s="36" t="s">
        <v>28</v>
      </c>
      <c r="V84" s="36" t="s">
        <v>29</v>
      </c>
      <c r="W84" s="41" t="s">
        <v>30</v>
      </c>
      <c r="X84" s="74" t="s">
        <v>37</v>
      </c>
      <c r="Y84" s="19" t="s">
        <v>23</v>
      </c>
      <c r="Z84" s="75" t="s">
        <v>87</v>
      </c>
      <c r="AA84" s="45"/>
      <c r="AB84" s="48"/>
    </row>
    <row r="85" spans="1:28" s="7" customFormat="1" ht="18.75" customHeight="1">
      <c r="A85" s="57">
        <v>81</v>
      </c>
      <c r="B85" s="25"/>
      <c r="C85" s="30"/>
      <c r="D85" s="69"/>
      <c r="E85" s="83"/>
      <c r="F85" s="83"/>
      <c r="G85" s="69"/>
      <c r="H85" s="70"/>
      <c r="I85" s="71"/>
      <c r="J85" s="58"/>
      <c r="K85" s="59"/>
      <c r="L85" s="60"/>
      <c r="M85" s="61"/>
      <c r="N85" s="61">
        <f t="shared" si="0"/>
      </c>
      <c r="O85" s="61">
        <f t="shared" si="1"/>
      </c>
      <c r="P85" s="59">
        <f t="shared" si="2"/>
      </c>
      <c r="Q85" s="32"/>
      <c r="R85" s="9"/>
      <c r="S85" s="9" t="s">
        <v>23</v>
      </c>
      <c r="T85" s="73"/>
      <c r="U85" s="36"/>
      <c r="V85" s="36"/>
      <c r="W85" s="41"/>
      <c r="X85" s="74"/>
      <c r="Y85" s="19" t="s">
        <v>23</v>
      </c>
      <c r="Z85" s="75"/>
      <c r="AA85" s="45"/>
      <c r="AB85" s="48"/>
    </row>
    <row r="86" spans="1:28" s="7" customFormat="1" ht="18.75" customHeight="1">
      <c r="A86" s="55">
        <v>82</v>
      </c>
      <c r="B86" s="25"/>
      <c r="C86" s="30"/>
      <c r="D86" s="69"/>
      <c r="E86" s="83"/>
      <c r="F86" s="83"/>
      <c r="G86" s="69"/>
      <c r="H86" s="70"/>
      <c r="I86" s="71"/>
      <c r="J86" s="58"/>
      <c r="K86" s="59"/>
      <c r="L86" s="60"/>
      <c r="M86" s="61"/>
      <c r="N86" s="61">
        <f t="shared" si="0"/>
      </c>
      <c r="O86" s="61">
        <f t="shared" si="1"/>
      </c>
      <c r="P86" s="59">
        <f t="shared" si="2"/>
      </c>
      <c r="Q86" s="32"/>
      <c r="R86" s="9"/>
      <c r="S86" s="9" t="s">
        <v>23</v>
      </c>
      <c r="T86" s="73"/>
      <c r="U86" s="36"/>
      <c r="V86" s="36"/>
      <c r="W86" s="41"/>
      <c r="X86" s="74"/>
      <c r="Y86" s="19" t="s">
        <v>23</v>
      </c>
      <c r="Z86" s="75"/>
      <c r="AA86" s="45"/>
      <c r="AB86" s="48"/>
    </row>
    <row r="87" spans="1:28" s="7" customFormat="1" ht="18.75" customHeight="1">
      <c r="A87" s="56">
        <v>83</v>
      </c>
      <c r="B87" s="25"/>
      <c r="C87" s="30"/>
      <c r="D87" s="69"/>
      <c r="E87" s="83"/>
      <c r="F87" s="83"/>
      <c r="G87" s="69"/>
      <c r="H87" s="70"/>
      <c r="I87" s="71"/>
      <c r="J87" s="58"/>
      <c r="K87" s="59"/>
      <c r="L87" s="60"/>
      <c r="M87" s="61"/>
      <c r="N87" s="61">
        <f t="shared" si="0"/>
      </c>
      <c r="O87" s="61">
        <f t="shared" si="1"/>
      </c>
      <c r="P87" s="59">
        <f t="shared" si="2"/>
      </c>
      <c r="Q87" s="32"/>
      <c r="R87" s="9"/>
      <c r="S87" s="9" t="s">
        <v>23</v>
      </c>
      <c r="T87" s="73"/>
      <c r="U87" s="36"/>
      <c r="V87" s="36"/>
      <c r="W87" s="41"/>
      <c r="X87" s="74"/>
      <c r="Y87" s="19" t="s">
        <v>23</v>
      </c>
      <c r="Z87" s="75"/>
      <c r="AA87" s="45"/>
      <c r="AB87" s="48"/>
    </row>
    <row r="88" spans="1:28" s="7" customFormat="1" ht="18.75" customHeight="1">
      <c r="A88" s="57">
        <v>84</v>
      </c>
      <c r="B88" s="25"/>
      <c r="C88" s="30"/>
      <c r="D88" s="69"/>
      <c r="E88" s="83"/>
      <c r="F88" s="83"/>
      <c r="G88" s="69"/>
      <c r="H88" s="70"/>
      <c r="I88" s="71"/>
      <c r="J88" s="58"/>
      <c r="K88" s="59"/>
      <c r="L88" s="60"/>
      <c r="M88" s="61"/>
      <c r="N88" s="61">
        <f t="shared" si="0"/>
      </c>
      <c r="O88" s="61">
        <f t="shared" si="1"/>
      </c>
      <c r="P88" s="59">
        <f t="shared" si="2"/>
      </c>
      <c r="Q88" s="32"/>
      <c r="R88" s="9"/>
      <c r="S88" s="9" t="s">
        <v>23</v>
      </c>
      <c r="T88" s="73"/>
      <c r="U88" s="36"/>
      <c r="V88" s="36"/>
      <c r="W88" s="41"/>
      <c r="X88" s="74"/>
      <c r="Y88" s="19" t="s">
        <v>23</v>
      </c>
      <c r="Z88" s="75"/>
      <c r="AA88" s="45"/>
      <c r="AB88" s="48"/>
    </row>
    <row r="89" spans="1:28" s="7" customFormat="1" ht="18.75" customHeight="1">
      <c r="A89" s="55">
        <v>85</v>
      </c>
      <c r="B89" s="25"/>
      <c r="C89" s="30"/>
      <c r="D89" s="69"/>
      <c r="E89" s="83"/>
      <c r="F89" s="83"/>
      <c r="G89" s="69"/>
      <c r="H89" s="70"/>
      <c r="I89" s="71"/>
      <c r="J89" s="58"/>
      <c r="K89" s="59"/>
      <c r="L89" s="60"/>
      <c r="M89" s="61"/>
      <c r="N89" s="61">
        <f t="shared" si="0"/>
      </c>
      <c r="O89" s="61">
        <f t="shared" si="1"/>
      </c>
      <c r="P89" s="59">
        <f t="shared" si="2"/>
      </c>
      <c r="Q89" s="32"/>
      <c r="R89" s="9"/>
      <c r="S89" s="9" t="s">
        <v>23</v>
      </c>
      <c r="T89" s="73"/>
      <c r="U89" s="36"/>
      <c r="V89" s="36"/>
      <c r="W89" s="41"/>
      <c r="X89" s="74"/>
      <c r="Y89" s="19" t="s">
        <v>23</v>
      </c>
      <c r="Z89" s="75"/>
      <c r="AA89" s="45"/>
      <c r="AB89" s="48"/>
    </row>
    <row r="90" spans="1:28" s="7" customFormat="1" ht="18.75" customHeight="1">
      <c r="A90" s="56">
        <v>86</v>
      </c>
      <c r="B90" s="25"/>
      <c r="C90" s="30"/>
      <c r="D90" s="69"/>
      <c r="E90" s="83"/>
      <c r="F90" s="83"/>
      <c r="G90" s="69"/>
      <c r="H90" s="70"/>
      <c r="I90" s="71"/>
      <c r="J90" s="58"/>
      <c r="K90" s="59"/>
      <c r="L90" s="60"/>
      <c r="M90" s="61"/>
      <c r="N90" s="61">
        <f t="shared" si="0"/>
      </c>
      <c r="O90" s="61">
        <f t="shared" si="1"/>
      </c>
      <c r="P90" s="59">
        <f t="shared" si="2"/>
      </c>
      <c r="Q90" s="32"/>
      <c r="R90" s="9"/>
      <c r="S90" s="9" t="s">
        <v>23</v>
      </c>
      <c r="T90" s="73"/>
      <c r="U90" s="36"/>
      <c r="V90" s="36"/>
      <c r="W90" s="41"/>
      <c r="X90" s="74"/>
      <c r="Y90" s="19" t="s">
        <v>23</v>
      </c>
      <c r="Z90" s="75"/>
      <c r="AA90" s="45"/>
      <c r="AB90" s="48"/>
    </row>
    <row r="91" spans="1:28" s="7" customFormat="1" ht="18.75" customHeight="1">
      <c r="A91" s="57">
        <v>87</v>
      </c>
      <c r="B91" s="25"/>
      <c r="C91" s="30"/>
      <c r="D91" s="69"/>
      <c r="E91" s="70"/>
      <c r="F91" s="83"/>
      <c r="G91" s="69"/>
      <c r="H91" s="70"/>
      <c r="I91" s="71"/>
      <c r="J91" s="58"/>
      <c r="K91" s="59"/>
      <c r="L91" s="60"/>
      <c r="M91" s="61"/>
      <c r="N91" s="61">
        <f t="shared" si="0"/>
      </c>
      <c r="O91" s="61">
        <f t="shared" si="1"/>
      </c>
      <c r="P91" s="59">
        <f t="shared" si="2"/>
      </c>
      <c r="Q91" s="32"/>
      <c r="R91" s="9"/>
      <c r="S91" s="9" t="s">
        <v>23</v>
      </c>
      <c r="T91" s="73"/>
      <c r="U91" s="36"/>
      <c r="V91" s="36"/>
      <c r="W91" s="41"/>
      <c r="X91" s="74"/>
      <c r="Y91" s="19" t="s">
        <v>23</v>
      </c>
      <c r="Z91" s="75"/>
      <c r="AA91" s="45"/>
      <c r="AB91" s="48"/>
    </row>
    <row r="92" spans="1:28" s="7" customFormat="1" ht="18.75" customHeight="1">
      <c r="A92" s="55">
        <v>88</v>
      </c>
      <c r="B92" s="25"/>
      <c r="C92" s="30"/>
      <c r="D92" s="69"/>
      <c r="E92" s="70"/>
      <c r="F92" s="83"/>
      <c r="G92" s="69"/>
      <c r="H92" s="70"/>
      <c r="I92" s="71"/>
      <c r="J92" s="58"/>
      <c r="K92" s="59"/>
      <c r="L92" s="60"/>
      <c r="M92" s="61"/>
      <c r="N92" s="61">
        <f t="shared" si="0"/>
      </c>
      <c r="O92" s="61">
        <f t="shared" si="1"/>
      </c>
      <c r="P92" s="59">
        <f t="shared" si="2"/>
      </c>
      <c r="Q92" s="32"/>
      <c r="R92" s="9"/>
      <c r="S92" s="9" t="s">
        <v>23</v>
      </c>
      <c r="T92" s="73"/>
      <c r="U92" s="36"/>
      <c r="V92" s="36"/>
      <c r="W92" s="41"/>
      <c r="X92" s="74"/>
      <c r="Y92" s="19" t="s">
        <v>23</v>
      </c>
      <c r="Z92" s="75"/>
      <c r="AA92" s="45"/>
      <c r="AB92" s="48"/>
    </row>
    <row r="93" spans="1:28" s="7" customFormat="1" ht="18.75" customHeight="1">
      <c r="A93" s="56">
        <v>89</v>
      </c>
      <c r="B93" s="25"/>
      <c r="C93" s="30"/>
      <c r="D93" s="69"/>
      <c r="E93" s="70"/>
      <c r="F93" s="83"/>
      <c r="G93" s="69"/>
      <c r="H93" s="70"/>
      <c r="I93" s="71"/>
      <c r="J93" s="58"/>
      <c r="K93" s="59"/>
      <c r="L93" s="60"/>
      <c r="M93" s="61"/>
      <c r="N93" s="61">
        <f t="shared" si="0"/>
      </c>
      <c r="O93" s="61">
        <f t="shared" si="1"/>
      </c>
      <c r="P93" s="59">
        <f t="shared" si="2"/>
      </c>
      <c r="Q93" s="32"/>
      <c r="R93" s="9"/>
      <c r="S93" s="9" t="s">
        <v>23</v>
      </c>
      <c r="T93" s="73"/>
      <c r="U93" s="36"/>
      <c r="V93" s="36"/>
      <c r="W93" s="41"/>
      <c r="X93" s="74"/>
      <c r="Y93" s="19" t="s">
        <v>23</v>
      </c>
      <c r="Z93" s="75"/>
      <c r="AA93" s="45"/>
      <c r="AB93" s="48"/>
    </row>
    <row r="94" spans="1:28" s="12" customFormat="1" ht="18.75" customHeight="1">
      <c r="A94" s="57">
        <v>90</v>
      </c>
      <c r="B94" s="25"/>
      <c r="C94" s="30"/>
      <c r="D94" s="69"/>
      <c r="E94" s="70"/>
      <c r="F94" s="70"/>
      <c r="G94" s="69"/>
      <c r="H94" s="70"/>
      <c r="I94" s="71"/>
      <c r="J94" s="58"/>
      <c r="K94" s="59"/>
      <c r="L94" s="60"/>
      <c r="M94" s="61"/>
      <c r="N94" s="61">
        <f t="shared" si="0"/>
      </c>
      <c r="O94" s="61">
        <f t="shared" si="1"/>
      </c>
      <c r="P94" s="59">
        <f t="shared" si="2"/>
      </c>
      <c r="Q94" s="32"/>
      <c r="R94" s="9"/>
      <c r="S94" s="9" t="s">
        <v>23</v>
      </c>
      <c r="T94" s="73"/>
      <c r="U94" s="36"/>
      <c r="V94" s="36"/>
      <c r="W94" s="41"/>
      <c r="X94" s="74"/>
      <c r="Y94" s="19" t="s">
        <v>23</v>
      </c>
      <c r="Z94" s="75"/>
      <c r="AA94" s="45"/>
      <c r="AB94" s="48"/>
    </row>
    <row r="95" spans="1:28" s="12" customFormat="1" ht="18.75" customHeight="1">
      <c r="A95" s="55">
        <v>91</v>
      </c>
      <c r="B95" s="25"/>
      <c r="C95" s="30"/>
      <c r="D95" s="69"/>
      <c r="E95" s="70"/>
      <c r="F95" s="70"/>
      <c r="G95" s="69"/>
      <c r="H95" s="70"/>
      <c r="I95" s="71"/>
      <c r="J95" s="58"/>
      <c r="K95" s="59"/>
      <c r="L95" s="60"/>
      <c r="M95" s="61"/>
      <c r="N95" s="61">
        <f t="shared" si="0"/>
      </c>
      <c r="O95" s="61">
        <f t="shared" si="1"/>
      </c>
      <c r="P95" s="59">
        <f t="shared" si="2"/>
      </c>
      <c r="Q95" s="32"/>
      <c r="R95" s="9"/>
      <c r="S95" s="9" t="s">
        <v>23</v>
      </c>
      <c r="T95" s="73"/>
      <c r="U95" s="36"/>
      <c r="V95" s="36"/>
      <c r="W95" s="41"/>
      <c r="X95" s="74"/>
      <c r="Y95" s="19" t="s">
        <v>23</v>
      </c>
      <c r="Z95" s="75"/>
      <c r="AA95" s="45"/>
      <c r="AB95" s="48"/>
    </row>
    <row r="96" spans="1:28" s="12" customFormat="1" ht="18.75" customHeight="1">
      <c r="A96" s="56">
        <v>92</v>
      </c>
      <c r="B96" s="25"/>
      <c r="C96" s="30"/>
      <c r="D96" s="69"/>
      <c r="E96" s="70"/>
      <c r="F96" s="70"/>
      <c r="G96" s="69"/>
      <c r="H96" s="70"/>
      <c r="I96" s="71"/>
      <c r="J96" s="58"/>
      <c r="K96" s="59"/>
      <c r="L96" s="60"/>
      <c r="M96" s="61"/>
      <c r="N96" s="61">
        <f t="shared" si="0"/>
      </c>
      <c r="O96" s="61">
        <f t="shared" si="1"/>
      </c>
      <c r="P96" s="59">
        <f t="shared" si="2"/>
      </c>
      <c r="Q96" s="32"/>
      <c r="R96" s="9"/>
      <c r="S96" s="9" t="s">
        <v>23</v>
      </c>
      <c r="T96" s="73"/>
      <c r="U96" s="36"/>
      <c r="V96" s="36"/>
      <c r="W96" s="41"/>
      <c r="X96" s="74"/>
      <c r="Y96" s="19" t="s">
        <v>23</v>
      </c>
      <c r="Z96" s="75"/>
      <c r="AA96" s="45"/>
      <c r="AB96" s="48"/>
    </row>
    <row r="97" spans="1:28" s="12" customFormat="1" ht="18.75" customHeight="1">
      <c r="A97" s="57">
        <v>93</v>
      </c>
      <c r="B97" s="25"/>
      <c r="C97" s="30"/>
      <c r="D97" s="69"/>
      <c r="E97" s="70"/>
      <c r="F97" s="70"/>
      <c r="G97" s="69"/>
      <c r="H97" s="70"/>
      <c r="I97" s="71"/>
      <c r="J97" s="58"/>
      <c r="K97" s="59"/>
      <c r="L97" s="60"/>
      <c r="M97" s="61"/>
      <c r="N97" s="61">
        <f t="shared" si="0"/>
      </c>
      <c r="O97" s="61">
        <f t="shared" si="1"/>
      </c>
      <c r="P97" s="59">
        <f t="shared" si="2"/>
      </c>
      <c r="Q97" s="32"/>
      <c r="R97" s="9"/>
      <c r="S97" s="9" t="s">
        <v>23</v>
      </c>
      <c r="T97" s="73"/>
      <c r="U97" s="36"/>
      <c r="V97" s="36"/>
      <c r="W97" s="41"/>
      <c r="X97" s="74"/>
      <c r="Y97" s="19" t="s">
        <v>23</v>
      </c>
      <c r="Z97" s="75"/>
      <c r="AA97" s="45"/>
      <c r="AB97" s="48"/>
    </row>
    <row r="98" spans="1:28" s="12" customFormat="1" ht="18.75" customHeight="1">
      <c r="A98" s="55">
        <v>94</v>
      </c>
      <c r="B98" s="25"/>
      <c r="C98" s="30"/>
      <c r="D98" s="69"/>
      <c r="E98" s="70"/>
      <c r="F98" s="70"/>
      <c r="G98" s="69"/>
      <c r="H98" s="70"/>
      <c r="I98" s="71"/>
      <c r="J98" s="58"/>
      <c r="K98" s="59"/>
      <c r="L98" s="60"/>
      <c r="M98" s="61"/>
      <c r="N98" s="61">
        <f t="shared" si="0"/>
      </c>
      <c r="O98" s="61">
        <f t="shared" si="1"/>
      </c>
      <c r="P98" s="59">
        <f t="shared" si="2"/>
      </c>
      <c r="Q98" s="32"/>
      <c r="R98" s="9"/>
      <c r="S98" s="9" t="s">
        <v>23</v>
      </c>
      <c r="T98" s="73"/>
      <c r="U98" s="36"/>
      <c r="V98" s="36"/>
      <c r="W98" s="41"/>
      <c r="X98" s="74"/>
      <c r="Y98" s="19" t="s">
        <v>23</v>
      </c>
      <c r="Z98" s="75"/>
      <c r="AA98" s="45"/>
      <c r="AB98" s="48"/>
    </row>
    <row r="99" spans="1:28" s="12" customFormat="1" ht="18.75" customHeight="1">
      <c r="A99" s="56">
        <v>95</v>
      </c>
      <c r="B99" s="25"/>
      <c r="C99" s="30"/>
      <c r="D99" s="69"/>
      <c r="E99" s="70"/>
      <c r="F99" s="70"/>
      <c r="G99" s="69"/>
      <c r="H99" s="70"/>
      <c r="I99" s="71"/>
      <c r="J99" s="58"/>
      <c r="K99" s="59"/>
      <c r="L99" s="60"/>
      <c r="M99" s="61"/>
      <c r="N99" s="61">
        <f t="shared" si="0"/>
      </c>
      <c r="O99" s="61">
        <f t="shared" si="1"/>
      </c>
      <c r="P99" s="59">
        <f t="shared" si="2"/>
      </c>
      <c r="Q99" s="32"/>
      <c r="R99" s="9"/>
      <c r="S99" s="9" t="s">
        <v>23</v>
      </c>
      <c r="T99" s="73"/>
      <c r="U99" s="36"/>
      <c r="V99" s="36"/>
      <c r="W99" s="41"/>
      <c r="X99" s="74"/>
      <c r="Y99" s="19" t="s">
        <v>23</v>
      </c>
      <c r="Z99" s="75"/>
      <c r="AA99" s="45"/>
      <c r="AB99" s="48"/>
    </row>
    <row r="100" spans="1:28" s="12" customFormat="1" ht="18.75" customHeight="1">
      <c r="A100" s="57">
        <v>96</v>
      </c>
      <c r="B100" s="25"/>
      <c r="C100" s="30"/>
      <c r="D100" s="69"/>
      <c r="E100" s="70"/>
      <c r="F100" s="70"/>
      <c r="G100" s="69"/>
      <c r="H100" s="70"/>
      <c r="I100" s="71"/>
      <c r="J100" s="58"/>
      <c r="K100" s="59"/>
      <c r="L100" s="60"/>
      <c r="M100" s="61"/>
      <c r="N100" s="61">
        <f t="shared" si="0"/>
      </c>
      <c r="O100" s="61">
        <f t="shared" si="1"/>
      </c>
      <c r="P100" s="59">
        <f t="shared" si="2"/>
      </c>
      <c r="Q100" s="32"/>
      <c r="R100" s="9"/>
      <c r="S100" s="9" t="s">
        <v>23</v>
      </c>
      <c r="T100" s="73"/>
      <c r="U100" s="36"/>
      <c r="V100" s="36"/>
      <c r="W100" s="41"/>
      <c r="X100" s="74"/>
      <c r="Y100" s="19" t="s">
        <v>23</v>
      </c>
      <c r="Z100" s="75"/>
      <c r="AA100" s="45"/>
      <c r="AB100" s="48"/>
    </row>
    <row r="101" spans="1:28" s="12" customFormat="1" ht="18.75" customHeight="1">
      <c r="A101" s="55">
        <v>97</v>
      </c>
      <c r="B101" s="25"/>
      <c r="C101" s="30"/>
      <c r="D101" s="69"/>
      <c r="E101" s="70"/>
      <c r="F101" s="70"/>
      <c r="G101" s="69"/>
      <c r="H101" s="70"/>
      <c r="I101" s="71"/>
      <c r="J101" s="58"/>
      <c r="K101" s="59"/>
      <c r="L101" s="60"/>
      <c r="M101" s="61"/>
      <c r="N101" s="61">
        <f t="shared" si="0"/>
      </c>
      <c r="O101" s="61">
        <f t="shared" si="1"/>
      </c>
      <c r="P101" s="59">
        <f>IF(OR(K101=0,L101=0),"",AVERAGE(N101:O101))</f>
      </c>
      <c r="Q101" s="32"/>
      <c r="R101" s="9"/>
      <c r="S101" s="9" t="s">
        <v>23</v>
      </c>
      <c r="T101" s="73"/>
      <c r="U101" s="36"/>
      <c r="V101" s="36"/>
      <c r="W101" s="41"/>
      <c r="X101" s="74"/>
      <c r="Y101" s="19" t="s">
        <v>23</v>
      </c>
      <c r="Z101" s="75"/>
      <c r="AA101" s="45"/>
      <c r="AB101" s="48"/>
    </row>
    <row r="102" spans="1:28" s="12" customFormat="1" ht="18.75" customHeight="1">
      <c r="A102" s="56">
        <v>98</v>
      </c>
      <c r="B102" s="25"/>
      <c r="C102" s="30"/>
      <c r="D102" s="69"/>
      <c r="E102" s="70"/>
      <c r="F102" s="70"/>
      <c r="G102" s="69"/>
      <c r="H102" s="70"/>
      <c r="I102" s="71"/>
      <c r="J102" s="58"/>
      <c r="K102" s="59"/>
      <c r="L102" s="60"/>
      <c r="M102" s="61"/>
      <c r="N102" s="61">
        <f t="shared" si="0"/>
      </c>
      <c r="O102" s="61">
        <f t="shared" si="1"/>
      </c>
      <c r="P102" s="59">
        <f>IF(OR(K102=0,L102=0),"",AVERAGE(N102:O102))</f>
      </c>
      <c r="Q102" s="32"/>
      <c r="R102" s="9"/>
      <c r="S102" s="9" t="s">
        <v>23</v>
      </c>
      <c r="T102" s="73"/>
      <c r="U102" s="36"/>
      <c r="V102" s="36"/>
      <c r="W102" s="41"/>
      <c r="X102" s="74"/>
      <c r="Y102" s="19" t="s">
        <v>23</v>
      </c>
      <c r="Z102" s="75"/>
      <c r="AA102" s="45"/>
      <c r="AB102" s="48"/>
    </row>
    <row r="103" spans="1:28" s="12" customFormat="1" ht="18.75" customHeight="1">
      <c r="A103" s="57">
        <v>99</v>
      </c>
      <c r="B103" s="25"/>
      <c r="C103" s="30"/>
      <c r="D103" s="69"/>
      <c r="E103" s="70"/>
      <c r="F103" s="70"/>
      <c r="G103" s="69"/>
      <c r="H103" s="70"/>
      <c r="I103" s="71"/>
      <c r="J103" s="58"/>
      <c r="K103" s="59"/>
      <c r="L103" s="60"/>
      <c r="M103" s="61"/>
      <c r="N103" s="61">
        <f t="shared" si="0"/>
      </c>
      <c r="O103" s="61">
        <f t="shared" si="1"/>
      </c>
      <c r="P103" s="59">
        <f>IF(OR(K103=0,L103=0),"",AVERAGE(N103:O103))</f>
      </c>
      <c r="Q103" s="32"/>
      <c r="R103" s="9"/>
      <c r="S103" s="9" t="s">
        <v>23</v>
      </c>
      <c r="T103" s="73"/>
      <c r="U103" s="36"/>
      <c r="V103" s="36"/>
      <c r="W103" s="41"/>
      <c r="X103" s="74"/>
      <c r="Y103" s="19" t="s">
        <v>23</v>
      </c>
      <c r="Z103" s="75"/>
      <c r="AA103" s="45"/>
      <c r="AB103" s="48"/>
    </row>
    <row r="104" spans="1:28" s="12" customFormat="1" ht="18.75" customHeight="1">
      <c r="A104" s="55">
        <v>100</v>
      </c>
      <c r="B104" s="25"/>
      <c r="C104" s="30"/>
      <c r="D104" s="69"/>
      <c r="E104" s="70"/>
      <c r="F104" s="70"/>
      <c r="G104" s="69"/>
      <c r="H104" s="70"/>
      <c r="I104" s="71"/>
      <c r="J104" s="58"/>
      <c r="K104" s="59"/>
      <c r="L104" s="60"/>
      <c r="M104" s="61"/>
      <c r="N104" s="61">
        <f t="shared" si="0"/>
      </c>
      <c r="O104" s="61">
        <f t="shared" si="1"/>
      </c>
      <c r="P104" s="59">
        <f>IF(OR(K104=0,L104=0),"",AVERAGE(N104:O104))</f>
      </c>
      <c r="Q104" s="32"/>
      <c r="R104" s="9"/>
      <c r="S104" s="9" t="s">
        <v>23</v>
      </c>
      <c r="T104" s="73"/>
      <c r="U104" s="36"/>
      <c r="V104" s="36"/>
      <c r="W104" s="41"/>
      <c r="X104" s="74"/>
      <c r="Y104" s="19" t="s">
        <v>23</v>
      </c>
      <c r="Z104" s="75"/>
      <c r="AA104" s="45"/>
      <c r="AB104" s="48"/>
    </row>
    <row r="105" spans="1:28" s="12" customFormat="1" ht="11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1"/>
      <c r="X105" s="11"/>
      <c r="Y105" s="11"/>
      <c r="Z105" s="11"/>
      <c r="AA105" s="11"/>
      <c r="AB105" s="10"/>
    </row>
    <row r="106" spans="1:28" s="12" customFormat="1" ht="11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1"/>
      <c r="X106" s="11"/>
      <c r="Y106" s="11"/>
      <c r="Z106" s="11"/>
      <c r="AA106" s="11"/>
      <c r="AB106" s="10"/>
    </row>
    <row r="107" spans="1:28" s="12" customFormat="1" ht="11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1"/>
      <c r="X107" s="11"/>
      <c r="Y107" s="11"/>
      <c r="Z107" s="11"/>
      <c r="AA107" s="11"/>
      <c r="AB107" s="10"/>
    </row>
    <row r="108" spans="1:28" s="12" customFormat="1" ht="11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1"/>
      <c r="X108" s="11"/>
      <c r="Y108" s="11"/>
      <c r="Z108" s="11"/>
      <c r="AA108" s="11"/>
      <c r="AB108" s="10"/>
    </row>
    <row r="109" spans="1:28" s="12" customFormat="1" ht="11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1"/>
      <c r="X109" s="11"/>
      <c r="Y109" s="11"/>
      <c r="Z109" s="11"/>
      <c r="AA109" s="11"/>
      <c r="AB109" s="10"/>
    </row>
    <row r="110" spans="1:28" s="12" customFormat="1" ht="11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1"/>
      <c r="X110" s="11"/>
      <c r="Y110" s="11"/>
      <c r="Z110" s="11"/>
      <c r="AA110" s="11"/>
      <c r="AB110" s="10"/>
    </row>
    <row r="111" spans="1:28" s="12" customFormat="1" ht="11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1"/>
      <c r="X111" s="11"/>
      <c r="Y111" s="11"/>
      <c r="Z111" s="11"/>
      <c r="AA111" s="11"/>
      <c r="AB111" s="10"/>
    </row>
    <row r="112" spans="1:28" s="12" customFormat="1" ht="11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1"/>
      <c r="X112" s="11"/>
      <c r="Y112" s="11"/>
      <c r="Z112" s="11"/>
      <c r="AA112" s="11"/>
      <c r="AB112" s="10"/>
    </row>
    <row r="113" spans="1:28" s="12" customFormat="1" ht="11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1"/>
      <c r="X113" s="11"/>
      <c r="Y113" s="11"/>
      <c r="Z113" s="11"/>
      <c r="AA113" s="11"/>
      <c r="AB113" s="10"/>
    </row>
    <row r="114" spans="1:28" s="12" customFormat="1" ht="11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1"/>
      <c r="X114" s="11"/>
      <c r="Y114" s="11"/>
      <c r="Z114" s="11"/>
      <c r="AA114" s="11"/>
      <c r="AB114" s="10"/>
    </row>
    <row r="115" spans="1:28" s="12" customFormat="1" ht="11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1"/>
      <c r="X115" s="11"/>
      <c r="Y115" s="11"/>
      <c r="Z115" s="11"/>
      <c r="AA115" s="11"/>
      <c r="AB115" s="10"/>
    </row>
    <row r="116" spans="1:28" s="15" customFormat="1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4"/>
      <c r="Y116" s="14"/>
      <c r="Z116" s="14"/>
      <c r="AA116" s="14"/>
      <c r="AB116" s="13"/>
    </row>
    <row r="117" spans="1:28" s="15" customFormat="1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4"/>
      <c r="Y117" s="14"/>
      <c r="Z117" s="14"/>
      <c r="AA117" s="14"/>
      <c r="AB117" s="13"/>
    </row>
    <row r="118" spans="1:28" s="15" customFormat="1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4"/>
      <c r="Y118" s="14"/>
      <c r="Z118" s="14"/>
      <c r="AA118" s="14"/>
      <c r="AB118" s="13"/>
    </row>
    <row r="119" spans="1:28" s="15" customFormat="1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4"/>
      <c r="Y119" s="14"/>
      <c r="Z119" s="14"/>
      <c r="AA119" s="14"/>
      <c r="AB119" s="13"/>
    </row>
    <row r="120" spans="1:28" s="15" customFormat="1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4"/>
      <c r="Y120" s="14"/>
      <c r="Z120" s="14"/>
      <c r="AA120" s="14"/>
      <c r="AB120" s="13"/>
    </row>
    <row r="121" spans="1:28" s="15" customFormat="1" ht="1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4"/>
      <c r="Y121" s="14"/>
      <c r="Z121" s="14"/>
      <c r="AA121" s="14"/>
      <c r="AB121" s="13"/>
    </row>
    <row r="122" spans="1:28" s="15" customFormat="1" ht="1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4"/>
      <c r="Y122" s="14"/>
      <c r="Z122" s="14"/>
      <c r="AA122" s="14"/>
      <c r="AB122" s="13"/>
    </row>
    <row r="123" spans="1:28" s="15" customFormat="1" ht="1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4"/>
      <c r="Y123" s="14"/>
      <c r="Z123" s="14"/>
      <c r="AA123" s="14"/>
      <c r="AB123" s="13"/>
    </row>
    <row r="124" spans="1:28" s="15" customFormat="1" ht="1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4"/>
      <c r="Y124" s="14"/>
      <c r="Z124" s="14"/>
      <c r="AA124" s="14"/>
      <c r="AB124" s="13"/>
    </row>
    <row r="125" spans="1:28" s="15" customFormat="1" ht="1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4"/>
      <c r="Y125" s="14"/>
      <c r="Z125" s="14"/>
      <c r="AA125" s="14"/>
      <c r="AB125" s="13"/>
    </row>
    <row r="126" spans="1:28" s="15" customFormat="1" ht="1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4"/>
      <c r="Y126" s="14"/>
      <c r="Z126" s="14"/>
      <c r="AA126" s="14"/>
      <c r="AB126" s="13"/>
    </row>
    <row r="127" spans="1:28" s="15" customFormat="1" ht="1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4"/>
      <c r="Y127" s="14"/>
      <c r="Z127" s="14"/>
      <c r="AA127" s="14"/>
      <c r="AB127" s="13"/>
    </row>
    <row r="128" spans="1:28" s="15" customFormat="1" ht="1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4"/>
      <c r="Y128" s="14"/>
      <c r="Z128" s="14"/>
      <c r="AA128" s="14"/>
      <c r="AB128" s="13"/>
    </row>
    <row r="129" spans="1:28" s="15" customFormat="1" ht="1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4"/>
      <c r="Y129" s="14"/>
      <c r="Z129" s="14"/>
      <c r="AA129" s="14"/>
      <c r="AB129" s="13"/>
    </row>
    <row r="130" spans="1:28" s="15" customFormat="1" ht="1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4"/>
      <c r="Y130" s="14"/>
      <c r="Z130" s="14"/>
      <c r="AA130" s="14"/>
      <c r="AB130" s="13"/>
    </row>
    <row r="131" spans="1:28" s="15" customFormat="1" ht="1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4"/>
      <c r="Y131" s="14"/>
      <c r="Z131" s="14"/>
      <c r="AA131" s="14"/>
      <c r="AB131" s="13"/>
    </row>
    <row r="132" spans="1:28" s="15" customFormat="1" ht="1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4"/>
      <c r="Y132" s="14"/>
      <c r="Z132" s="14"/>
      <c r="AA132" s="14"/>
      <c r="AB132" s="13"/>
    </row>
    <row r="133" spans="1:28" s="15" customFormat="1" ht="1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4"/>
      <c r="Y133" s="14"/>
      <c r="Z133" s="14"/>
      <c r="AA133" s="14"/>
      <c r="AB133" s="13"/>
    </row>
    <row r="134" spans="1:28" s="15" customFormat="1" ht="1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4"/>
      <c r="Y134" s="14"/>
      <c r="Z134" s="14"/>
      <c r="AA134" s="14"/>
      <c r="AB134" s="13"/>
    </row>
    <row r="135" spans="1:28" s="15" customFormat="1" ht="1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4"/>
      <c r="Y135" s="14"/>
      <c r="Z135" s="14"/>
      <c r="AA135" s="14"/>
      <c r="AB135" s="13"/>
    </row>
    <row r="136" spans="1:28" s="15" customFormat="1" ht="1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4"/>
      <c r="Y136" s="14"/>
      <c r="Z136" s="14"/>
      <c r="AA136" s="14"/>
      <c r="AB136" s="13"/>
    </row>
    <row r="137" spans="1:28" s="15" customFormat="1" ht="1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4"/>
      <c r="Y137" s="14"/>
      <c r="Z137" s="14"/>
      <c r="AA137" s="14"/>
      <c r="AB137" s="13"/>
    </row>
    <row r="138" spans="1:28" s="15" customFormat="1" ht="1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4"/>
      <c r="Y138" s="14"/>
      <c r="Z138" s="14"/>
      <c r="AA138" s="14"/>
      <c r="AB138" s="13"/>
    </row>
    <row r="139" spans="1:28" s="15" customFormat="1" ht="1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4"/>
      <c r="Y139" s="14"/>
      <c r="Z139" s="14"/>
      <c r="AA139" s="14"/>
      <c r="AB139" s="13"/>
    </row>
    <row r="140" spans="1:28" s="15" customFormat="1" ht="1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4"/>
      <c r="Y140" s="14"/>
      <c r="Z140" s="14"/>
      <c r="AA140" s="14"/>
      <c r="AB140" s="13"/>
    </row>
    <row r="141" spans="1:28" s="15" customFormat="1" ht="1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4"/>
      <c r="Y141" s="14"/>
      <c r="Z141" s="14"/>
      <c r="AA141" s="14"/>
      <c r="AB141" s="13"/>
    </row>
    <row r="142" spans="1:28" s="15" customFormat="1" ht="1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4"/>
      <c r="Y142" s="14"/>
      <c r="Z142" s="14"/>
      <c r="AA142" s="14"/>
      <c r="AB142" s="13"/>
    </row>
    <row r="143" spans="1:28" s="15" customFormat="1" ht="1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4"/>
      <c r="Y143" s="14"/>
      <c r="Z143" s="14"/>
      <c r="AA143" s="14"/>
      <c r="AB143" s="13"/>
    </row>
    <row r="144" spans="1:28" s="15" customFormat="1" ht="1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4"/>
      <c r="Y144" s="14"/>
      <c r="Z144" s="14"/>
      <c r="AA144" s="14"/>
      <c r="AB144" s="13"/>
    </row>
    <row r="145" spans="1:28" s="15" customFormat="1" ht="1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4"/>
      <c r="Y145" s="14"/>
      <c r="Z145" s="14"/>
      <c r="AA145" s="14"/>
      <c r="AB145" s="13"/>
    </row>
    <row r="146" spans="1:28" s="15" customFormat="1" ht="1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4"/>
      <c r="Y146" s="14"/>
      <c r="Z146" s="14"/>
      <c r="AA146" s="14"/>
      <c r="AB146" s="13"/>
    </row>
    <row r="147" spans="1:28" s="15" customFormat="1" ht="1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4"/>
      <c r="Y147" s="14"/>
      <c r="Z147" s="14"/>
      <c r="AA147" s="14"/>
      <c r="AB147" s="13"/>
    </row>
    <row r="148" spans="1:28" s="15" customFormat="1" ht="1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4"/>
      <c r="Y148" s="14"/>
      <c r="Z148" s="14"/>
      <c r="AA148" s="14"/>
      <c r="AB148" s="13"/>
    </row>
    <row r="149" spans="1:28" s="15" customFormat="1" ht="1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4"/>
      <c r="Y149" s="14"/>
      <c r="Z149" s="14"/>
      <c r="AA149" s="14"/>
      <c r="AB149" s="13"/>
    </row>
    <row r="150" spans="1:28" s="15" customFormat="1" ht="1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4"/>
      <c r="Y150" s="14"/>
      <c r="Z150" s="14"/>
      <c r="AA150" s="14"/>
      <c r="AB150" s="13"/>
    </row>
    <row r="151" spans="1:28" s="15" customFormat="1" ht="1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4"/>
      <c r="X151" s="14"/>
      <c r="Y151" s="14"/>
      <c r="Z151" s="14"/>
      <c r="AA151" s="14"/>
      <c r="AB151" s="13"/>
    </row>
    <row r="152" spans="1:28" s="15" customFormat="1" ht="1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4"/>
      <c r="X152" s="14"/>
      <c r="Y152" s="14"/>
      <c r="Z152" s="14"/>
      <c r="AA152" s="14"/>
      <c r="AB152" s="13"/>
    </row>
    <row r="153" spans="1:28" s="15" customFormat="1" ht="1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4"/>
      <c r="X153" s="14"/>
      <c r="Y153" s="14"/>
      <c r="Z153" s="14"/>
      <c r="AA153" s="14"/>
      <c r="AB153" s="13"/>
    </row>
    <row r="154" spans="1:28" s="15" customFormat="1" ht="1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4"/>
      <c r="X154" s="14"/>
      <c r="Y154" s="14"/>
      <c r="Z154" s="14"/>
      <c r="AA154" s="14"/>
      <c r="AB154" s="13"/>
    </row>
    <row r="155" spans="1:28" s="15" customFormat="1" ht="1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4"/>
      <c r="X155" s="14"/>
      <c r="Y155" s="14"/>
      <c r="Z155" s="14"/>
      <c r="AA155" s="14"/>
      <c r="AB155" s="13"/>
    </row>
    <row r="156" spans="1:28" s="15" customFormat="1" ht="1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4"/>
      <c r="X156" s="14"/>
      <c r="Y156" s="14"/>
      <c r="Z156" s="14"/>
      <c r="AA156" s="14"/>
      <c r="AB156" s="13"/>
    </row>
    <row r="157" spans="1:28" s="15" customFormat="1" ht="1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4"/>
      <c r="X157" s="14"/>
      <c r="Y157" s="14"/>
      <c r="Z157" s="14"/>
      <c r="AA157" s="14"/>
      <c r="AB157" s="13"/>
    </row>
    <row r="158" spans="1:28" s="15" customFormat="1" ht="1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4"/>
      <c r="X158" s="14"/>
      <c r="Y158" s="14"/>
      <c r="Z158" s="14"/>
      <c r="AA158" s="14"/>
      <c r="AB158" s="13"/>
    </row>
    <row r="159" spans="1:28" s="15" customFormat="1" ht="1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4"/>
      <c r="X159" s="14"/>
      <c r="Y159" s="14"/>
      <c r="Z159" s="14"/>
      <c r="AA159" s="14"/>
      <c r="AB159" s="13"/>
    </row>
    <row r="160" spans="1:28" s="15" customFormat="1" ht="1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4"/>
      <c r="X160" s="14"/>
      <c r="Y160" s="14"/>
      <c r="Z160" s="14"/>
      <c r="AA160" s="14"/>
      <c r="AB160" s="13"/>
    </row>
    <row r="161" spans="1:28" s="15" customFormat="1" ht="1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4"/>
      <c r="X161" s="14"/>
      <c r="Y161" s="14"/>
      <c r="Z161" s="14"/>
      <c r="AA161" s="14"/>
      <c r="AB161" s="13"/>
    </row>
    <row r="162" spans="1:28" s="15" customFormat="1" ht="1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4"/>
      <c r="X162" s="14"/>
      <c r="Y162" s="14"/>
      <c r="Z162" s="14"/>
      <c r="AA162" s="14"/>
      <c r="AB162" s="13"/>
    </row>
    <row r="163" spans="1:28" s="15" customFormat="1" ht="1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4"/>
      <c r="X163" s="14"/>
      <c r="Y163" s="14"/>
      <c r="Z163" s="14"/>
      <c r="AA163" s="14"/>
      <c r="AB163" s="13"/>
    </row>
    <row r="164" spans="1:28" s="15" customFormat="1" ht="1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4"/>
      <c r="X164" s="14"/>
      <c r="Y164" s="14"/>
      <c r="Z164" s="14"/>
      <c r="AA164" s="14"/>
      <c r="AB164" s="13"/>
    </row>
    <row r="165" spans="1:28" s="15" customFormat="1" ht="1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4"/>
      <c r="X165" s="14"/>
      <c r="Y165" s="14"/>
      <c r="Z165" s="14"/>
      <c r="AA165" s="14"/>
      <c r="AB165" s="13"/>
    </row>
    <row r="166" spans="1:28" s="15" customFormat="1" ht="1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4"/>
      <c r="X166" s="14"/>
      <c r="Y166" s="14"/>
      <c r="Z166" s="14"/>
      <c r="AA166" s="14"/>
      <c r="AB166" s="13"/>
    </row>
    <row r="167" spans="1:28" s="15" customFormat="1" ht="1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4"/>
      <c r="X167" s="14"/>
      <c r="Y167" s="14"/>
      <c r="Z167" s="14"/>
      <c r="AA167" s="14"/>
      <c r="AB167" s="13"/>
    </row>
    <row r="168" spans="1:28" s="15" customFormat="1" ht="1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4"/>
      <c r="X168" s="14"/>
      <c r="Y168" s="14"/>
      <c r="Z168" s="14"/>
      <c r="AA168" s="14"/>
      <c r="AB168" s="13"/>
    </row>
    <row r="169" spans="1:28" s="15" customFormat="1" ht="1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4"/>
      <c r="X169" s="14"/>
      <c r="Y169" s="14"/>
      <c r="Z169" s="14"/>
      <c r="AA169" s="14"/>
      <c r="AB169" s="13"/>
    </row>
    <row r="170" spans="1:28" s="15" customFormat="1" ht="1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4"/>
      <c r="X170" s="14"/>
      <c r="Y170" s="14"/>
      <c r="Z170" s="14"/>
      <c r="AA170" s="14"/>
      <c r="AB170" s="13"/>
    </row>
    <row r="171" spans="1:28" s="15" customFormat="1" ht="1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4"/>
      <c r="X171" s="14"/>
      <c r="Y171" s="14"/>
      <c r="Z171" s="14"/>
      <c r="AA171" s="14"/>
      <c r="AB171" s="13"/>
    </row>
    <row r="172" spans="1:28" s="15" customFormat="1" ht="1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4"/>
      <c r="X172" s="14"/>
      <c r="Y172" s="14"/>
      <c r="Z172" s="14"/>
      <c r="AA172" s="14"/>
      <c r="AB172" s="13"/>
    </row>
    <row r="173" spans="1:28" s="15" customFormat="1" ht="1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4"/>
      <c r="X173" s="14"/>
      <c r="Y173" s="14"/>
      <c r="Z173" s="14"/>
      <c r="AA173" s="14"/>
      <c r="AB173" s="13"/>
    </row>
    <row r="174" spans="1:28" s="15" customFormat="1" ht="1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4"/>
      <c r="X174" s="14"/>
      <c r="Y174" s="14"/>
      <c r="Z174" s="14"/>
      <c r="AA174" s="14"/>
      <c r="AB174" s="13"/>
    </row>
    <row r="175" spans="1:28" s="15" customFormat="1" ht="1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4"/>
      <c r="X175" s="14"/>
      <c r="Y175" s="14"/>
      <c r="Z175" s="14"/>
      <c r="AA175" s="14"/>
      <c r="AB175" s="13"/>
    </row>
    <row r="176" spans="1:28" s="15" customFormat="1" ht="1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4"/>
      <c r="X176" s="14"/>
      <c r="Y176" s="14"/>
      <c r="Z176" s="14"/>
      <c r="AA176" s="14"/>
      <c r="AB176" s="13"/>
    </row>
    <row r="177" spans="1:28" s="15" customFormat="1" ht="1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4"/>
      <c r="X177" s="14"/>
      <c r="Y177" s="14"/>
      <c r="Z177" s="14"/>
      <c r="AA177" s="14"/>
      <c r="AB177" s="13"/>
    </row>
    <row r="178" spans="1:28" s="15" customFormat="1" ht="1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4"/>
      <c r="X178" s="14"/>
      <c r="Y178" s="14"/>
      <c r="Z178" s="14"/>
      <c r="AA178" s="14"/>
      <c r="AB178" s="13"/>
    </row>
    <row r="179" spans="1:28" s="15" customFormat="1" ht="1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4"/>
      <c r="X179" s="14"/>
      <c r="Y179" s="14"/>
      <c r="Z179" s="14"/>
      <c r="AA179" s="14"/>
      <c r="AB179" s="13"/>
    </row>
    <row r="180" spans="1:28" s="15" customFormat="1" ht="1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4"/>
      <c r="X180" s="14"/>
      <c r="Y180" s="14"/>
      <c r="Z180" s="14"/>
      <c r="AA180" s="14"/>
      <c r="AB180" s="13"/>
    </row>
    <row r="181" spans="1:28" s="15" customFormat="1" ht="1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4"/>
      <c r="X181" s="14"/>
      <c r="Y181" s="14"/>
      <c r="Z181" s="14"/>
      <c r="AA181" s="14"/>
      <c r="AB181" s="13"/>
    </row>
    <row r="182" spans="1:28" s="15" customFormat="1" ht="1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4"/>
      <c r="X182" s="14"/>
      <c r="Y182" s="14"/>
      <c r="Z182" s="14"/>
      <c r="AA182" s="14"/>
      <c r="AB182" s="13"/>
    </row>
    <row r="183" spans="1:28" s="15" customFormat="1" ht="1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4"/>
      <c r="X183" s="14"/>
      <c r="Y183" s="14"/>
      <c r="Z183" s="14"/>
      <c r="AA183" s="14"/>
      <c r="AB183" s="13"/>
    </row>
    <row r="184" spans="1:28" s="15" customFormat="1" ht="1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4"/>
      <c r="X184" s="14"/>
      <c r="Y184" s="14"/>
      <c r="Z184" s="14"/>
      <c r="AA184" s="14"/>
      <c r="AB184" s="13"/>
    </row>
    <row r="185" spans="1:28" s="15" customFormat="1" ht="1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4"/>
      <c r="X185" s="14"/>
      <c r="Y185" s="14"/>
      <c r="Z185" s="14"/>
      <c r="AA185" s="14"/>
      <c r="AB185" s="13"/>
    </row>
    <row r="186" spans="1:28" s="15" customFormat="1" ht="1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4"/>
      <c r="X186" s="14"/>
      <c r="Y186" s="14"/>
      <c r="Z186" s="14"/>
      <c r="AA186" s="14"/>
      <c r="AB186" s="13"/>
    </row>
    <row r="187" spans="1:28" s="15" customFormat="1" ht="1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4"/>
      <c r="X187" s="14"/>
      <c r="Y187" s="14"/>
      <c r="Z187" s="14"/>
      <c r="AA187" s="14"/>
      <c r="AB187" s="13"/>
    </row>
    <row r="188" spans="1:28" s="15" customFormat="1" ht="1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4"/>
      <c r="X188" s="14"/>
      <c r="Y188" s="14"/>
      <c r="Z188" s="14"/>
      <c r="AA188" s="14"/>
      <c r="AB188" s="13"/>
    </row>
    <row r="189" spans="1:28" s="15" customFormat="1" ht="1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4"/>
      <c r="X189" s="14"/>
      <c r="Y189" s="14"/>
      <c r="Z189" s="14"/>
      <c r="AA189" s="14"/>
      <c r="AB189" s="13"/>
    </row>
    <row r="190" spans="1:28" s="15" customFormat="1" ht="1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4"/>
      <c r="X190" s="14"/>
      <c r="Y190" s="14"/>
      <c r="Z190" s="14"/>
      <c r="AA190" s="14"/>
      <c r="AB190" s="13"/>
    </row>
    <row r="191" spans="1:28" s="15" customFormat="1" ht="1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4"/>
      <c r="X191" s="14"/>
      <c r="Y191" s="14"/>
      <c r="Z191" s="14"/>
      <c r="AA191" s="14"/>
      <c r="AB191" s="13"/>
    </row>
    <row r="192" spans="1:28" s="15" customFormat="1" ht="1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4"/>
      <c r="X192" s="14"/>
      <c r="Y192" s="14"/>
      <c r="Z192" s="14"/>
      <c r="AA192" s="14"/>
      <c r="AB192" s="13"/>
    </row>
    <row r="193" spans="1:28" s="15" customFormat="1" ht="1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4"/>
      <c r="X193" s="14"/>
      <c r="Y193" s="14"/>
      <c r="Z193" s="14"/>
      <c r="AA193" s="14"/>
      <c r="AB193" s="13"/>
    </row>
    <row r="194" spans="1:28" s="15" customFormat="1" ht="1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4"/>
      <c r="X194" s="14"/>
      <c r="Y194" s="14"/>
      <c r="Z194" s="14"/>
      <c r="AA194" s="14"/>
      <c r="AB194" s="13"/>
    </row>
    <row r="195" spans="1:28" s="15" customFormat="1" ht="1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4"/>
      <c r="X195" s="14"/>
      <c r="Y195" s="14"/>
      <c r="Z195" s="14"/>
      <c r="AA195" s="14"/>
      <c r="AB195" s="13"/>
    </row>
    <row r="196" spans="1:28" s="15" customFormat="1" ht="1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4"/>
      <c r="X196" s="14"/>
      <c r="Y196" s="14"/>
      <c r="Z196" s="14"/>
      <c r="AA196" s="14"/>
      <c r="AB196" s="13"/>
    </row>
    <row r="197" spans="1:28" s="15" customFormat="1" ht="1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4"/>
      <c r="X197" s="14"/>
      <c r="Y197" s="14"/>
      <c r="Z197" s="14"/>
      <c r="AA197" s="14"/>
      <c r="AB197" s="13"/>
    </row>
    <row r="198" spans="1:28" s="15" customFormat="1" ht="1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4"/>
      <c r="X198" s="14"/>
      <c r="Y198" s="14"/>
      <c r="Z198" s="14"/>
      <c r="AA198" s="14"/>
      <c r="AB198" s="13"/>
    </row>
    <row r="199" spans="1:28" s="15" customFormat="1" ht="1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4"/>
      <c r="X199" s="14"/>
      <c r="Y199" s="14"/>
      <c r="Z199" s="14"/>
      <c r="AA199" s="14"/>
      <c r="AB199" s="13"/>
    </row>
    <row r="200" spans="1:28" s="15" customFormat="1" ht="1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4"/>
      <c r="X200" s="14"/>
      <c r="Y200" s="14"/>
      <c r="Z200" s="14"/>
      <c r="AA200" s="14"/>
      <c r="AB200" s="13"/>
    </row>
    <row r="201" spans="1:28" s="15" customFormat="1" ht="1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4"/>
      <c r="X201" s="14"/>
      <c r="Y201" s="14"/>
      <c r="Z201" s="14"/>
      <c r="AA201" s="14"/>
      <c r="AB201" s="13"/>
    </row>
    <row r="202" spans="1:28" s="15" customFormat="1" ht="1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4"/>
      <c r="X202" s="14"/>
      <c r="Y202" s="14"/>
      <c r="Z202" s="14"/>
      <c r="AA202" s="14"/>
      <c r="AB202" s="13"/>
    </row>
    <row r="203" spans="1:28" s="15" customFormat="1" ht="1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4"/>
      <c r="X203" s="14"/>
      <c r="Y203" s="14"/>
      <c r="Z203" s="14"/>
      <c r="AA203" s="14"/>
      <c r="AB203" s="13"/>
    </row>
    <row r="204" spans="1:28" s="15" customFormat="1" ht="1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4"/>
      <c r="X204" s="14"/>
      <c r="Y204" s="14"/>
      <c r="Z204" s="14"/>
      <c r="AA204" s="14"/>
      <c r="AB204" s="13"/>
    </row>
    <row r="205" spans="1:28" s="15" customFormat="1" ht="1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4"/>
      <c r="X205" s="14"/>
      <c r="Y205" s="14"/>
      <c r="Z205" s="14"/>
      <c r="AA205" s="14"/>
      <c r="AB205" s="13"/>
    </row>
    <row r="206" spans="1:28" s="15" customFormat="1" ht="1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4"/>
      <c r="X206" s="14"/>
      <c r="Y206" s="14"/>
      <c r="Z206" s="14"/>
      <c r="AA206" s="14"/>
      <c r="AB206" s="13"/>
    </row>
    <row r="207" spans="1:28" s="15" customFormat="1" ht="1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4"/>
      <c r="X207" s="14"/>
      <c r="Y207" s="14"/>
      <c r="Z207" s="14"/>
      <c r="AA207" s="14"/>
      <c r="AB207" s="13"/>
    </row>
    <row r="208" spans="1:28" s="15" customFormat="1" ht="1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4"/>
      <c r="X208" s="14"/>
      <c r="Y208" s="14"/>
      <c r="Z208" s="14"/>
      <c r="AA208" s="14"/>
      <c r="AB208" s="13"/>
    </row>
    <row r="209" spans="1:28" s="15" customFormat="1" ht="1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4"/>
      <c r="X209" s="14"/>
      <c r="Y209" s="14"/>
      <c r="Z209" s="14"/>
      <c r="AA209" s="14"/>
      <c r="AB209" s="13"/>
    </row>
    <row r="210" spans="1:28" s="15" customFormat="1" ht="1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4"/>
      <c r="X210" s="14"/>
      <c r="Y210" s="14"/>
      <c r="Z210" s="14"/>
      <c r="AA210" s="14"/>
      <c r="AB210" s="13"/>
    </row>
    <row r="211" spans="1:28" s="15" customFormat="1" ht="1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4"/>
      <c r="X211" s="14"/>
      <c r="Y211" s="14"/>
      <c r="Z211" s="14"/>
      <c r="AA211" s="14"/>
      <c r="AB211" s="13"/>
    </row>
    <row r="212" spans="1:28" s="15" customFormat="1" ht="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4"/>
      <c r="X212" s="14"/>
      <c r="Y212" s="14"/>
      <c r="Z212" s="14"/>
      <c r="AA212" s="14"/>
      <c r="AB212" s="13"/>
    </row>
    <row r="213" spans="1:28" s="15" customFormat="1" ht="1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4"/>
      <c r="X213" s="14"/>
      <c r="Y213" s="14"/>
      <c r="Z213" s="14"/>
      <c r="AA213" s="14"/>
      <c r="AB213" s="13"/>
    </row>
    <row r="214" spans="1:28" s="15" customFormat="1" ht="1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4"/>
      <c r="X214" s="14"/>
      <c r="Y214" s="14"/>
      <c r="Z214" s="14"/>
      <c r="AA214" s="14"/>
      <c r="AB214" s="13"/>
    </row>
    <row r="215" spans="1:28" s="15" customFormat="1" ht="1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4"/>
      <c r="X215" s="14"/>
      <c r="Y215" s="14"/>
      <c r="Z215" s="14"/>
      <c r="AA215" s="14"/>
      <c r="AB215" s="13"/>
    </row>
    <row r="216" spans="1:28" s="15" customFormat="1" ht="1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4"/>
      <c r="X216" s="14"/>
      <c r="Y216" s="14"/>
      <c r="Z216" s="14"/>
      <c r="AA216" s="14"/>
      <c r="AB216" s="13"/>
    </row>
    <row r="217" spans="1:28" s="15" customFormat="1" ht="1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4"/>
      <c r="X217" s="14"/>
      <c r="Y217" s="14"/>
      <c r="Z217" s="14"/>
      <c r="AA217" s="14"/>
      <c r="AB217" s="13"/>
    </row>
    <row r="218" spans="1:28" s="15" customFormat="1" ht="1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4"/>
      <c r="X218" s="14"/>
      <c r="Y218" s="14"/>
      <c r="Z218" s="14"/>
      <c r="AA218" s="14"/>
      <c r="AB218" s="13"/>
    </row>
    <row r="219" spans="1:28" s="15" customFormat="1" ht="1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4"/>
      <c r="X219" s="14"/>
      <c r="Y219" s="14"/>
      <c r="Z219" s="14"/>
      <c r="AA219" s="14"/>
      <c r="AB219" s="13"/>
    </row>
    <row r="220" spans="1:28" s="15" customFormat="1" ht="1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4"/>
      <c r="X220" s="14"/>
      <c r="Y220" s="14"/>
      <c r="Z220" s="14"/>
      <c r="AA220" s="14"/>
      <c r="AB220" s="13"/>
    </row>
    <row r="221" spans="1:28" s="15" customFormat="1" ht="1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4"/>
      <c r="X221" s="14"/>
      <c r="Y221" s="14"/>
      <c r="Z221" s="14"/>
      <c r="AA221" s="14"/>
      <c r="AB221" s="13"/>
    </row>
    <row r="222" spans="1:28" s="15" customFormat="1" ht="1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4"/>
      <c r="X222" s="14"/>
      <c r="Y222" s="14"/>
      <c r="Z222" s="14"/>
      <c r="AA222" s="14"/>
      <c r="AB222" s="13"/>
    </row>
    <row r="223" spans="1:28" s="15" customFormat="1" ht="1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4"/>
      <c r="X223" s="14"/>
      <c r="Y223" s="14"/>
      <c r="Z223" s="14"/>
      <c r="AA223" s="14"/>
      <c r="AB223" s="13"/>
    </row>
    <row r="224" spans="1:28" s="15" customFormat="1" ht="1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4"/>
      <c r="X224" s="14"/>
      <c r="Y224" s="14"/>
      <c r="Z224" s="14"/>
      <c r="AA224" s="14"/>
      <c r="AB224" s="13"/>
    </row>
    <row r="225" spans="1:28" s="15" customFormat="1" ht="1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4"/>
      <c r="X225" s="14"/>
      <c r="Y225" s="14"/>
      <c r="Z225" s="14"/>
      <c r="AA225" s="14"/>
      <c r="AB225" s="13"/>
    </row>
    <row r="226" spans="1:28" s="15" customFormat="1" ht="1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4"/>
      <c r="X226" s="14"/>
      <c r="Y226" s="14"/>
      <c r="Z226" s="14"/>
      <c r="AA226" s="14"/>
      <c r="AB226" s="13"/>
    </row>
    <row r="227" spans="1:28" s="15" customFormat="1" ht="1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4"/>
      <c r="X227" s="14"/>
      <c r="Y227" s="14"/>
      <c r="Z227" s="14"/>
      <c r="AA227" s="14"/>
      <c r="AB227" s="13"/>
    </row>
    <row r="228" spans="1:28" s="15" customFormat="1" ht="1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4"/>
      <c r="X228" s="14"/>
      <c r="Y228" s="14"/>
      <c r="Z228" s="14"/>
      <c r="AA228" s="14"/>
      <c r="AB228" s="13"/>
    </row>
  </sheetData>
  <mergeCells count="5">
    <mergeCell ref="Q3:T3"/>
    <mergeCell ref="C3:I3"/>
    <mergeCell ref="J3:K3"/>
    <mergeCell ref="N3:O3"/>
    <mergeCell ref="L3:M3"/>
  </mergeCells>
  <dataValidations count="4">
    <dataValidation type="list" allowBlank="1" showInputMessage="1" showErrorMessage="1" sqref="W5:W104">
      <formula1>"岩,礫,砂,泥"</formula1>
    </dataValidation>
    <dataValidation type="list" allowBlank="1" showInputMessage="1" showErrorMessage="1" sqref="V5:V104">
      <formula1>"0－24,25－49,50－74,75－100"</formula1>
    </dataValidation>
    <dataValidation type="list" allowBlank="1" showInputMessage="1" showErrorMessage="1" sqref="U5:U104">
      <formula1>"礁池,離礁,礁原,礁縁"</formula1>
    </dataValidation>
    <dataValidation type="list" allowBlank="1" showInputMessage="1" showErrorMessage="1" sqref="Q5:Q104">
      <formula1>"20cm&gt;,20cm-30cm,30cm&lt;"</formula1>
    </dataValidation>
  </dataValidations>
  <printOptions/>
  <pageMargins left="0.34" right="0.53" top="0.56" bottom="0.69" header="0.43" footer="0.54"/>
  <pageSetup horizontalDpi="360" verticalDpi="36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1" sqref="C11"/>
    </sheetView>
  </sheetViews>
  <sheetFormatPr defaultColWidth="9.140625" defaultRowHeight="12"/>
  <cols>
    <col min="1" max="1" width="6.7109375" style="16" customWidth="1"/>
    <col min="2" max="2" width="9.7109375" style="16" customWidth="1"/>
    <col min="3" max="3" width="32.8515625" style="16" customWidth="1"/>
    <col min="4" max="9" width="5.421875" style="16" customWidth="1"/>
    <col min="10" max="10" width="11.421875" style="16" customWidth="1"/>
    <col min="11" max="11" width="6.7109375" style="16" customWidth="1"/>
    <col min="12" max="13" width="11.00390625" style="16" customWidth="1"/>
    <col min="14" max="15" width="12.7109375" style="16" customWidth="1"/>
    <col min="16" max="16" width="8.28125" style="16" customWidth="1"/>
    <col min="17" max="17" width="13.140625" style="16" customWidth="1"/>
    <col min="18" max="18" width="5.421875" style="16" customWidth="1"/>
    <col min="19" max="19" width="3.7109375" style="16" customWidth="1"/>
    <col min="20" max="20" width="6.140625" style="16" customWidth="1"/>
    <col min="21" max="21" width="9.28125" style="16" customWidth="1"/>
    <col min="22" max="22" width="15.00390625" style="16" customWidth="1"/>
    <col min="23" max="23" width="8.00390625" style="17" customWidth="1"/>
    <col min="24" max="24" width="5.8515625" style="17" customWidth="1"/>
    <col min="25" max="25" width="2.8515625" style="17" customWidth="1"/>
    <col min="26" max="26" width="4.8515625" style="17" customWidth="1"/>
    <col min="27" max="27" width="8.28125" style="17" customWidth="1"/>
    <col min="28" max="28" width="52.00390625" style="16" customWidth="1"/>
    <col min="29" max="16384" width="8.7109375" style="18" customWidth="1"/>
  </cols>
  <sheetData>
    <row r="1" spans="1:28" s="3" customFormat="1" ht="18.75" customHeight="1">
      <c r="A1" s="1" t="s">
        <v>17</v>
      </c>
      <c r="B1" s="1"/>
      <c r="C1" s="64" t="s">
        <v>18</v>
      </c>
      <c r="D1" s="1"/>
      <c r="E1" s="1" t="s">
        <v>111</v>
      </c>
      <c r="F1" s="1"/>
      <c r="G1" s="1"/>
      <c r="H1" s="1"/>
      <c r="I1" s="1"/>
      <c r="J1" s="1"/>
      <c r="L1" s="3" t="s">
        <v>149</v>
      </c>
      <c r="M1" s="1" t="s">
        <v>150</v>
      </c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2"/>
    </row>
    <row r="2" spans="1:28" s="7" customFormat="1" ht="18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5"/>
    </row>
    <row r="3" spans="1:28" s="8" customFormat="1" ht="33.75" customHeight="1">
      <c r="A3" s="27" t="s">
        <v>6</v>
      </c>
      <c r="B3" s="26" t="s">
        <v>2</v>
      </c>
      <c r="C3" s="98" t="s">
        <v>4</v>
      </c>
      <c r="D3" s="99"/>
      <c r="E3" s="99"/>
      <c r="F3" s="99"/>
      <c r="G3" s="99"/>
      <c r="H3" s="99"/>
      <c r="I3" s="100"/>
      <c r="J3" s="101" t="s">
        <v>7</v>
      </c>
      <c r="K3" s="102"/>
      <c r="L3" s="105" t="s">
        <v>8</v>
      </c>
      <c r="M3" s="104"/>
      <c r="N3" s="103" t="s">
        <v>11</v>
      </c>
      <c r="O3" s="104"/>
      <c r="P3" s="33" t="s">
        <v>12</v>
      </c>
      <c r="Q3" s="95" t="s">
        <v>151</v>
      </c>
      <c r="R3" s="96"/>
      <c r="S3" s="96"/>
      <c r="T3" s="97"/>
      <c r="U3" s="34" t="s">
        <v>1</v>
      </c>
      <c r="V3" s="37" t="s">
        <v>5</v>
      </c>
      <c r="W3" s="39" t="s">
        <v>0</v>
      </c>
      <c r="X3" s="23"/>
      <c r="Y3" s="21" t="s">
        <v>14</v>
      </c>
      <c r="Z3" s="42"/>
      <c r="AA3" s="34" t="s">
        <v>3</v>
      </c>
      <c r="AB3" s="43" t="s">
        <v>152</v>
      </c>
    </row>
    <row r="4" spans="1:28" s="8" customFormat="1" ht="24" customHeight="1" thickBot="1">
      <c r="A4" s="28"/>
      <c r="B4" s="24"/>
      <c r="C4" s="29"/>
      <c r="D4" s="66"/>
      <c r="E4" s="67" t="s">
        <v>153</v>
      </c>
      <c r="F4" s="67"/>
      <c r="G4" s="66"/>
      <c r="H4" s="67" t="s">
        <v>154</v>
      </c>
      <c r="I4" s="68"/>
      <c r="J4" s="65" t="s">
        <v>155</v>
      </c>
      <c r="K4" s="62" t="s">
        <v>15</v>
      </c>
      <c r="L4" s="22" t="s">
        <v>9</v>
      </c>
      <c r="M4" s="20" t="s">
        <v>26</v>
      </c>
      <c r="N4" s="20" t="s">
        <v>9</v>
      </c>
      <c r="O4" s="20" t="s">
        <v>10</v>
      </c>
      <c r="P4" s="31"/>
      <c r="Q4" s="46" t="s">
        <v>16</v>
      </c>
      <c r="R4" s="49"/>
      <c r="S4" s="47" t="s">
        <v>13</v>
      </c>
      <c r="T4" s="50"/>
      <c r="U4" s="35"/>
      <c r="V4" s="38"/>
      <c r="W4" s="40"/>
      <c r="X4" s="51"/>
      <c r="Y4" s="53" t="s">
        <v>22</v>
      </c>
      <c r="Z4" s="52"/>
      <c r="AA4" s="35" t="s">
        <v>31</v>
      </c>
      <c r="AB4" s="44"/>
    </row>
    <row r="5" spans="1:28" s="7" customFormat="1" ht="25.5" customHeight="1">
      <c r="A5" s="54">
        <v>1</v>
      </c>
      <c r="B5" s="25">
        <v>37882</v>
      </c>
      <c r="C5" s="30"/>
      <c r="D5" s="69">
        <v>26</v>
      </c>
      <c r="E5" s="84">
        <v>13</v>
      </c>
      <c r="F5" s="84">
        <v>360</v>
      </c>
      <c r="G5" s="85">
        <v>127</v>
      </c>
      <c r="H5" s="84">
        <v>21</v>
      </c>
      <c r="I5" s="86">
        <v>922</v>
      </c>
      <c r="J5" s="72">
        <v>0.4131944444444444</v>
      </c>
      <c r="K5" s="63">
        <v>15</v>
      </c>
      <c r="L5" s="60">
        <v>0</v>
      </c>
      <c r="M5" s="61">
        <v>0</v>
      </c>
      <c r="N5" s="61">
        <v>0</v>
      </c>
      <c r="O5" s="61">
        <v>0</v>
      </c>
      <c r="P5" s="59">
        <v>0</v>
      </c>
      <c r="Q5" s="32"/>
      <c r="R5" s="9"/>
      <c r="S5" s="9" t="s">
        <v>156</v>
      </c>
      <c r="T5" s="73"/>
      <c r="U5" s="36" t="s">
        <v>28</v>
      </c>
      <c r="V5" s="36" t="s">
        <v>74</v>
      </c>
      <c r="W5" s="41" t="s">
        <v>30</v>
      </c>
      <c r="X5" s="79">
        <v>1.5</v>
      </c>
      <c r="Y5" s="90" t="s">
        <v>156</v>
      </c>
      <c r="Z5" s="80">
        <v>6</v>
      </c>
      <c r="AA5" s="81"/>
      <c r="AB5" s="77"/>
    </row>
    <row r="6" spans="1:28" s="7" customFormat="1" ht="25.5" customHeight="1">
      <c r="A6" s="56">
        <v>2</v>
      </c>
      <c r="B6" s="25">
        <v>37874</v>
      </c>
      <c r="C6" s="30"/>
      <c r="D6" s="69">
        <v>26</v>
      </c>
      <c r="E6" s="84">
        <v>13</v>
      </c>
      <c r="F6" s="84">
        <v>305</v>
      </c>
      <c r="G6" s="85">
        <v>127</v>
      </c>
      <c r="H6" s="84">
        <v>22</v>
      </c>
      <c r="I6" s="86">
        <v>512</v>
      </c>
      <c r="J6" s="76">
        <v>0.6625</v>
      </c>
      <c r="K6" s="59">
        <v>15</v>
      </c>
      <c r="L6" s="60">
        <v>0</v>
      </c>
      <c r="M6" s="61">
        <v>0</v>
      </c>
      <c r="N6" s="61">
        <v>0</v>
      </c>
      <c r="O6" s="61">
        <v>0</v>
      </c>
      <c r="P6" s="59">
        <v>0</v>
      </c>
      <c r="Q6" s="32"/>
      <c r="R6" s="9"/>
      <c r="S6" s="9" t="s">
        <v>156</v>
      </c>
      <c r="T6" s="73"/>
      <c r="U6" s="36" t="s">
        <v>28</v>
      </c>
      <c r="V6" s="36" t="s">
        <v>113</v>
      </c>
      <c r="W6" s="41" t="s">
        <v>30</v>
      </c>
      <c r="X6" s="79">
        <v>1</v>
      </c>
      <c r="Y6" s="90" t="s">
        <v>156</v>
      </c>
      <c r="Z6" s="80">
        <v>15</v>
      </c>
      <c r="AA6" s="81"/>
      <c r="AB6" s="78"/>
    </row>
    <row r="7" spans="1:28" s="7" customFormat="1" ht="25.5" customHeight="1">
      <c r="A7" s="57">
        <v>3</v>
      </c>
      <c r="B7" s="25">
        <v>37881</v>
      </c>
      <c r="C7" s="30"/>
      <c r="D7" s="69">
        <v>26</v>
      </c>
      <c r="E7" s="84">
        <v>12</v>
      </c>
      <c r="F7" s="84">
        <v>399</v>
      </c>
      <c r="G7" s="85">
        <v>127</v>
      </c>
      <c r="H7" s="84">
        <v>22</v>
      </c>
      <c r="I7" s="86">
        <v>605</v>
      </c>
      <c r="J7" s="76">
        <v>0.43263888888888885</v>
      </c>
      <c r="K7" s="59">
        <v>15</v>
      </c>
      <c r="L7" s="60">
        <v>0</v>
      </c>
      <c r="M7" s="61">
        <v>0</v>
      </c>
      <c r="N7" s="61">
        <v>0</v>
      </c>
      <c r="O7" s="61">
        <v>0</v>
      </c>
      <c r="P7" s="59">
        <v>0</v>
      </c>
      <c r="Q7" s="32"/>
      <c r="R7" s="9"/>
      <c r="S7" s="9" t="s">
        <v>156</v>
      </c>
      <c r="T7" s="73"/>
      <c r="U7" s="36" t="s">
        <v>28</v>
      </c>
      <c r="V7" s="36" t="s">
        <v>74</v>
      </c>
      <c r="W7" s="41" t="s">
        <v>30</v>
      </c>
      <c r="X7" s="79">
        <v>1</v>
      </c>
      <c r="Y7" s="90" t="s">
        <v>156</v>
      </c>
      <c r="Z7" s="80">
        <v>10</v>
      </c>
      <c r="AA7" s="81"/>
      <c r="AB7" s="78" t="s">
        <v>114</v>
      </c>
    </row>
    <row r="8" spans="1:28" s="7" customFormat="1" ht="19.5" customHeight="1">
      <c r="A8" s="55">
        <v>4</v>
      </c>
      <c r="B8" s="25">
        <v>37881</v>
      </c>
      <c r="C8" s="30"/>
      <c r="D8" s="69">
        <v>26</v>
      </c>
      <c r="E8" s="84">
        <v>11</v>
      </c>
      <c r="F8" s="84">
        <v>614</v>
      </c>
      <c r="G8" s="85">
        <v>127</v>
      </c>
      <c r="H8" s="84">
        <v>22</v>
      </c>
      <c r="I8" s="86">
        <v>633</v>
      </c>
      <c r="J8" s="76">
        <v>0.41180555555555554</v>
      </c>
      <c r="K8" s="59">
        <v>15</v>
      </c>
      <c r="L8" s="60">
        <v>1</v>
      </c>
      <c r="M8" s="61">
        <v>3</v>
      </c>
      <c r="N8" s="61">
        <f>IF(OR(K8=0,L8=0),"",L8*15/K8)</f>
        <v>1</v>
      </c>
      <c r="O8" s="61">
        <f>IF(OR(K8=0,M8=0),"",M8*15/K8)</f>
        <v>3</v>
      </c>
      <c r="P8" s="59">
        <f>IF(OR(K8=0,L8=0),"",AVERAGE(N8:O8))</f>
        <v>2</v>
      </c>
      <c r="Q8" s="32" t="s">
        <v>33</v>
      </c>
      <c r="R8" s="9">
        <v>20</v>
      </c>
      <c r="S8" s="9" t="s">
        <v>157</v>
      </c>
      <c r="T8" s="73">
        <v>30</v>
      </c>
      <c r="U8" s="36" t="s">
        <v>28</v>
      </c>
      <c r="V8" s="36" t="s">
        <v>29</v>
      </c>
      <c r="W8" s="41" t="s">
        <v>30</v>
      </c>
      <c r="X8" s="74" t="s">
        <v>158</v>
      </c>
      <c r="Y8" s="19" t="s">
        <v>157</v>
      </c>
      <c r="Z8" s="75" t="s">
        <v>159</v>
      </c>
      <c r="AA8" s="45"/>
      <c r="AB8" s="48"/>
    </row>
    <row r="9" spans="1:28" s="7" customFormat="1" ht="18.75" customHeight="1">
      <c r="A9" s="56">
        <v>5</v>
      </c>
      <c r="B9" s="25">
        <v>37877</v>
      </c>
      <c r="C9" s="30"/>
      <c r="D9" s="69">
        <v>26</v>
      </c>
      <c r="E9" s="84">
        <v>10</v>
      </c>
      <c r="F9" s="84">
        <v>555</v>
      </c>
      <c r="G9" s="85">
        <v>127</v>
      </c>
      <c r="H9" s="84">
        <v>21</v>
      </c>
      <c r="I9" s="86">
        <v>872</v>
      </c>
      <c r="J9" s="76">
        <v>0.642361111111111</v>
      </c>
      <c r="K9" s="59">
        <v>15</v>
      </c>
      <c r="L9" s="60">
        <v>0</v>
      </c>
      <c r="M9" s="61">
        <v>0</v>
      </c>
      <c r="N9" s="61">
        <v>0</v>
      </c>
      <c r="O9" s="61">
        <v>0</v>
      </c>
      <c r="P9" s="59">
        <v>0</v>
      </c>
      <c r="Q9" s="32"/>
      <c r="R9" s="9"/>
      <c r="S9" s="9" t="s">
        <v>157</v>
      </c>
      <c r="T9" s="73"/>
      <c r="U9" s="36" t="s">
        <v>28</v>
      </c>
      <c r="V9" s="36" t="s">
        <v>74</v>
      </c>
      <c r="W9" s="41" t="s">
        <v>30</v>
      </c>
      <c r="X9" s="74" t="s">
        <v>160</v>
      </c>
      <c r="Y9" s="19" t="s">
        <v>157</v>
      </c>
      <c r="Z9" s="75" t="s">
        <v>159</v>
      </c>
      <c r="AA9" s="45"/>
      <c r="AB9" s="48"/>
    </row>
    <row r="10" spans="1:28" s="7" customFormat="1" ht="26.25" customHeight="1">
      <c r="A10" s="57">
        <v>6</v>
      </c>
      <c r="B10" s="25">
        <v>37877</v>
      </c>
      <c r="C10" s="30"/>
      <c r="D10" s="69">
        <v>26</v>
      </c>
      <c r="E10" s="87" t="s">
        <v>161</v>
      </c>
      <c r="F10" s="87" t="s">
        <v>162</v>
      </c>
      <c r="G10" s="85">
        <v>127</v>
      </c>
      <c r="H10" s="87" t="s">
        <v>163</v>
      </c>
      <c r="I10" s="89" t="s">
        <v>164</v>
      </c>
      <c r="J10" s="76">
        <v>0.625</v>
      </c>
      <c r="K10" s="59">
        <v>15</v>
      </c>
      <c r="L10" s="60">
        <v>1</v>
      </c>
      <c r="M10" s="61"/>
      <c r="N10" s="61">
        <f>IF(OR(K10=0,L10=0),"",L10*15/K10)</f>
        <v>1</v>
      </c>
      <c r="O10" s="61">
        <f>IF(OR(K10=0,M10=0),"",M10*15/K10)</f>
      </c>
      <c r="P10" s="59">
        <f>IF(OR(K10=0,L10=0),"",AVERAGE(N10:O10))</f>
        <v>1</v>
      </c>
      <c r="Q10" s="32" t="s">
        <v>47</v>
      </c>
      <c r="R10" s="9"/>
      <c r="S10" s="9" t="s">
        <v>157</v>
      </c>
      <c r="T10" s="73">
        <v>20</v>
      </c>
      <c r="U10" s="36" t="s">
        <v>28</v>
      </c>
      <c r="V10" s="36" t="s">
        <v>74</v>
      </c>
      <c r="W10" s="41" t="s">
        <v>30</v>
      </c>
      <c r="X10" s="74" t="s">
        <v>165</v>
      </c>
      <c r="Y10" s="19" t="s">
        <v>157</v>
      </c>
      <c r="Z10" s="75" t="s">
        <v>166</v>
      </c>
      <c r="AA10" s="45"/>
      <c r="AB10" s="78" t="s">
        <v>115</v>
      </c>
    </row>
    <row r="11" spans="1:28" s="7" customFormat="1" ht="18.75" customHeight="1">
      <c r="A11" s="55">
        <v>7</v>
      </c>
      <c r="B11" s="25">
        <v>37877</v>
      </c>
      <c r="C11" s="30"/>
      <c r="D11" s="69">
        <v>26</v>
      </c>
      <c r="E11" s="87" t="s">
        <v>167</v>
      </c>
      <c r="F11" s="87" t="s">
        <v>168</v>
      </c>
      <c r="G11" s="85">
        <v>127</v>
      </c>
      <c r="H11" s="87" t="s">
        <v>169</v>
      </c>
      <c r="I11" s="89" t="s">
        <v>170</v>
      </c>
      <c r="J11" s="76">
        <v>0.5979166666666667</v>
      </c>
      <c r="K11" s="59">
        <v>15</v>
      </c>
      <c r="L11" s="60">
        <v>0</v>
      </c>
      <c r="M11" s="61">
        <v>0</v>
      </c>
      <c r="N11" s="61">
        <v>0</v>
      </c>
      <c r="O11" s="61">
        <v>0</v>
      </c>
      <c r="P11" s="59">
        <v>0</v>
      </c>
      <c r="Q11" s="32"/>
      <c r="R11" s="9"/>
      <c r="S11" s="9" t="s">
        <v>157</v>
      </c>
      <c r="T11" s="73"/>
      <c r="U11" s="36" t="s">
        <v>28</v>
      </c>
      <c r="V11" s="36" t="s">
        <v>29</v>
      </c>
      <c r="W11" s="41" t="s">
        <v>30</v>
      </c>
      <c r="X11" s="74" t="s">
        <v>165</v>
      </c>
      <c r="Y11" s="19" t="s">
        <v>157</v>
      </c>
      <c r="Z11" s="75" t="s">
        <v>171</v>
      </c>
      <c r="AA11" s="45"/>
      <c r="AB11" s="48"/>
    </row>
    <row r="12" spans="1:28" s="7" customFormat="1" ht="23.25" customHeight="1">
      <c r="A12" s="56">
        <v>8</v>
      </c>
      <c r="B12" s="25">
        <v>37877</v>
      </c>
      <c r="C12" s="30"/>
      <c r="D12" s="69">
        <v>26</v>
      </c>
      <c r="E12" s="87" t="s">
        <v>167</v>
      </c>
      <c r="F12" s="87" t="s">
        <v>172</v>
      </c>
      <c r="G12" s="85">
        <v>127</v>
      </c>
      <c r="H12" s="87" t="s">
        <v>169</v>
      </c>
      <c r="I12" s="89" t="s">
        <v>173</v>
      </c>
      <c r="J12" s="76">
        <v>0.58125</v>
      </c>
      <c r="K12" s="59">
        <v>15</v>
      </c>
      <c r="L12" s="60">
        <v>0</v>
      </c>
      <c r="M12" s="61">
        <v>0</v>
      </c>
      <c r="N12" s="61">
        <v>0</v>
      </c>
      <c r="O12" s="61">
        <v>0</v>
      </c>
      <c r="P12" s="59">
        <v>0</v>
      </c>
      <c r="Q12" s="32"/>
      <c r="R12" s="9"/>
      <c r="S12" s="9" t="s">
        <v>157</v>
      </c>
      <c r="T12" s="73"/>
      <c r="U12" s="36" t="s">
        <v>28</v>
      </c>
      <c r="V12" s="36" t="s">
        <v>29</v>
      </c>
      <c r="W12" s="41" t="s">
        <v>30</v>
      </c>
      <c r="X12" s="74" t="s">
        <v>174</v>
      </c>
      <c r="Y12" s="19" t="s">
        <v>157</v>
      </c>
      <c r="Z12" s="75" t="s">
        <v>175</v>
      </c>
      <c r="AA12" s="45"/>
      <c r="AB12" s="78" t="s">
        <v>116</v>
      </c>
    </row>
    <row r="13" spans="1:28" s="7" customFormat="1" ht="18.75" customHeight="1">
      <c r="A13" s="57">
        <v>9</v>
      </c>
      <c r="B13" s="25">
        <v>37877</v>
      </c>
      <c r="C13" s="30"/>
      <c r="D13" s="69">
        <v>26</v>
      </c>
      <c r="E13" s="87" t="s">
        <v>176</v>
      </c>
      <c r="F13" s="87" t="s">
        <v>177</v>
      </c>
      <c r="G13" s="85">
        <v>127</v>
      </c>
      <c r="H13" s="87" t="s">
        <v>178</v>
      </c>
      <c r="I13" s="89" t="s">
        <v>179</v>
      </c>
      <c r="J13" s="76">
        <v>0.5625</v>
      </c>
      <c r="K13" s="59">
        <v>15</v>
      </c>
      <c r="L13" s="60">
        <v>0</v>
      </c>
      <c r="M13" s="61">
        <v>0</v>
      </c>
      <c r="N13" s="61">
        <v>0</v>
      </c>
      <c r="O13" s="61">
        <v>0</v>
      </c>
      <c r="P13" s="59">
        <v>0</v>
      </c>
      <c r="Q13" s="32"/>
      <c r="R13" s="9"/>
      <c r="S13" s="9" t="s">
        <v>180</v>
      </c>
      <c r="T13" s="73"/>
      <c r="U13" s="36" t="s">
        <v>28</v>
      </c>
      <c r="V13" s="36" t="s">
        <v>29</v>
      </c>
      <c r="W13" s="41" t="s">
        <v>30</v>
      </c>
      <c r="X13" s="74" t="s">
        <v>181</v>
      </c>
      <c r="Y13" s="19" t="s">
        <v>180</v>
      </c>
      <c r="Z13" s="75" t="s">
        <v>182</v>
      </c>
      <c r="AA13" s="45"/>
      <c r="AB13" s="48"/>
    </row>
    <row r="14" spans="1:28" s="7" customFormat="1" ht="18.75" customHeight="1">
      <c r="A14" s="55">
        <v>10</v>
      </c>
      <c r="B14" s="25">
        <v>37877</v>
      </c>
      <c r="C14" s="30"/>
      <c r="D14" s="69">
        <v>26</v>
      </c>
      <c r="E14" s="87" t="s">
        <v>183</v>
      </c>
      <c r="F14" s="87" t="s">
        <v>184</v>
      </c>
      <c r="G14" s="85">
        <v>127</v>
      </c>
      <c r="H14" s="87" t="s">
        <v>178</v>
      </c>
      <c r="I14" s="89" t="s">
        <v>185</v>
      </c>
      <c r="J14" s="76">
        <v>0.545138888888889</v>
      </c>
      <c r="K14" s="59">
        <v>15</v>
      </c>
      <c r="L14" s="60">
        <v>0</v>
      </c>
      <c r="M14" s="61">
        <v>0</v>
      </c>
      <c r="N14" s="61">
        <v>0</v>
      </c>
      <c r="O14" s="61">
        <v>0</v>
      </c>
      <c r="P14" s="59">
        <v>0</v>
      </c>
      <c r="Q14" s="32"/>
      <c r="R14" s="9"/>
      <c r="S14" s="9" t="s">
        <v>180</v>
      </c>
      <c r="T14" s="73"/>
      <c r="U14" s="36" t="s">
        <v>28</v>
      </c>
      <c r="V14" s="36" t="s">
        <v>29</v>
      </c>
      <c r="W14" s="41" t="s">
        <v>30</v>
      </c>
      <c r="X14" s="74" t="s">
        <v>186</v>
      </c>
      <c r="Y14" s="19" t="s">
        <v>180</v>
      </c>
      <c r="Z14" s="75" t="s">
        <v>187</v>
      </c>
      <c r="AA14" s="45"/>
      <c r="AB14" s="48"/>
    </row>
    <row r="15" spans="1:28" s="7" customFormat="1" ht="18.75" customHeight="1">
      <c r="A15" s="56">
        <v>11</v>
      </c>
      <c r="B15" s="25">
        <v>37877</v>
      </c>
      <c r="C15" s="30"/>
      <c r="D15" s="69">
        <v>26</v>
      </c>
      <c r="E15" s="87" t="s">
        <v>183</v>
      </c>
      <c r="F15" s="87" t="s">
        <v>188</v>
      </c>
      <c r="G15" s="85">
        <v>127</v>
      </c>
      <c r="H15" s="87" t="s">
        <v>178</v>
      </c>
      <c r="I15" s="89" t="s">
        <v>189</v>
      </c>
      <c r="J15" s="76">
        <v>0.4861111111111111</v>
      </c>
      <c r="K15" s="59">
        <v>15</v>
      </c>
      <c r="L15" s="60">
        <v>0</v>
      </c>
      <c r="M15" s="61">
        <v>0</v>
      </c>
      <c r="N15" s="61">
        <v>0</v>
      </c>
      <c r="O15" s="61">
        <v>0</v>
      </c>
      <c r="P15" s="59">
        <v>0</v>
      </c>
      <c r="Q15" s="32"/>
      <c r="R15" s="9"/>
      <c r="S15" s="9" t="s">
        <v>180</v>
      </c>
      <c r="T15" s="73"/>
      <c r="U15" s="36" t="s">
        <v>28</v>
      </c>
      <c r="V15" s="36" t="s">
        <v>74</v>
      </c>
      <c r="W15" s="41" t="s">
        <v>30</v>
      </c>
      <c r="X15" s="74" t="s">
        <v>181</v>
      </c>
      <c r="Y15" s="19" t="s">
        <v>180</v>
      </c>
      <c r="Z15" s="75" t="s">
        <v>182</v>
      </c>
      <c r="AA15" s="45"/>
      <c r="AB15" s="48"/>
    </row>
    <row r="16" spans="1:28" s="7" customFormat="1" ht="23.25" customHeight="1">
      <c r="A16" s="57">
        <v>12</v>
      </c>
      <c r="B16" s="25">
        <v>37877</v>
      </c>
      <c r="C16" s="30"/>
      <c r="D16" s="69">
        <v>26</v>
      </c>
      <c r="E16" s="87" t="s">
        <v>182</v>
      </c>
      <c r="F16" s="87" t="s">
        <v>190</v>
      </c>
      <c r="G16" s="85">
        <v>127</v>
      </c>
      <c r="H16" s="87" t="s">
        <v>178</v>
      </c>
      <c r="I16" s="89" t="s">
        <v>191</v>
      </c>
      <c r="J16" s="76">
        <v>0.4708333333333334</v>
      </c>
      <c r="K16" s="59">
        <v>15</v>
      </c>
      <c r="L16" s="60">
        <v>1</v>
      </c>
      <c r="M16" s="61"/>
      <c r="N16" s="61">
        <f>IF(OR(K16=0,L16=0),"",L16*15/K16)</f>
        <v>1</v>
      </c>
      <c r="O16" s="61">
        <f>IF(OR(K16=0,M16=0),"",M16*15/K16)</f>
      </c>
      <c r="P16" s="59">
        <f>IF(OR(K16=0,L16=0),"",AVERAGE(N16:O16))</f>
        <v>1</v>
      </c>
      <c r="Q16" s="32" t="s">
        <v>33</v>
      </c>
      <c r="R16" s="9"/>
      <c r="S16" s="9" t="s">
        <v>180</v>
      </c>
      <c r="T16" s="73">
        <v>20</v>
      </c>
      <c r="U16" s="36" t="s">
        <v>28</v>
      </c>
      <c r="V16" s="36" t="s">
        <v>113</v>
      </c>
      <c r="W16" s="41" t="s">
        <v>30</v>
      </c>
      <c r="X16" s="74" t="s">
        <v>192</v>
      </c>
      <c r="Y16" s="19" t="s">
        <v>180</v>
      </c>
      <c r="Z16" s="75" t="s">
        <v>182</v>
      </c>
      <c r="AA16" s="45"/>
      <c r="AB16" s="78" t="s">
        <v>117</v>
      </c>
    </row>
    <row r="17" spans="1:28" s="7" customFormat="1" ht="18.75" customHeight="1">
      <c r="A17" s="55">
        <v>13</v>
      </c>
      <c r="B17" s="25">
        <v>37877</v>
      </c>
      <c r="C17" s="30"/>
      <c r="D17" s="69">
        <v>26</v>
      </c>
      <c r="E17" s="87" t="s">
        <v>193</v>
      </c>
      <c r="F17" s="87" t="s">
        <v>194</v>
      </c>
      <c r="G17" s="85">
        <v>127</v>
      </c>
      <c r="H17" s="87" t="s">
        <v>195</v>
      </c>
      <c r="I17" s="89" t="s">
        <v>196</v>
      </c>
      <c r="J17" s="76">
        <v>0.4534722222222222</v>
      </c>
      <c r="K17" s="59">
        <v>15</v>
      </c>
      <c r="L17" s="60">
        <v>0</v>
      </c>
      <c r="M17" s="61">
        <v>0</v>
      </c>
      <c r="N17" s="61">
        <v>0</v>
      </c>
      <c r="O17" s="61">
        <v>0</v>
      </c>
      <c r="P17" s="59">
        <v>0</v>
      </c>
      <c r="Q17" s="32"/>
      <c r="R17" s="9"/>
      <c r="S17" s="9" t="s">
        <v>197</v>
      </c>
      <c r="T17" s="73"/>
      <c r="U17" s="36" t="s">
        <v>28</v>
      </c>
      <c r="V17" s="36" t="s">
        <v>74</v>
      </c>
      <c r="W17" s="41" t="s">
        <v>30</v>
      </c>
      <c r="X17" s="74" t="s">
        <v>198</v>
      </c>
      <c r="Y17" s="19" t="s">
        <v>197</v>
      </c>
      <c r="Z17" s="75" t="s">
        <v>199</v>
      </c>
      <c r="AA17" s="45"/>
      <c r="AB17" s="78" t="s">
        <v>118</v>
      </c>
    </row>
    <row r="18" spans="1:28" s="7" customFormat="1" ht="18.75" customHeight="1">
      <c r="A18" s="56">
        <v>14</v>
      </c>
      <c r="B18" s="25">
        <v>37877</v>
      </c>
      <c r="C18" s="30"/>
      <c r="D18" s="69">
        <v>26</v>
      </c>
      <c r="E18" s="87" t="s">
        <v>200</v>
      </c>
      <c r="F18" s="87" t="s">
        <v>201</v>
      </c>
      <c r="G18" s="85">
        <v>127</v>
      </c>
      <c r="H18" s="87" t="s">
        <v>202</v>
      </c>
      <c r="I18" s="89" t="s">
        <v>203</v>
      </c>
      <c r="J18" s="76">
        <v>0.4368055555555555</v>
      </c>
      <c r="K18" s="59">
        <v>15</v>
      </c>
      <c r="L18" s="60">
        <v>0</v>
      </c>
      <c r="M18" s="61">
        <v>0</v>
      </c>
      <c r="N18" s="61">
        <v>0</v>
      </c>
      <c r="O18" s="61">
        <v>0</v>
      </c>
      <c r="P18" s="59">
        <v>0</v>
      </c>
      <c r="Q18" s="32"/>
      <c r="R18" s="9"/>
      <c r="S18" s="9" t="s">
        <v>204</v>
      </c>
      <c r="T18" s="73"/>
      <c r="U18" s="36" t="s">
        <v>28</v>
      </c>
      <c r="V18" s="36" t="s">
        <v>119</v>
      </c>
      <c r="W18" s="41" t="s">
        <v>30</v>
      </c>
      <c r="X18" s="74" t="s">
        <v>205</v>
      </c>
      <c r="Y18" s="19" t="s">
        <v>204</v>
      </c>
      <c r="Z18" s="75" t="s">
        <v>206</v>
      </c>
      <c r="AA18" s="45"/>
      <c r="AB18" s="48"/>
    </row>
    <row r="19" spans="1:28" s="7" customFormat="1" ht="18.75" customHeight="1">
      <c r="A19" s="57">
        <v>15</v>
      </c>
      <c r="B19" s="25">
        <v>37877</v>
      </c>
      <c r="C19" s="30"/>
      <c r="D19" s="69">
        <v>26</v>
      </c>
      <c r="E19" s="87" t="s">
        <v>200</v>
      </c>
      <c r="F19" s="87" t="s">
        <v>207</v>
      </c>
      <c r="G19" s="85">
        <v>127</v>
      </c>
      <c r="H19" s="87" t="s">
        <v>202</v>
      </c>
      <c r="I19" s="89" t="s">
        <v>208</v>
      </c>
      <c r="J19" s="76">
        <v>0.4201388888888889</v>
      </c>
      <c r="K19" s="59">
        <v>15</v>
      </c>
      <c r="L19" s="60">
        <v>0</v>
      </c>
      <c r="M19" s="61">
        <v>0</v>
      </c>
      <c r="N19" s="61">
        <v>0</v>
      </c>
      <c r="O19" s="61">
        <v>0</v>
      </c>
      <c r="P19" s="59">
        <v>0</v>
      </c>
      <c r="Q19" s="32"/>
      <c r="R19" s="9"/>
      <c r="S19" s="9" t="s">
        <v>204</v>
      </c>
      <c r="T19" s="73"/>
      <c r="U19" s="36" t="s">
        <v>28</v>
      </c>
      <c r="V19" s="36" t="s">
        <v>74</v>
      </c>
      <c r="W19" s="41" t="s">
        <v>30</v>
      </c>
      <c r="X19" s="74" t="s">
        <v>205</v>
      </c>
      <c r="Y19" s="19" t="s">
        <v>204</v>
      </c>
      <c r="Z19" s="75" t="s">
        <v>209</v>
      </c>
      <c r="AA19" s="45"/>
      <c r="AB19" s="48"/>
    </row>
    <row r="20" spans="1:28" s="7" customFormat="1" ht="18.75" customHeight="1">
      <c r="A20" s="55">
        <v>16</v>
      </c>
      <c r="B20" s="25">
        <v>37875</v>
      </c>
      <c r="C20" s="30"/>
      <c r="D20" s="69">
        <v>26</v>
      </c>
      <c r="E20" s="87" t="s">
        <v>210</v>
      </c>
      <c r="F20" s="87" t="s">
        <v>211</v>
      </c>
      <c r="G20" s="85">
        <v>127</v>
      </c>
      <c r="H20" s="87" t="s">
        <v>212</v>
      </c>
      <c r="I20" s="89" t="s">
        <v>213</v>
      </c>
      <c r="J20" s="76">
        <v>0.46597222222222223</v>
      </c>
      <c r="K20" s="59">
        <v>15</v>
      </c>
      <c r="L20" s="60">
        <v>0</v>
      </c>
      <c r="M20" s="61">
        <v>0</v>
      </c>
      <c r="N20" s="61">
        <v>0</v>
      </c>
      <c r="O20" s="61">
        <v>0</v>
      </c>
      <c r="P20" s="59">
        <v>0</v>
      </c>
      <c r="Q20" s="32"/>
      <c r="R20" s="9"/>
      <c r="S20" s="9" t="s">
        <v>204</v>
      </c>
      <c r="T20" s="73"/>
      <c r="U20" s="36" t="s">
        <v>28</v>
      </c>
      <c r="V20" s="36" t="s">
        <v>29</v>
      </c>
      <c r="W20" s="41" t="s">
        <v>30</v>
      </c>
      <c r="X20" s="74" t="s">
        <v>214</v>
      </c>
      <c r="Y20" s="19" t="s">
        <v>204</v>
      </c>
      <c r="Z20" s="75" t="s">
        <v>215</v>
      </c>
      <c r="AA20" s="45"/>
      <c r="AB20" s="48"/>
    </row>
    <row r="21" spans="1:28" s="7" customFormat="1" ht="18.75" customHeight="1">
      <c r="A21" s="56">
        <v>17</v>
      </c>
      <c r="B21" s="25">
        <v>37875</v>
      </c>
      <c r="C21" s="30"/>
      <c r="D21" s="69">
        <v>26</v>
      </c>
      <c r="E21" s="87" t="s">
        <v>210</v>
      </c>
      <c r="F21" s="87" t="s">
        <v>216</v>
      </c>
      <c r="G21" s="85">
        <v>127</v>
      </c>
      <c r="H21" s="87" t="s">
        <v>217</v>
      </c>
      <c r="I21" s="89" t="s">
        <v>218</v>
      </c>
      <c r="J21" s="76">
        <v>0.4513888888888889</v>
      </c>
      <c r="K21" s="59">
        <v>15</v>
      </c>
      <c r="L21" s="60">
        <v>3</v>
      </c>
      <c r="M21" s="61">
        <v>3</v>
      </c>
      <c r="N21" s="61">
        <f>IF(OR(K21=0,L21=0),"",L21*15/K21)</f>
        <v>3</v>
      </c>
      <c r="O21" s="61">
        <f>IF(OR(K21=0,M21=0),"",M21*15/K21)</f>
        <v>3</v>
      </c>
      <c r="P21" s="59">
        <f>IF(OR(K21=0,L21=0),"",AVERAGE(N21:O21))</f>
        <v>3</v>
      </c>
      <c r="Q21" s="32" t="s">
        <v>47</v>
      </c>
      <c r="R21" s="9">
        <v>20</v>
      </c>
      <c r="S21" s="9" t="s">
        <v>204</v>
      </c>
      <c r="T21" s="73">
        <v>30</v>
      </c>
      <c r="U21" s="36" t="s">
        <v>28</v>
      </c>
      <c r="V21" s="36" t="s">
        <v>29</v>
      </c>
      <c r="W21" s="41" t="s">
        <v>30</v>
      </c>
      <c r="X21" s="74" t="s">
        <v>205</v>
      </c>
      <c r="Y21" s="19" t="s">
        <v>204</v>
      </c>
      <c r="Z21" s="75" t="s">
        <v>200</v>
      </c>
      <c r="AA21" s="45"/>
      <c r="AB21" s="78" t="s">
        <v>120</v>
      </c>
    </row>
    <row r="22" spans="1:28" s="7" customFormat="1" ht="18.75" customHeight="1">
      <c r="A22" s="57">
        <v>18</v>
      </c>
      <c r="B22" s="25">
        <v>37875</v>
      </c>
      <c r="C22" s="30"/>
      <c r="D22" s="69">
        <v>26</v>
      </c>
      <c r="E22" s="87" t="s">
        <v>219</v>
      </c>
      <c r="F22" s="87" t="s">
        <v>220</v>
      </c>
      <c r="G22" s="85">
        <v>127</v>
      </c>
      <c r="H22" s="87" t="s">
        <v>221</v>
      </c>
      <c r="I22" s="89" t="s">
        <v>222</v>
      </c>
      <c r="J22" s="76">
        <v>0.43333333333333335</v>
      </c>
      <c r="K22" s="59">
        <v>15</v>
      </c>
      <c r="L22" s="60">
        <v>0</v>
      </c>
      <c r="M22" s="61">
        <v>0</v>
      </c>
      <c r="N22" s="61">
        <v>0</v>
      </c>
      <c r="O22" s="61">
        <v>0</v>
      </c>
      <c r="P22" s="59">
        <v>0</v>
      </c>
      <c r="Q22" s="32"/>
      <c r="R22" s="9"/>
      <c r="S22" s="9" t="s">
        <v>223</v>
      </c>
      <c r="T22" s="73"/>
      <c r="U22" s="36" t="s">
        <v>28</v>
      </c>
      <c r="V22" s="36" t="s">
        <v>29</v>
      </c>
      <c r="W22" s="41" t="s">
        <v>30</v>
      </c>
      <c r="X22" s="74" t="s">
        <v>224</v>
      </c>
      <c r="Y22" s="19" t="s">
        <v>223</v>
      </c>
      <c r="Z22" s="75" t="s">
        <v>225</v>
      </c>
      <c r="AA22" s="45"/>
      <c r="AB22" s="48"/>
    </row>
    <row r="23" spans="1:28" s="7" customFormat="1" ht="18.75" customHeight="1">
      <c r="A23" s="55">
        <v>19</v>
      </c>
      <c r="B23" s="25">
        <v>37876</v>
      </c>
      <c r="C23" s="30"/>
      <c r="D23" s="69">
        <v>26</v>
      </c>
      <c r="E23" s="87" t="s">
        <v>219</v>
      </c>
      <c r="F23" s="87" t="s">
        <v>226</v>
      </c>
      <c r="G23" s="85">
        <v>127</v>
      </c>
      <c r="H23" s="87" t="s">
        <v>227</v>
      </c>
      <c r="I23" s="89" t="s">
        <v>228</v>
      </c>
      <c r="J23" s="76">
        <v>0.6430555555555556</v>
      </c>
      <c r="K23" s="59">
        <v>15</v>
      </c>
      <c r="L23" s="60">
        <v>1</v>
      </c>
      <c r="M23" s="61"/>
      <c r="N23" s="61">
        <f>IF(OR(K23=0,L23=0),"",L23*15/K23)</f>
        <v>1</v>
      </c>
      <c r="O23" s="61">
        <f>IF(OR(K23=0,M23=0),"",M23*15/K23)</f>
      </c>
      <c r="P23" s="59">
        <f>IF(OR(K23=0,L23=0),"",AVERAGE(N23:O23))</f>
        <v>1</v>
      </c>
      <c r="Q23" s="32" t="s">
        <v>33</v>
      </c>
      <c r="R23" s="9">
        <v>20</v>
      </c>
      <c r="S23" s="9" t="s">
        <v>223</v>
      </c>
      <c r="T23" s="73">
        <v>30</v>
      </c>
      <c r="U23" s="36" t="s">
        <v>28</v>
      </c>
      <c r="V23" s="36" t="s">
        <v>29</v>
      </c>
      <c r="W23" s="41" t="s">
        <v>30</v>
      </c>
      <c r="X23" s="74" t="s">
        <v>229</v>
      </c>
      <c r="Y23" s="19" t="s">
        <v>223</v>
      </c>
      <c r="Z23" s="75" t="s">
        <v>230</v>
      </c>
      <c r="AA23" s="45"/>
      <c r="AB23" s="48"/>
    </row>
    <row r="24" spans="1:28" s="7" customFormat="1" ht="18.75" customHeight="1">
      <c r="A24" s="56">
        <v>20</v>
      </c>
      <c r="B24" s="25">
        <v>37876</v>
      </c>
      <c r="C24" s="30"/>
      <c r="D24" s="69">
        <v>26</v>
      </c>
      <c r="E24" s="84">
        <v>13</v>
      </c>
      <c r="F24" s="84">
        <v>978</v>
      </c>
      <c r="G24" s="85">
        <v>127</v>
      </c>
      <c r="H24" s="87" t="s">
        <v>227</v>
      </c>
      <c r="I24" s="89" t="s">
        <v>231</v>
      </c>
      <c r="J24" s="76">
        <v>0.6319444444444444</v>
      </c>
      <c r="K24" s="59">
        <v>15</v>
      </c>
      <c r="L24" s="60">
        <v>1</v>
      </c>
      <c r="M24" s="61"/>
      <c r="N24" s="61">
        <f>IF(OR(K24=0,L24=0),"",L24*15/K24)</f>
        <v>1</v>
      </c>
      <c r="O24" s="61">
        <f>IF(OR(K24=0,M24=0),"",M24*15/K24)</f>
      </c>
      <c r="P24" s="59">
        <f>IF(OR(K24=0,L24=0),"",AVERAGE(N24:O24))</f>
        <v>1</v>
      </c>
      <c r="Q24" s="32" t="s">
        <v>33</v>
      </c>
      <c r="R24" s="9">
        <v>20</v>
      </c>
      <c r="S24" s="9" t="s">
        <v>223</v>
      </c>
      <c r="T24" s="73">
        <v>30</v>
      </c>
      <c r="U24" s="36" t="s">
        <v>28</v>
      </c>
      <c r="V24" s="36" t="s">
        <v>29</v>
      </c>
      <c r="W24" s="41" t="s">
        <v>83</v>
      </c>
      <c r="X24" s="74" t="s">
        <v>232</v>
      </c>
      <c r="Y24" s="19" t="s">
        <v>223</v>
      </c>
      <c r="Z24" s="75" t="s">
        <v>233</v>
      </c>
      <c r="AA24" s="45"/>
      <c r="AB24" s="48"/>
    </row>
    <row r="25" spans="1:28" s="7" customFormat="1" ht="18.75" customHeight="1">
      <c r="A25" s="57">
        <v>21</v>
      </c>
      <c r="B25" s="25">
        <v>37876</v>
      </c>
      <c r="C25" s="30"/>
      <c r="D25" s="69">
        <v>26</v>
      </c>
      <c r="E25" s="84">
        <v>13</v>
      </c>
      <c r="F25" s="84">
        <v>565</v>
      </c>
      <c r="G25" s="85">
        <v>127</v>
      </c>
      <c r="H25" s="87" t="s">
        <v>227</v>
      </c>
      <c r="I25" s="89" t="s">
        <v>234</v>
      </c>
      <c r="J25" s="76">
        <v>0.60625</v>
      </c>
      <c r="K25" s="59">
        <v>15</v>
      </c>
      <c r="L25" s="60">
        <v>0</v>
      </c>
      <c r="M25" s="61">
        <v>0</v>
      </c>
      <c r="N25" s="61">
        <v>0</v>
      </c>
      <c r="O25" s="61">
        <v>0</v>
      </c>
      <c r="P25" s="59">
        <v>0</v>
      </c>
      <c r="Q25" s="32"/>
      <c r="R25" s="9"/>
      <c r="S25" s="9" t="s">
        <v>223</v>
      </c>
      <c r="T25" s="73"/>
      <c r="U25" s="36" t="s">
        <v>28</v>
      </c>
      <c r="V25" s="36" t="s">
        <v>29</v>
      </c>
      <c r="W25" s="41" t="s">
        <v>121</v>
      </c>
      <c r="X25" s="74" t="s">
        <v>235</v>
      </c>
      <c r="Y25" s="19" t="s">
        <v>223</v>
      </c>
      <c r="Z25" s="75" t="s">
        <v>230</v>
      </c>
      <c r="AA25" s="45"/>
      <c r="AB25" s="78" t="s">
        <v>122</v>
      </c>
    </row>
    <row r="26" spans="1:28" s="7" customFormat="1" ht="18.75" customHeight="1">
      <c r="A26" s="55">
        <v>22</v>
      </c>
      <c r="B26" s="25">
        <v>37880</v>
      </c>
      <c r="C26" s="30"/>
      <c r="D26" s="69">
        <v>26</v>
      </c>
      <c r="E26" s="84">
        <v>12</v>
      </c>
      <c r="F26" s="84">
        <v>634</v>
      </c>
      <c r="G26" s="85">
        <v>127</v>
      </c>
      <c r="H26" s="87" t="s">
        <v>236</v>
      </c>
      <c r="I26" s="89" t="s">
        <v>237</v>
      </c>
      <c r="J26" s="76">
        <v>0.5694444444444444</v>
      </c>
      <c r="K26" s="59">
        <v>15</v>
      </c>
      <c r="L26" s="60">
        <v>3</v>
      </c>
      <c r="M26" s="61">
        <v>3</v>
      </c>
      <c r="N26" s="61">
        <f>IF(OR(K26=0,L26=0),"",L26*15/K26)</f>
        <v>3</v>
      </c>
      <c r="O26" s="61">
        <f>IF(OR(K26=0,M26=0),"",M26*15/K26)</f>
        <v>3</v>
      </c>
      <c r="P26" s="59">
        <f>IF(OR(K26=0,L26=0),"",AVERAGE(N26:O26))</f>
        <v>3</v>
      </c>
      <c r="Q26" s="32" t="s">
        <v>33</v>
      </c>
      <c r="R26" s="9">
        <v>20</v>
      </c>
      <c r="S26" s="9" t="s">
        <v>223</v>
      </c>
      <c r="T26" s="73">
        <v>30</v>
      </c>
      <c r="U26" s="36" t="s">
        <v>28</v>
      </c>
      <c r="V26" s="36" t="s">
        <v>74</v>
      </c>
      <c r="W26" s="41" t="s">
        <v>30</v>
      </c>
      <c r="X26" s="74" t="s">
        <v>238</v>
      </c>
      <c r="Y26" s="19" t="s">
        <v>223</v>
      </c>
      <c r="Z26" s="75" t="s">
        <v>225</v>
      </c>
      <c r="AA26" s="45"/>
      <c r="AB26" s="48"/>
    </row>
    <row r="27" spans="1:28" s="7" customFormat="1" ht="18.75" customHeight="1">
      <c r="A27" s="56">
        <v>23</v>
      </c>
      <c r="B27" s="25">
        <v>37880</v>
      </c>
      <c r="C27" s="30"/>
      <c r="D27" s="69">
        <v>26</v>
      </c>
      <c r="E27" s="84">
        <v>12</v>
      </c>
      <c r="F27" s="84">
        <v>264</v>
      </c>
      <c r="G27" s="85">
        <v>127</v>
      </c>
      <c r="H27" s="87" t="s">
        <v>227</v>
      </c>
      <c r="I27" s="89" t="s">
        <v>234</v>
      </c>
      <c r="J27" s="76">
        <v>0.5861111111111111</v>
      </c>
      <c r="K27" s="59">
        <v>15</v>
      </c>
      <c r="L27" s="60">
        <v>2</v>
      </c>
      <c r="M27" s="61">
        <v>2</v>
      </c>
      <c r="N27" s="61">
        <f>IF(OR(K27=0,L27=0),"",L27*15/K27)</f>
        <v>2</v>
      </c>
      <c r="O27" s="61">
        <f>IF(OR(K27=0,M27=0),"",M27*15/K27)</f>
        <v>2</v>
      </c>
      <c r="P27" s="59">
        <f>IF(OR(K27=0,L27=0),"",AVERAGE(N27:O27))</f>
        <v>2</v>
      </c>
      <c r="Q27" s="32" t="s">
        <v>33</v>
      </c>
      <c r="R27" s="9">
        <v>20</v>
      </c>
      <c r="S27" s="9" t="s">
        <v>223</v>
      </c>
      <c r="T27" s="73">
        <v>30</v>
      </c>
      <c r="U27" s="36" t="s">
        <v>28</v>
      </c>
      <c r="V27" s="36" t="s">
        <v>29</v>
      </c>
      <c r="W27" s="41" t="s">
        <v>30</v>
      </c>
      <c r="X27" s="74" t="s">
        <v>239</v>
      </c>
      <c r="Y27" s="19" t="s">
        <v>223</v>
      </c>
      <c r="Z27" s="75" t="s">
        <v>233</v>
      </c>
      <c r="AA27" s="45"/>
      <c r="AB27" s="48"/>
    </row>
    <row r="28" spans="1:28" s="7" customFormat="1" ht="24" customHeight="1">
      <c r="A28" s="57">
        <v>24</v>
      </c>
      <c r="B28" s="25">
        <v>37880</v>
      </c>
      <c r="C28" s="30"/>
      <c r="D28" s="69">
        <v>26</v>
      </c>
      <c r="E28" s="84">
        <v>11</v>
      </c>
      <c r="F28" s="84">
        <v>834</v>
      </c>
      <c r="G28" s="85">
        <v>127</v>
      </c>
      <c r="H28" s="87" t="s">
        <v>236</v>
      </c>
      <c r="I28" s="89" t="s">
        <v>240</v>
      </c>
      <c r="J28" s="76">
        <v>0.4826388888888889</v>
      </c>
      <c r="K28" s="59">
        <v>15</v>
      </c>
      <c r="L28" s="60">
        <v>5</v>
      </c>
      <c r="M28" s="61">
        <v>5</v>
      </c>
      <c r="N28" s="61">
        <f>IF(OR(K28=0,L28=0),"",L28*15/K28)</f>
        <v>5</v>
      </c>
      <c r="O28" s="61">
        <f>IF(OR(K28=0,M28=0),"",M28*15/K28)</f>
        <v>5</v>
      </c>
      <c r="P28" s="59">
        <f>IF(OR(K28=0,L28=0),"",AVERAGE(N28:O28))</f>
        <v>5</v>
      </c>
      <c r="Q28" s="32" t="s">
        <v>33</v>
      </c>
      <c r="R28" s="9"/>
      <c r="S28" s="9" t="s">
        <v>223</v>
      </c>
      <c r="T28" s="73"/>
      <c r="U28" s="36" t="s">
        <v>28</v>
      </c>
      <c r="V28" s="36" t="s">
        <v>74</v>
      </c>
      <c r="W28" s="41" t="s">
        <v>30</v>
      </c>
      <c r="X28" s="74" t="s">
        <v>229</v>
      </c>
      <c r="Y28" s="19" t="s">
        <v>223</v>
      </c>
      <c r="Z28" s="75" t="s">
        <v>241</v>
      </c>
      <c r="AA28" s="45"/>
      <c r="AB28" s="78" t="s">
        <v>123</v>
      </c>
    </row>
    <row r="29" spans="1:28" s="7" customFormat="1" ht="18.75" customHeight="1">
      <c r="A29" s="55">
        <v>25</v>
      </c>
      <c r="B29" s="25">
        <v>37880</v>
      </c>
      <c r="C29" s="30"/>
      <c r="D29" s="69">
        <v>26</v>
      </c>
      <c r="E29" s="84">
        <v>12</v>
      </c>
      <c r="F29" s="84">
        <v>931</v>
      </c>
      <c r="G29" s="85">
        <v>127</v>
      </c>
      <c r="H29" s="87" t="s">
        <v>242</v>
      </c>
      <c r="I29" s="89" t="s">
        <v>243</v>
      </c>
      <c r="J29" s="76">
        <v>0.46527777777777773</v>
      </c>
      <c r="K29" s="59">
        <v>15</v>
      </c>
      <c r="L29" s="60">
        <v>2</v>
      </c>
      <c r="M29" s="61">
        <v>2</v>
      </c>
      <c r="N29" s="61">
        <f>IF(OR(K29=0,L29=0),"",L29*15/K29)</f>
        <v>2</v>
      </c>
      <c r="O29" s="61">
        <f>IF(OR(K29=0,M29=0),"",M29*15/K29)</f>
        <v>2</v>
      </c>
      <c r="P29" s="59">
        <f>IF(OR(K29=0,L29=0),"",AVERAGE(N29:O29))</f>
        <v>2</v>
      </c>
      <c r="Q29" s="32" t="s">
        <v>33</v>
      </c>
      <c r="R29" s="9"/>
      <c r="S29" s="9" t="s">
        <v>244</v>
      </c>
      <c r="T29" s="73"/>
      <c r="U29" s="36" t="s">
        <v>28</v>
      </c>
      <c r="V29" s="36" t="s">
        <v>29</v>
      </c>
      <c r="W29" s="41" t="s">
        <v>30</v>
      </c>
      <c r="X29" s="74" t="s">
        <v>245</v>
      </c>
      <c r="Y29" s="19" t="s">
        <v>244</v>
      </c>
      <c r="Z29" s="75" t="s">
        <v>246</v>
      </c>
      <c r="AA29" s="45"/>
      <c r="AB29" s="48"/>
    </row>
    <row r="30" spans="1:28" s="7" customFormat="1" ht="24.75" customHeight="1">
      <c r="A30" s="56">
        <v>26</v>
      </c>
      <c r="B30" s="25">
        <v>37880</v>
      </c>
      <c r="C30" s="30"/>
      <c r="D30" s="69">
        <v>26</v>
      </c>
      <c r="E30" s="84">
        <v>13</v>
      </c>
      <c r="F30" s="84">
        <v>203</v>
      </c>
      <c r="G30" s="85">
        <v>127</v>
      </c>
      <c r="H30" s="87" t="s">
        <v>247</v>
      </c>
      <c r="I30" s="89" t="s">
        <v>248</v>
      </c>
      <c r="J30" s="76">
        <v>0.4479166666666667</v>
      </c>
      <c r="K30" s="59">
        <v>15</v>
      </c>
      <c r="L30" s="60">
        <v>2</v>
      </c>
      <c r="M30" s="61">
        <v>2</v>
      </c>
      <c r="N30" s="61">
        <f>IF(OR(K30=0,L30=0),"",L30*15/K30)</f>
        <v>2</v>
      </c>
      <c r="O30" s="61">
        <f>IF(OR(K30=0,M30=0),"",M30*15/K30)</f>
        <v>2</v>
      </c>
      <c r="P30" s="59">
        <f>IF(OR(K30=0,L30=0),"",AVERAGE(N30:O30))</f>
        <v>2</v>
      </c>
      <c r="Q30" s="32" t="s">
        <v>33</v>
      </c>
      <c r="R30" s="9"/>
      <c r="S30" s="9" t="s">
        <v>244</v>
      </c>
      <c r="T30" s="73"/>
      <c r="U30" s="36" t="s">
        <v>28</v>
      </c>
      <c r="V30" s="36" t="s">
        <v>74</v>
      </c>
      <c r="W30" s="41" t="s">
        <v>30</v>
      </c>
      <c r="X30" s="74" t="s">
        <v>249</v>
      </c>
      <c r="Y30" s="19" t="s">
        <v>244</v>
      </c>
      <c r="Z30" s="75" t="s">
        <v>250</v>
      </c>
      <c r="AA30" s="45"/>
      <c r="AB30" s="78" t="s">
        <v>124</v>
      </c>
    </row>
    <row r="31" spans="1:28" s="7" customFormat="1" ht="18.75" customHeight="1">
      <c r="A31" s="57">
        <v>27</v>
      </c>
      <c r="B31" s="25">
        <v>37875</v>
      </c>
      <c r="C31" s="30"/>
      <c r="D31" s="69">
        <v>26</v>
      </c>
      <c r="E31" s="84">
        <v>13</v>
      </c>
      <c r="F31" s="84">
        <v>896</v>
      </c>
      <c r="G31" s="85">
        <v>127</v>
      </c>
      <c r="H31" s="87" t="s">
        <v>251</v>
      </c>
      <c r="I31" s="89" t="s">
        <v>252</v>
      </c>
      <c r="J31" s="76">
        <v>0.50625</v>
      </c>
      <c r="K31" s="59">
        <v>15</v>
      </c>
      <c r="L31" s="60">
        <v>0</v>
      </c>
      <c r="M31" s="61">
        <v>0</v>
      </c>
      <c r="N31" s="61">
        <v>0</v>
      </c>
      <c r="O31" s="61">
        <v>0</v>
      </c>
      <c r="P31" s="59">
        <v>0</v>
      </c>
      <c r="Q31" s="32"/>
      <c r="R31" s="9"/>
      <c r="S31" s="9" t="s">
        <v>253</v>
      </c>
      <c r="T31" s="73"/>
      <c r="U31" s="36" t="s">
        <v>28</v>
      </c>
      <c r="V31" s="36" t="s">
        <v>74</v>
      </c>
      <c r="W31" s="41" t="s">
        <v>30</v>
      </c>
      <c r="X31" s="74" t="s">
        <v>254</v>
      </c>
      <c r="Y31" s="19" t="s">
        <v>253</v>
      </c>
      <c r="Z31" s="75" t="s">
        <v>255</v>
      </c>
      <c r="AA31" s="45"/>
      <c r="AB31" s="78" t="s">
        <v>125</v>
      </c>
    </row>
    <row r="32" spans="1:28" s="7" customFormat="1" ht="18.75" customHeight="1">
      <c r="A32" s="55">
        <v>28</v>
      </c>
      <c r="B32" s="25">
        <v>37875</v>
      </c>
      <c r="C32" s="30"/>
      <c r="D32" s="69">
        <v>26</v>
      </c>
      <c r="E32" s="84">
        <v>14</v>
      </c>
      <c r="F32" s="84">
        <v>301</v>
      </c>
      <c r="G32" s="85">
        <v>127</v>
      </c>
      <c r="H32" s="87" t="s">
        <v>236</v>
      </c>
      <c r="I32" s="89" t="s">
        <v>256</v>
      </c>
      <c r="J32" s="76">
        <v>0.4847222222222222</v>
      </c>
      <c r="K32" s="59">
        <v>15</v>
      </c>
      <c r="L32" s="60">
        <v>0</v>
      </c>
      <c r="M32" s="61">
        <v>0</v>
      </c>
      <c r="N32" s="61">
        <v>0</v>
      </c>
      <c r="O32" s="61">
        <v>0</v>
      </c>
      <c r="P32" s="59">
        <v>0</v>
      </c>
      <c r="Q32" s="32"/>
      <c r="R32" s="9"/>
      <c r="S32" s="9" t="s">
        <v>223</v>
      </c>
      <c r="T32" s="73"/>
      <c r="U32" s="36" t="s">
        <v>28</v>
      </c>
      <c r="V32" s="36" t="s">
        <v>29</v>
      </c>
      <c r="W32" s="41" t="s">
        <v>30</v>
      </c>
      <c r="X32" s="74" t="s">
        <v>235</v>
      </c>
      <c r="Y32" s="19" t="s">
        <v>223</v>
      </c>
      <c r="Z32" s="75" t="s">
        <v>257</v>
      </c>
      <c r="AA32" s="45"/>
      <c r="AB32" s="48"/>
    </row>
    <row r="33" spans="1:28" s="7" customFormat="1" ht="18.75" customHeight="1">
      <c r="A33" s="56">
        <v>29</v>
      </c>
      <c r="B33" s="25">
        <v>37880</v>
      </c>
      <c r="C33" s="30"/>
      <c r="D33" s="69">
        <v>26</v>
      </c>
      <c r="E33" s="84">
        <v>13</v>
      </c>
      <c r="F33" s="87" t="s">
        <v>258</v>
      </c>
      <c r="G33" s="85">
        <v>127</v>
      </c>
      <c r="H33" s="87" t="s">
        <v>259</v>
      </c>
      <c r="I33" s="89" t="s">
        <v>260</v>
      </c>
      <c r="J33" s="76">
        <v>0.6208333333333333</v>
      </c>
      <c r="K33" s="59">
        <v>15</v>
      </c>
      <c r="L33" s="60">
        <v>9</v>
      </c>
      <c r="M33" s="61">
        <v>9</v>
      </c>
      <c r="N33" s="61">
        <f aca="true" t="shared" si="0" ref="N33:N38">IF(OR(K33=0,L33=0),"",L33*15/K33)</f>
        <v>9</v>
      </c>
      <c r="O33" s="61">
        <f aca="true" t="shared" si="1" ref="O33:O38">IF(OR(K33=0,M33=0),"",M33*15/K33)</f>
        <v>9</v>
      </c>
      <c r="P33" s="59">
        <f>IF(OR(K33=0,L33=0),"",AVERAGE(N33:O33))</f>
        <v>9</v>
      </c>
      <c r="Q33" s="32" t="s">
        <v>33</v>
      </c>
      <c r="R33" s="9"/>
      <c r="S33" s="9" t="s">
        <v>223</v>
      </c>
      <c r="T33" s="73"/>
      <c r="U33" s="36" t="s">
        <v>28</v>
      </c>
      <c r="V33" s="36" t="s">
        <v>113</v>
      </c>
      <c r="W33" s="41" t="s">
        <v>30</v>
      </c>
      <c r="X33" s="74" t="s">
        <v>239</v>
      </c>
      <c r="Y33" s="19" t="s">
        <v>223</v>
      </c>
      <c r="Z33" s="75" t="s">
        <v>225</v>
      </c>
      <c r="AA33" s="45"/>
      <c r="AB33" s="48"/>
    </row>
    <row r="34" spans="1:28" s="7" customFormat="1" ht="18.75" customHeight="1">
      <c r="A34" s="57">
        <v>30</v>
      </c>
      <c r="B34" s="25">
        <v>37880</v>
      </c>
      <c r="C34" s="30"/>
      <c r="D34" s="69">
        <v>26</v>
      </c>
      <c r="E34" s="84">
        <v>12</v>
      </c>
      <c r="F34" s="87" t="s">
        <v>261</v>
      </c>
      <c r="G34" s="85">
        <v>127</v>
      </c>
      <c r="H34" s="87" t="s">
        <v>259</v>
      </c>
      <c r="I34" s="89" t="s">
        <v>262</v>
      </c>
      <c r="J34" s="76">
        <v>0.5145833333333333</v>
      </c>
      <c r="K34" s="59">
        <v>15</v>
      </c>
      <c r="L34" s="60">
        <v>1</v>
      </c>
      <c r="M34" s="61">
        <v>1</v>
      </c>
      <c r="N34" s="61">
        <f t="shared" si="0"/>
        <v>1</v>
      </c>
      <c r="O34" s="61">
        <f t="shared" si="1"/>
        <v>1</v>
      </c>
      <c r="P34" s="59">
        <f>IF(OR(K34=0,L34=0),"",AVERAGE(N34:O34))</f>
        <v>1</v>
      </c>
      <c r="Q34" s="32" t="s">
        <v>33</v>
      </c>
      <c r="R34" s="9"/>
      <c r="S34" s="9" t="s">
        <v>223</v>
      </c>
      <c r="T34" s="73"/>
      <c r="U34" s="36" t="s">
        <v>28</v>
      </c>
      <c r="V34" s="36" t="s">
        <v>113</v>
      </c>
      <c r="W34" s="41" t="s">
        <v>30</v>
      </c>
      <c r="X34" s="74" t="s">
        <v>235</v>
      </c>
      <c r="Y34" s="19" t="s">
        <v>223</v>
      </c>
      <c r="Z34" s="75" t="s">
        <v>241</v>
      </c>
      <c r="AA34" s="45"/>
      <c r="AB34" s="48" t="s">
        <v>126</v>
      </c>
    </row>
    <row r="35" spans="1:28" s="7" customFormat="1" ht="18.75" customHeight="1">
      <c r="A35" s="55">
        <v>31</v>
      </c>
      <c r="B35" s="25">
        <v>37880</v>
      </c>
      <c r="C35" s="30"/>
      <c r="D35" s="69">
        <v>26</v>
      </c>
      <c r="E35" s="84">
        <v>12</v>
      </c>
      <c r="F35" s="87" t="s">
        <v>127</v>
      </c>
      <c r="G35" s="85">
        <v>127</v>
      </c>
      <c r="H35" s="87" t="s">
        <v>106</v>
      </c>
      <c r="I35" s="89" t="s">
        <v>263</v>
      </c>
      <c r="J35" s="76">
        <v>0.638888888888889</v>
      </c>
      <c r="K35" s="59">
        <v>15</v>
      </c>
      <c r="L35" s="60">
        <v>2</v>
      </c>
      <c r="M35" s="61">
        <v>2</v>
      </c>
      <c r="N35" s="61">
        <f t="shared" si="0"/>
        <v>2</v>
      </c>
      <c r="O35" s="61">
        <f t="shared" si="1"/>
        <v>2</v>
      </c>
      <c r="P35" s="59">
        <f>IF(OR(K35=0,L35=0),"",AVERAGE(N35:O35))</f>
        <v>2</v>
      </c>
      <c r="Q35" s="32" t="s">
        <v>47</v>
      </c>
      <c r="R35" s="9"/>
      <c r="S35" s="9" t="s">
        <v>112</v>
      </c>
      <c r="T35" s="73"/>
      <c r="U35" s="36" t="s">
        <v>28</v>
      </c>
      <c r="V35" s="36" t="s">
        <v>74</v>
      </c>
      <c r="W35" s="41" t="s">
        <v>30</v>
      </c>
      <c r="X35" s="74" t="s">
        <v>60</v>
      </c>
      <c r="Y35" s="19" t="s">
        <v>112</v>
      </c>
      <c r="Z35" s="75" t="s">
        <v>44</v>
      </c>
      <c r="AA35" s="45"/>
      <c r="AB35" s="48"/>
    </row>
    <row r="36" spans="1:28" s="7" customFormat="1" ht="18.75" customHeight="1">
      <c r="A36" s="56">
        <v>32</v>
      </c>
      <c r="B36" s="25">
        <v>37880</v>
      </c>
      <c r="C36" s="30"/>
      <c r="D36" s="69">
        <v>26</v>
      </c>
      <c r="E36" s="84">
        <v>12</v>
      </c>
      <c r="F36" s="87" t="s">
        <v>128</v>
      </c>
      <c r="G36" s="85">
        <v>127</v>
      </c>
      <c r="H36" s="87" t="s">
        <v>106</v>
      </c>
      <c r="I36" s="89" t="s">
        <v>129</v>
      </c>
      <c r="J36" s="76">
        <v>0.607638888888889</v>
      </c>
      <c r="K36" s="59">
        <v>15</v>
      </c>
      <c r="L36" s="60"/>
      <c r="M36" s="61"/>
      <c r="N36" s="61">
        <f t="shared" si="0"/>
      </c>
      <c r="O36" s="61">
        <f t="shared" si="1"/>
      </c>
      <c r="P36" s="59">
        <v>28</v>
      </c>
      <c r="Q36" s="32" t="s">
        <v>47</v>
      </c>
      <c r="R36" s="9"/>
      <c r="S36" s="9" t="s">
        <v>112</v>
      </c>
      <c r="T36" s="73"/>
      <c r="U36" s="36" t="s">
        <v>28</v>
      </c>
      <c r="V36" s="36" t="s">
        <v>74</v>
      </c>
      <c r="W36" s="41" t="s">
        <v>30</v>
      </c>
      <c r="X36" s="74" t="s">
        <v>37</v>
      </c>
      <c r="Y36" s="19" t="s">
        <v>112</v>
      </c>
      <c r="Z36" s="75" t="s">
        <v>61</v>
      </c>
      <c r="AA36" s="45"/>
      <c r="AB36" s="48"/>
    </row>
    <row r="37" spans="1:28" s="7" customFormat="1" ht="24" customHeight="1">
      <c r="A37" s="57">
        <v>33</v>
      </c>
      <c r="B37" s="25">
        <v>37875</v>
      </c>
      <c r="C37" s="30"/>
      <c r="D37" s="69">
        <v>26</v>
      </c>
      <c r="E37" s="84">
        <v>12</v>
      </c>
      <c r="F37" s="87" t="s">
        <v>130</v>
      </c>
      <c r="G37" s="85">
        <v>127</v>
      </c>
      <c r="H37" s="87" t="s">
        <v>84</v>
      </c>
      <c r="I37" s="89" t="s">
        <v>131</v>
      </c>
      <c r="J37" s="91"/>
      <c r="K37" s="59">
        <v>15</v>
      </c>
      <c r="L37" s="60">
        <v>3</v>
      </c>
      <c r="M37" s="61">
        <v>3</v>
      </c>
      <c r="N37" s="61">
        <f t="shared" si="0"/>
        <v>3</v>
      </c>
      <c r="O37" s="61">
        <f t="shared" si="1"/>
        <v>3</v>
      </c>
      <c r="P37" s="59">
        <f>IF(OR(K37=0,L37=0),"",AVERAGE(N37:O37))</f>
        <v>3</v>
      </c>
      <c r="Q37" s="32" t="s">
        <v>47</v>
      </c>
      <c r="R37" s="9"/>
      <c r="S37" s="9" t="s">
        <v>112</v>
      </c>
      <c r="T37" s="73"/>
      <c r="U37" s="36" t="s">
        <v>28</v>
      </c>
      <c r="V37" s="36" t="s">
        <v>29</v>
      </c>
      <c r="W37" s="41" t="s">
        <v>30</v>
      </c>
      <c r="X37" s="74" t="s">
        <v>60</v>
      </c>
      <c r="Y37" s="19" t="s">
        <v>112</v>
      </c>
      <c r="Z37" s="75" t="s">
        <v>49</v>
      </c>
      <c r="AA37" s="45"/>
      <c r="AB37" s="78" t="s">
        <v>132</v>
      </c>
    </row>
    <row r="38" spans="1:28" s="7" customFormat="1" ht="18.75" customHeight="1">
      <c r="A38" s="55">
        <v>34</v>
      </c>
      <c r="B38" s="25">
        <v>37880</v>
      </c>
      <c r="C38" s="30"/>
      <c r="D38" s="69">
        <v>26</v>
      </c>
      <c r="E38" s="84">
        <v>11</v>
      </c>
      <c r="F38" s="87" t="s">
        <v>264</v>
      </c>
      <c r="G38" s="85">
        <v>127</v>
      </c>
      <c r="H38" s="87" t="s">
        <v>265</v>
      </c>
      <c r="I38" s="89" t="s">
        <v>266</v>
      </c>
      <c r="J38" s="76">
        <v>0.5</v>
      </c>
      <c r="K38" s="59">
        <v>15</v>
      </c>
      <c r="L38" s="60">
        <v>2</v>
      </c>
      <c r="M38" s="61">
        <v>2</v>
      </c>
      <c r="N38" s="61">
        <f t="shared" si="0"/>
        <v>2</v>
      </c>
      <c r="O38" s="61">
        <f t="shared" si="1"/>
        <v>2</v>
      </c>
      <c r="P38" s="59">
        <f>IF(OR(K38=0,L38=0),"",AVERAGE(N38:O38))</f>
        <v>2</v>
      </c>
      <c r="Q38" s="32" t="s">
        <v>27</v>
      </c>
      <c r="R38" s="9"/>
      <c r="S38" s="9" t="s">
        <v>267</v>
      </c>
      <c r="T38" s="73"/>
      <c r="U38" s="36" t="s">
        <v>28</v>
      </c>
      <c r="V38" s="36" t="s">
        <v>74</v>
      </c>
      <c r="W38" s="41" t="s">
        <v>30</v>
      </c>
      <c r="X38" s="74" t="s">
        <v>268</v>
      </c>
      <c r="Y38" s="19" t="s">
        <v>267</v>
      </c>
      <c r="Z38" s="75" t="s">
        <v>269</v>
      </c>
      <c r="AA38" s="45"/>
      <c r="AB38" s="78" t="s">
        <v>133</v>
      </c>
    </row>
    <row r="39" spans="1:28" s="7" customFormat="1" ht="18.75" customHeight="1">
      <c r="A39" s="56">
        <v>35</v>
      </c>
      <c r="B39" s="25">
        <v>37876</v>
      </c>
      <c r="C39" s="30"/>
      <c r="D39" s="69">
        <v>26</v>
      </c>
      <c r="E39" s="84">
        <v>11</v>
      </c>
      <c r="F39" s="87" t="s">
        <v>270</v>
      </c>
      <c r="G39" s="85">
        <v>127</v>
      </c>
      <c r="H39" s="87" t="s">
        <v>247</v>
      </c>
      <c r="I39" s="89" t="s">
        <v>271</v>
      </c>
      <c r="J39" s="76">
        <v>0.5833333333333334</v>
      </c>
      <c r="K39" s="59">
        <v>15</v>
      </c>
      <c r="L39" s="60">
        <v>0</v>
      </c>
      <c r="M39" s="61">
        <v>0</v>
      </c>
      <c r="N39" s="61">
        <v>0</v>
      </c>
      <c r="O39" s="61">
        <v>0</v>
      </c>
      <c r="P39" s="59">
        <v>0</v>
      </c>
      <c r="Q39" s="32"/>
      <c r="R39" s="9"/>
      <c r="S39" s="9" t="s">
        <v>244</v>
      </c>
      <c r="T39" s="73"/>
      <c r="U39" s="36" t="s">
        <v>28</v>
      </c>
      <c r="V39" s="36" t="s">
        <v>29</v>
      </c>
      <c r="W39" s="41" t="s">
        <v>30</v>
      </c>
      <c r="X39" s="74" t="s">
        <v>245</v>
      </c>
      <c r="Y39" s="19" t="s">
        <v>244</v>
      </c>
      <c r="Z39" s="75" t="s">
        <v>272</v>
      </c>
      <c r="AA39" s="45"/>
      <c r="AB39" s="48"/>
    </row>
    <row r="40" spans="1:28" s="7" customFormat="1" ht="18.75" customHeight="1">
      <c r="A40" s="57">
        <v>36</v>
      </c>
      <c r="B40" s="25">
        <v>37875</v>
      </c>
      <c r="C40" s="30"/>
      <c r="D40" s="69">
        <v>26</v>
      </c>
      <c r="E40" s="84">
        <v>10</v>
      </c>
      <c r="F40" s="87" t="s">
        <v>273</v>
      </c>
      <c r="G40" s="85">
        <v>127</v>
      </c>
      <c r="H40" s="87" t="s">
        <v>274</v>
      </c>
      <c r="I40" s="89" t="s">
        <v>275</v>
      </c>
      <c r="J40" s="91"/>
      <c r="K40" s="59">
        <v>15</v>
      </c>
      <c r="L40" s="60">
        <v>0</v>
      </c>
      <c r="M40" s="61">
        <v>0</v>
      </c>
      <c r="N40" s="61">
        <v>0</v>
      </c>
      <c r="O40" s="61">
        <v>0</v>
      </c>
      <c r="P40" s="59">
        <v>0</v>
      </c>
      <c r="Q40" s="32"/>
      <c r="R40" s="9"/>
      <c r="S40" s="9" t="s">
        <v>244</v>
      </c>
      <c r="T40" s="73"/>
      <c r="U40" s="36" t="s">
        <v>28</v>
      </c>
      <c r="V40" s="36" t="s">
        <v>29</v>
      </c>
      <c r="W40" s="41" t="s">
        <v>30</v>
      </c>
      <c r="X40" s="74" t="s">
        <v>276</v>
      </c>
      <c r="Y40" s="19" t="s">
        <v>244</v>
      </c>
      <c r="Z40" s="75" t="s">
        <v>246</v>
      </c>
      <c r="AA40" s="45"/>
      <c r="AB40" s="78" t="s">
        <v>134</v>
      </c>
    </row>
    <row r="41" spans="1:28" s="7" customFormat="1" ht="18.75" customHeight="1">
      <c r="A41" s="55">
        <v>37</v>
      </c>
      <c r="B41" s="25">
        <v>37875</v>
      </c>
      <c r="C41" s="30"/>
      <c r="D41" s="69">
        <v>26</v>
      </c>
      <c r="E41" s="84">
        <v>11</v>
      </c>
      <c r="F41" s="87" t="s">
        <v>277</v>
      </c>
      <c r="G41" s="85">
        <v>127</v>
      </c>
      <c r="H41" s="87" t="s">
        <v>274</v>
      </c>
      <c r="I41" s="89" t="s">
        <v>278</v>
      </c>
      <c r="J41" s="91"/>
      <c r="K41" s="59">
        <v>15</v>
      </c>
      <c r="L41" s="60">
        <v>4</v>
      </c>
      <c r="M41" s="61">
        <v>4</v>
      </c>
      <c r="N41" s="61">
        <f>IF(OR(K41=0,L41=0),"",L41*15/K41)</f>
        <v>4</v>
      </c>
      <c r="O41" s="61">
        <f>IF(OR(K41=0,M41=0),"",M41*15/K41)</f>
        <v>4</v>
      </c>
      <c r="P41" s="59">
        <f>IF(OR(K41=0,L41=0),"",AVERAGE(N41:O41))</f>
        <v>4</v>
      </c>
      <c r="Q41" s="32" t="s">
        <v>47</v>
      </c>
      <c r="R41" s="9"/>
      <c r="S41" s="9" t="s">
        <v>244</v>
      </c>
      <c r="T41" s="73">
        <v>30</v>
      </c>
      <c r="U41" s="36" t="s">
        <v>28</v>
      </c>
      <c r="V41" s="36" t="s">
        <v>74</v>
      </c>
      <c r="W41" s="41" t="s">
        <v>30</v>
      </c>
      <c r="X41" s="74" t="s">
        <v>279</v>
      </c>
      <c r="Y41" s="19" t="s">
        <v>244</v>
      </c>
      <c r="Z41" s="75" t="s">
        <v>280</v>
      </c>
      <c r="AA41" s="45"/>
      <c r="AB41" s="48"/>
    </row>
    <row r="42" spans="1:28" s="7" customFormat="1" ht="18.75" customHeight="1">
      <c r="A42" s="56">
        <v>38</v>
      </c>
      <c r="B42" s="25">
        <v>37875</v>
      </c>
      <c r="C42" s="30"/>
      <c r="D42" s="69">
        <v>26</v>
      </c>
      <c r="E42" s="84">
        <v>11</v>
      </c>
      <c r="F42" s="87" t="s">
        <v>281</v>
      </c>
      <c r="G42" s="85">
        <v>127</v>
      </c>
      <c r="H42" s="87" t="s">
        <v>274</v>
      </c>
      <c r="I42" s="89" t="s">
        <v>282</v>
      </c>
      <c r="J42" s="91"/>
      <c r="K42" s="59">
        <v>15</v>
      </c>
      <c r="L42" s="60">
        <v>3</v>
      </c>
      <c r="M42" s="61">
        <v>4</v>
      </c>
      <c r="N42" s="61">
        <f>IF(OR(K42=0,L42=0),"",L42*15/K42)</f>
        <v>3</v>
      </c>
      <c r="O42" s="61">
        <f>IF(OR(K42=0,M42=0),"",M42*15/K42)</f>
        <v>4</v>
      </c>
      <c r="P42" s="59">
        <f>IF(OR(K42=0,L42=0),"",AVERAGE(N42:O42))</f>
        <v>3.5</v>
      </c>
      <c r="Q42" s="32" t="s">
        <v>33</v>
      </c>
      <c r="R42" s="9">
        <v>20</v>
      </c>
      <c r="S42" s="9" t="s">
        <v>244</v>
      </c>
      <c r="T42" s="73">
        <v>30</v>
      </c>
      <c r="U42" s="36" t="s">
        <v>28</v>
      </c>
      <c r="V42" s="36" t="s">
        <v>29</v>
      </c>
      <c r="W42" s="41" t="s">
        <v>30</v>
      </c>
      <c r="X42" s="74" t="s">
        <v>283</v>
      </c>
      <c r="Y42" s="19" t="s">
        <v>244</v>
      </c>
      <c r="Z42" s="75" t="s">
        <v>284</v>
      </c>
      <c r="AA42" s="45"/>
      <c r="AB42" s="78" t="s">
        <v>134</v>
      </c>
    </row>
    <row r="43" spans="1:28" s="7" customFormat="1" ht="18.75" customHeight="1">
      <c r="A43" s="57">
        <v>39</v>
      </c>
      <c r="B43" s="25">
        <v>37876</v>
      </c>
      <c r="C43" s="30"/>
      <c r="D43" s="69">
        <v>26</v>
      </c>
      <c r="E43" s="84">
        <v>10</v>
      </c>
      <c r="F43" s="87" t="s">
        <v>285</v>
      </c>
      <c r="G43" s="85">
        <v>127</v>
      </c>
      <c r="H43" s="87" t="s">
        <v>247</v>
      </c>
      <c r="I43" s="89" t="s">
        <v>286</v>
      </c>
      <c r="J43" s="76">
        <v>0.4236111111111111</v>
      </c>
      <c r="K43" s="59">
        <v>15</v>
      </c>
      <c r="L43" s="60">
        <v>2</v>
      </c>
      <c r="M43" s="61">
        <v>1</v>
      </c>
      <c r="N43" s="61">
        <f>IF(OR(K43=0,L43=0),"",L43*15/K43)</f>
        <v>2</v>
      </c>
      <c r="O43" s="61">
        <f>IF(OR(K43=0,M43=0),"",M43*15/K43)</f>
        <v>1</v>
      </c>
      <c r="P43" s="59">
        <f>IF(OR(K43=0,L43=0),"",AVERAGE(N43:O43))</f>
        <v>1.5</v>
      </c>
      <c r="Q43" s="32" t="s">
        <v>33</v>
      </c>
      <c r="R43" s="9">
        <v>20</v>
      </c>
      <c r="S43" s="9" t="s">
        <v>244</v>
      </c>
      <c r="T43" s="73">
        <v>30</v>
      </c>
      <c r="U43" s="36" t="s">
        <v>28</v>
      </c>
      <c r="V43" s="36" t="s">
        <v>29</v>
      </c>
      <c r="W43" s="41" t="s">
        <v>30</v>
      </c>
      <c r="X43" s="74" t="s">
        <v>245</v>
      </c>
      <c r="Y43" s="19" t="s">
        <v>244</v>
      </c>
      <c r="Z43" s="75" t="s">
        <v>287</v>
      </c>
      <c r="AA43" s="45"/>
      <c r="AB43" s="78" t="s">
        <v>135</v>
      </c>
    </row>
    <row r="44" spans="1:28" s="7" customFormat="1" ht="18.75" customHeight="1">
      <c r="A44" s="55">
        <v>40</v>
      </c>
      <c r="B44" s="25">
        <v>37875</v>
      </c>
      <c r="C44" s="30"/>
      <c r="D44" s="69">
        <v>26</v>
      </c>
      <c r="E44" s="84">
        <v>10</v>
      </c>
      <c r="F44" s="87" t="s">
        <v>288</v>
      </c>
      <c r="G44" s="85">
        <v>127</v>
      </c>
      <c r="H44" s="87" t="s">
        <v>289</v>
      </c>
      <c r="I44" s="89" t="s">
        <v>290</v>
      </c>
      <c r="J44" s="92"/>
      <c r="K44" s="59">
        <v>15</v>
      </c>
      <c r="L44" s="60">
        <v>0</v>
      </c>
      <c r="M44" s="61">
        <v>0</v>
      </c>
      <c r="N44" s="61">
        <v>0</v>
      </c>
      <c r="O44" s="61">
        <v>0</v>
      </c>
      <c r="P44" s="59">
        <v>0</v>
      </c>
      <c r="Q44" s="32"/>
      <c r="R44" s="9"/>
      <c r="S44" s="9" t="s">
        <v>291</v>
      </c>
      <c r="T44" s="73"/>
      <c r="U44" s="36" t="s">
        <v>28</v>
      </c>
      <c r="V44" s="36" t="s">
        <v>29</v>
      </c>
      <c r="W44" s="7" t="s">
        <v>30</v>
      </c>
      <c r="X44" s="93" t="s">
        <v>292</v>
      </c>
      <c r="Y44" s="19" t="s">
        <v>291</v>
      </c>
      <c r="Z44" s="75" t="s">
        <v>293</v>
      </c>
      <c r="AA44" s="45"/>
      <c r="AB44" s="48"/>
    </row>
    <row r="45" spans="1:28" s="7" customFormat="1" ht="18.75" customHeight="1">
      <c r="A45" s="56">
        <v>41</v>
      </c>
      <c r="B45" s="25">
        <v>37876</v>
      </c>
      <c r="C45" s="30"/>
      <c r="D45" s="69">
        <v>26</v>
      </c>
      <c r="E45" s="87" t="s">
        <v>294</v>
      </c>
      <c r="F45" s="87" t="s">
        <v>295</v>
      </c>
      <c r="G45" s="85">
        <v>127</v>
      </c>
      <c r="H45" s="87" t="s">
        <v>289</v>
      </c>
      <c r="I45" s="89" t="s">
        <v>296</v>
      </c>
      <c r="J45" s="76">
        <v>0.5506944444444445</v>
      </c>
      <c r="K45" s="59">
        <v>15</v>
      </c>
      <c r="L45" s="60">
        <v>1</v>
      </c>
      <c r="M45" s="61">
        <v>1</v>
      </c>
      <c r="N45" s="61">
        <f>IF(OR(K45=0,L45=0),"",L45*15/K45)</f>
        <v>1</v>
      </c>
      <c r="O45" s="61">
        <f>IF(OR(K45=0,M45=0),"",M45*15/K45)</f>
        <v>1</v>
      </c>
      <c r="P45" s="59">
        <f>IF(OR(K45=0,L45=0),"",AVERAGE(N45:O45))</f>
        <v>1</v>
      </c>
      <c r="Q45" s="32"/>
      <c r="R45" s="9"/>
      <c r="S45" s="9" t="s">
        <v>291</v>
      </c>
      <c r="T45" s="73"/>
      <c r="U45" s="36" t="s">
        <v>28</v>
      </c>
      <c r="V45" s="36" t="s">
        <v>29</v>
      </c>
      <c r="W45" s="94" t="s">
        <v>30</v>
      </c>
      <c r="X45" s="74" t="s">
        <v>297</v>
      </c>
      <c r="Y45" s="19" t="s">
        <v>291</v>
      </c>
      <c r="Z45" s="75" t="s">
        <v>298</v>
      </c>
      <c r="AA45" s="45"/>
      <c r="AB45" s="78" t="s">
        <v>136</v>
      </c>
    </row>
    <row r="46" spans="1:28" s="7" customFormat="1" ht="18.75" customHeight="1">
      <c r="A46" s="57">
        <v>42</v>
      </c>
      <c r="B46" s="25">
        <v>37876</v>
      </c>
      <c r="C46" s="30"/>
      <c r="D46" s="69">
        <v>26</v>
      </c>
      <c r="E46" s="87" t="s">
        <v>299</v>
      </c>
      <c r="F46" s="87" t="s">
        <v>300</v>
      </c>
      <c r="G46" s="85">
        <v>127</v>
      </c>
      <c r="H46" s="87" t="s">
        <v>242</v>
      </c>
      <c r="I46" s="89" t="s">
        <v>301</v>
      </c>
      <c r="J46" s="76">
        <v>0.4756944444444444</v>
      </c>
      <c r="K46" s="59">
        <v>15</v>
      </c>
      <c r="L46" s="60">
        <v>0</v>
      </c>
      <c r="M46" s="61">
        <v>0</v>
      </c>
      <c r="N46" s="61">
        <v>0</v>
      </c>
      <c r="O46" s="61">
        <v>0</v>
      </c>
      <c r="P46" s="59">
        <v>0</v>
      </c>
      <c r="Q46" s="32"/>
      <c r="R46" s="9"/>
      <c r="S46" s="9" t="s">
        <v>244</v>
      </c>
      <c r="T46" s="73"/>
      <c r="U46" s="36" t="s">
        <v>28</v>
      </c>
      <c r="V46" s="36" t="s">
        <v>29</v>
      </c>
      <c r="W46" s="41" t="s">
        <v>30</v>
      </c>
      <c r="X46" s="74" t="s">
        <v>276</v>
      </c>
      <c r="Y46" s="19" t="s">
        <v>244</v>
      </c>
      <c r="Z46" s="75" t="s">
        <v>272</v>
      </c>
      <c r="AA46" s="45"/>
      <c r="AB46" s="48"/>
    </row>
    <row r="47" spans="1:28" s="7" customFormat="1" ht="24" customHeight="1">
      <c r="A47" s="55">
        <v>43</v>
      </c>
      <c r="B47" s="25">
        <v>37876</v>
      </c>
      <c r="C47" s="30"/>
      <c r="D47" s="69">
        <v>26</v>
      </c>
      <c r="E47" s="87" t="s">
        <v>299</v>
      </c>
      <c r="F47" s="87" t="s">
        <v>302</v>
      </c>
      <c r="G47" s="85">
        <v>127</v>
      </c>
      <c r="H47" s="87" t="s">
        <v>247</v>
      </c>
      <c r="I47" s="89" t="s">
        <v>303</v>
      </c>
      <c r="J47" s="76">
        <v>0.49444444444444446</v>
      </c>
      <c r="K47" s="59">
        <v>15</v>
      </c>
      <c r="L47" s="60">
        <v>0</v>
      </c>
      <c r="M47" s="61">
        <v>1</v>
      </c>
      <c r="N47" s="61">
        <f>IF(OR(K47=0,L47=0),"",L47*15/K47)</f>
      </c>
      <c r="O47" s="61">
        <f>IF(OR(K47=0,M47=0),"",M47*15/K47)</f>
        <v>1</v>
      </c>
      <c r="P47" s="59">
        <f>IF(OR(K47=0,L47=0),"",AVERAGE(N47:O47))</f>
      </c>
      <c r="Q47" s="32" t="s">
        <v>33</v>
      </c>
      <c r="R47" s="9">
        <v>20</v>
      </c>
      <c r="S47" s="9" t="s">
        <v>244</v>
      </c>
      <c r="T47" s="73">
        <v>30</v>
      </c>
      <c r="U47" s="36" t="s">
        <v>28</v>
      </c>
      <c r="V47" s="36" t="s">
        <v>74</v>
      </c>
      <c r="W47" s="41" t="s">
        <v>30</v>
      </c>
      <c r="X47" s="74" t="s">
        <v>245</v>
      </c>
      <c r="Y47" s="19" t="s">
        <v>244</v>
      </c>
      <c r="Z47" s="75" t="s">
        <v>280</v>
      </c>
      <c r="AA47" s="45"/>
      <c r="AB47" s="78" t="s">
        <v>137</v>
      </c>
    </row>
    <row r="48" spans="1:28" s="7" customFormat="1" ht="18.75" customHeight="1">
      <c r="A48" s="56">
        <v>44</v>
      </c>
      <c r="B48" s="25">
        <v>37874</v>
      </c>
      <c r="C48" s="30"/>
      <c r="D48" s="69">
        <v>26</v>
      </c>
      <c r="E48" s="87" t="s">
        <v>304</v>
      </c>
      <c r="F48" s="87" t="s">
        <v>305</v>
      </c>
      <c r="G48" s="85"/>
      <c r="H48" s="87"/>
      <c r="I48" s="89"/>
      <c r="J48" s="76">
        <v>0.6166666666666667</v>
      </c>
      <c r="K48" s="59">
        <v>15</v>
      </c>
      <c r="L48" s="60">
        <v>0</v>
      </c>
      <c r="M48" s="61">
        <v>0</v>
      </c>
      <c r="N48" s="61">
        <v>0</v>
      </c>
      <c r="O48" s="61">
        <v>0</v>
      </c>
      <c r="P48" s="59">
        <v>0</v>
      </c>
      <c r="Q48" s="32"/>
      <c r="R48" s="9"/>
      <c r="S48" s="9" t="s">
        <v>306</v>
      </c>
      <c r="T48" s="73"/>
      <c r="U48" s="36" t="s">
        <v>28</v>
      </c>
      <c r="V48" s="36" t="s">
        <v>29</v>
      </c>
      <c r="W48" s="41" t="s">
        <v>30</v>
      </c>
      <c r="X48" s="74" t="s">
        <v>307</v>
      </c>
      <c r="Y48" s="19" t="s">
        <v>306</v>
      </c>
      <c r="Z48" s="75" t="s">
        <v>308</v>
      </c>
      <c r="AA48" s="45"/>
      <c r="AB48" s="48"/>
    </row>
    <row r="49" spans="1:28" s="7" customFormat="1" ht="24.75" customHeight="1">
      <c r="A49" s="57">
        <v>45</v>
      </c>
      <c r="B49" s="25">
        <v>37874</v>
      </c>
      <c r="C49" s="30"/>
      <c r="D49" s="69">
        <v>26</v>
      </c>
      <c r="E49" s="87" t="s">
        <v>308</v>
      </c>
      <c r="F49" s="87" t="s">
        <v>309</v>
      </c>
      <c r="G49" s="85">
        <v>127</v>
      </c>
      <c r="H49" s="87" t="s">
        <v>310</v>
      </c>
      <c r="I49" s="89" t="s">
        <v>311</v>
      </c>
      <c r="J49" s="76">
        <v>0.4472222222222222</v>
      </c>
      <c r="K49" s="59">
        <v>15</v>
      </c>
      <c r="L49" s="60">
        <v>0</v>
      </c>
      <c r="M49" s="61">
        <v>0</v>
      </c>
      <c r="N49" s="61">
        <v>0</v>
      </c>
      <c r="O49" s="61">
        <v>0</v>
      </c>
      <c r="P49" s="59">
        <v>0</v>
      </c>
      <c r="Q49" s="32"/>
      <c r="R49" s="9"/>
      <c r="S49" s="9" t="s">
        <v>306</v>
      </c>
      <c r="T49" s="73"/>
      <c r="U49" s="36" t="s">
        <v>28</v>
      </c>
      <c r="V49" s="36" t="s">
        <v>29</v>
      </c>
      <c r="W49" s="41" t="s">
        <v>30</v>
      </c>
      <c r="X49" s="74" t="s">
        <v>312</v>
      </c>
      <c r="Y49" s="19" t="s">
        <v>306</v>
      </c>
      <c r="Z49" s="75" t="s">
        <v>313</v>
      </c>
      <c r="AA49" s="45" t="s">
        <v>314</v>
      </c>
      <c r="AB49" s="78" t="s">
        <v>138</v>
      </c>
    </row>
    <row r="50" spans="1:28" s="7" customFormat="1" ht="18.75" customHeight="1">
      <c r="A50" s="55">
        <v>46</v>
      </c>
      <c r="B50" s="25">
        <v>37874</v>
      </c>
      <c r="C50" s="30"/>
      <c r="D50" s="69">
        <v>26</v>
      </c>
      <c r="E50" s="87" t="s">
        <v>315</v>
      </c>
      <c r="F50" s="87" t="s">
        <v>316</v>
      </c>
      <c r="G50" s="85">
        <v>127</v>
      </c>
      <c r="H50" s="87" t="s">
        <v>317</v>
      </c>
      <c r="I50" s="89" t="s">
        <v>318</v>
      </c>
      <c r="J50" s="76">
        <v>0.4993055555555555</v>
      </c>
      <c r="K50" s="59">
        <v>15</v>
      </c>
      <c r="L50" s="60">
        <v>0</v>
      </c>
      <c r="M50" s="61">
        <v>0</v>
      </c>
      <c r="N50" s="61">
        <v>0</v>
      </c>
      <c r="O50" s="61">
        <v>0</v>
      </c>
      <c r="P50" s="59">
        <v>0</v>
      </c>
      <c r="Q50" s="32"/>
      <c r="R50" s="9"/>
      <c r="S50" s="9" t="s">
        <v>180</v>
      </c>
      <c r="T50" s="73"/>
      <c r="U50" s="36" t="s">
        <v>28</v>
      </c>
      <c r="V50" s="36" t="s">
        <v>113</v>
      </c>
      <c r="W50" s="41" t="s">
        <v>30</v>
      </c>
      <c r="X50" s="74" t="s">
        <v>192</v>
      </c>
      <c r="Y50" s="19" t="s">
        <v>180</v>
      </c>
      <c r="Z50" s="75" t="s">
        <v>319</v>
      </c>
      <c r="AA50" s="45" t="s">
        <v>182</v>
      </c>
      <c r="AB50" s="78" t="s">
        <v>139</v>
      </c>
    </row>
    <row r="51" spans="1:28" s="7" customFormat="1" ht="24.75" customHeight="1">
      <c r="A51" s="56">
        <v>47</v>
      </c>
      <c r="B51" s="25">
        <v>37874</v>
      </c>
      <c r="C51" s="30"/>
      <c r="D51" s="69">
        <v>26</v>
      </c>
      <c r="E51" s="87" t="s">
        <v>320</v>
      </c>
      <c r="F51" s="87" t="s">
        <v>321</v>
      </c>
      <c r="G51" s="85">
        <v>127</v>
      </c>
      <c r="H51" s="87" t="s">
        <v>322</v>
      </c>
      <c r="I51" s="89" t="s">
        <v>323</v>
      </c>
      <c r="J51" s="76">
        <v>0.4756944444444444</v>
      </c>
      <c r="K51" s="59">
        <v>15</v>
      </c>
      <c r="L51" s="60">
        <v>0</v>
      </c>
      <c r="M51" s="61">
        <v>0</v>
      </c>
      <c r="N51" s="61">
        <v>0</v>
      </c>
      <c r="O51" s="61">
        <v>0</v>
      </c>
      <c r="P51" s="59">
        <v>0</v>
      </c>
      <c r="Q51" s="32"/>
      <c r="R51" s="9"/>
      <c r="S51" s="9" t="s">
        <v>324</v>
      </c>
      <c r="T51" s="73"/>
      <c r="U51" s="36" t="s">
        <v>28</v>
      </c>
      <c r="V51" s="36" t="s">
        <v>29</v>
      </c>
      <c r="W51" s="41" t="s">
        <v>30</v>
      </c>
      <c r="X51" s="74" t="s">
        <v>325</v>
      </c>
      <c r="Y51" s="19" t="s">
        <v>324</v>
      </c>
      <c r="Z51" s="75" t="s">
        <v>326</v>
      </c>
      <c r="AA51" s="45"/>
      <c r="AB51" s="78" t="s">
        <v>140</v>
      </c>
    </row>
    <row r="52" spans="1:28" s="7" customFormat="1" ht="18.75" customHeight="1">
      <c r="A52" s="57">
        <v>48</v>
      </c>
      <c r="B52" s="25">
        <v>37874</v>
      </c>
      <c r="C52" s="30"/>
      <c r="D52" s="69">
        <v>26</v>
      </c>
      <c r="E52" s="87" t="s">
        <v>182</v>
      </c>
      <c r="F52" s="87" t="s">
        <v>327</v>
      </c>
      <c r="G52" s="85">
        <v>127</v>
      </c>
      <c r="H52" s="87" t="s">
        <v>328</v>
      </c>
      <c r="I52" s="89" t="s">
        <v>329</v>
      </c>
      <c r="J52" s="76">
        <v>0.5416666666666666</v>
      </c>
      <c r="K52" s="59">
        <v>15</v>
      </c>
      <c r="L52" s="60">
        <v>0</v>
      </c>
      <c r="M52" s="61">
        <v>0</v>
      </c>
      <c r="N52" s="61">
        <v>0</v>
      </c>
      <c r="O52" s="61">
        <v>0</v>
      </c>
      <c r="P52" s="59">
        <v>0</v>
      </c>
      <c r="Q52" s="32"/>
      <c r="R52" s="9"/>
      <c r="S52" s="9" t="s">
        <v>180</v>
      </c>
      <c r="T52" s="73"/>
      <c r="U52" s="36" t="s">
        <v>28</v>
      </c>
      <c r="V52" s="36" t="s">
        <v>74</v>
      </c>
      <c r="W52" s="41" t="s">
        <v>30</v>
      </c>
      <c r="X52" s="74" t="s">
        <v>330</v>
      </c>
      <c r="Y52" s="19" t="s">
        <v>180</v>
      </c>
      <c r="Z52" s="75" t="s">
        <v>317</v>
      </c>
      <c r="AA52" s="45"/>
      <c r="AB52" s="78" t="s">
        <v>141</v>
      </c>
    </row>
    <row r="53" spans="1:28" s="7" customFormat="1" ht="24.75" customHeight="1">
      <c r="A53" s="55">
        <v>49</v>
      </c>
      <c r="B53" s="25">
        <v>37874</v>
      </c>
      <c r="C53" s="30"/>
      <c r="D53" s="69">
        <v>26</v>
      </c>
      <c r="E53" s="87" t="s">
        <v>331</v>
      </c>
      <c r="F53" s="87" t="s">
        <v>332</v>
      </c>
      <c r="G53" s="85">
        <v>127</v>
      </c>
      <c r="H53" s="87" t="s">
        <v>333</v>
      </c>
      <c r="I53" s="89" t="s">
        <v>334</v>
      </c>
      <c r="J53" s="76">
        <v>0.5944444444444444</v>
      </c>
      <c r="K53" s="59">
        <v>15</v>
      </c>
      <c r="L53" s="60">
        <v>0</v>
      </c>
      <c r="M53" s="61">
        <v>0</v>
      </c>
      <c r="N53" s="61">
        <v>0</v>
      </c>
      <c r="O53" s="61">
        <v>0</v>
      </c>
      <c r="P53" s="59">
        <v>0</v>
      </c>
      <c r="Q53" s="32"/>
      <c r="R53" s="9"/>
      <c r="S53" s="9" t="s">
        <v>197</v>
      </c>
      <c r="T53" s="73"/>
      <c r="U53" s="36" t="s">
        <v>28</v>
      </c>
      <c r="V53" s="36" t="s">
        <v>74</v>
      </c>
      <c r="W53" s="41" t="s">
        <v>30</v>
      </c>
      <c r="X53" s="74" t="s">
        <v>335</v>
      </c>
      <c r="Y53" s="19" t="s">
        <v>197</v>
      </c>
      <c r="Z53" s="75" t="s">
        <v>331</v>
      </c>
      <c r="AA53" s="45"/>
      <c r="AB53" s="78" t="s">
        <v>142</v>
      </c>
    </row>
    <row r="54" spans="1:28" s="7" customFormat="1" ht="24" customHeight="1">
      <c r="A54" s="56">
        <v>50</v>
      </c>
      <c r="B54" s="25">
        <v>37874</v>
      </c>
      <c r="C54" s="30"/>
      <c r="D54" s="69">
        <v>26</v>
      </c>
      <c r="E54" s="87" t="s">
        <v>336</v>
      </c>
      <c r="F54" s="87" t="s">
        <v>337</v>
      </c>
      <c r="G54" s="85">
        <v>127</v>
      </c>
      <c r="H54" s="87" t="s">
        <v>338</v>
      </c>
      <c r="I54" s="89" t="s">
        <v>339</v>
      </c>
      <c r="J54" s="76">
        <v>0.5777777777777778</v>
      </c>
      <c r="K54" s="59">
        <v>15</v>
      </c>
      <c r="L54" s="60">
        <v>0</v>
      </c>
      <c r="M54" s="61">
        <v>0</v>
      </c>
      <c r="N54" s="61">
        <v>0</v>
      </c>
      <c r="O54" s="61">
        <v>0</v>
      </c>
      <c r="P54" s="59">
        <v>0</v>
      </c>
      <c r="Q54" s="32"/>
      <c r="R54" s="9"/>
      <c r="S54" s="9" t="s">
        <v>340</v>
      </c>
      <c r="T54" s="73"/>
      <c r="U54" s="36" t="s">
        <v>28</v>
      </c>
      <c r="V54" s="36" t="s">
        <v>29</v>
      </c>
      <c r="W54" s="41" t="s">
        <v>30</v>
      </c>
      <c r="X54" s="74" t="s">
        <v>341</v>
      </c>
      <c r="Y54" s="19" t="s">
        <v>340</v>
      </c>
      <c r="Z54" s="75" t="s">
        <v>342</v>
      </c>
      <c r="AA54" s="45" t="s">
        <v>343</v>
      </c>
      <c r="AB54" s="78" t="s">
        <v>143</v>
      </c>
    </row>
    <row r="55" spans="1:28" s="7" customFormat="1" ht="24.75" customHeight="1">
      <c r="A55" s="57">
        <v>51</v>
      </c>
      <c r="B55" s="25">
        <v>37874</v>
      </c>
      <c r="C55" s="30"/>
      <c r="D55" s="69">
        <v>26</v>
      </c>
      <c r="E55" s="87" t="s">
        <v>344</v>
      </c>
      <c r="F55" s="87" t="s">
        <v>345</v>
      </c>
      <c r="G55" s="85">
        <v>127</v>
      </c>
      <c r="H55" s="87" t="s">
        <v>346</v>
      </c>
      <c r="I55" s="89" t="s">
        <v>347</v>
      </c>
      <c r="J55" s="76">
        <v>0.5625</v>
      </c>
      <c r="K55" s="59">
        <v>15</v>
      </c>
      <c r="L55" s="60">
        <v>0</v>
      </c>
      <c r="M55" s="61">
        <v>0</v>
      </c>
      <c r="N55" s="61">
        <v>0</v>
      </c>
      <c r="O55" s="61">
        <v>0</v>
      </c>
      <c r="P55" s="59">
        <v>0</v>
      </c>
      <c r="Q55" s="32"/>
      <c r="R55" s="9"/>
      <c r="S55" s="9" t="s">
        <v>348</v>
      </c>
      <c r="T55" s="73"/>
      <c r="U55" s="36" t="s">
        <v>28</v>
      </c>
      <c r="V55" s="36" t="s">
        <v>29</v>
      </c>
      <c r="W55" s="41" t="s">
        <v>30</v>
      </c>
      <c r="X55" s="74" t="s">
        <v>349</v>
      </c>
      <c r="Y55" s="19" t="s">
        <v>348</v>
      </c>
      <c r="Z55" s="75" t="s">
        <v>350</v>
      </c>
      <c r="AA55" s="45"/>
      <c r="AB55" s="78" t="s">
        <v>144</v>
      </c>
    </row>
    <row r="56" spans="1:28" s="7" customFormat="1" ht="18.75" customHeight="1">
      <c r="A56" s="55">
        <v>52</v>
      </c>
      <c r="B56" s="25">
        <v>37875</v>
      </c>
      <c r="C56" s="30"/>
      <c r="D56" s="69">
        <v>26</v>
      </c>
      <c r="E56" s="87" t="s">
        <v>351</v>
      </c>
      <c r="F56" s="87" t="s">
        <v>352</v>
      </c>
      <c r="G56" s="85">
        <v>127</v>
      </c>
      <c r="H56" s="87" t="s">
        <v>353</v>
      </c>
      <c r="I56" s="89" t="s">
        <v>354</v>
      </c>
      <c r="J56" s="58"/>
      <c r="K56" s="59">
        <v>15</v>
      </c>
      <c r="L56" s="60">
        <v>0</v>
      </c>
      <c r="M56" s="61">
        <v>0</v>
      </c>
      <c r="N56" s="61">
        <v>0</v>
      </c>
      <c r="O56" s="61">
        <v>0</v>
      </c>
      <c r="P56" s="59">
        <v>0</v>
      </c>
      <c r="Q56" s="32"/>
      <c r="R56" s="9"/>
      <c r="S56" s="9" t="s">
        <v>355</v>
      </c>
      <c r="T56" s="73"/>
      <c r="U56" s="36" t="s">
        <v>28</v>
      </c>
      <c r="V56" s="36" t="s">
        <v>29</v>
      </c>
      <c r="W56" s="41" t="s">
        <v>30</v>
      </c>
      <c r="X56" s="74" t="s">
        <v>356</v>
      </c>
      <c r="Y56" s="19" t="s">
        <v>355</v>
      </c>
      <c r="Z56" s="75" t="s">
        <v>357</v>
      </c>
      <c r="AA56" s="45"/>
      <c r="AB56" s="78"/>
    </row>
    <row r="57" spans="1:28" s="7" customFormat="1" ht="18.75" customHeight="1">
      <c r="A57" s="56">
        <v>53</v>
      </c>
      <c r="B57" s="25">
        <v>37874</v>
      </c>
      <c r="C57" s="30"/>
      <c r="D57" s="69">
        <v>26</v>
      </c>
      <c r="E57" s="87" t="s">
        <v>351</v>
      </c>
      <c r="F57" s="87" t="s">
        <v>358</v>
      </c>
      <c r="G57" s="85">
        <v>127</v>
      </c>
      <c r="H57" s="87" t="s">
        <v>353</v>
      </c>
      <c r="I57" s="89" t="s">
        <v>359</v>
      </c>
      <c r="J57" s="76">
        <v>0.6840277777777778</v>
      </c>
      <c r="K57" s="59">
        <v>15</v>
      </c>
      <c r="L57" s="60">
        <v>0</v>
      </c>
      <c r="M57" s="61">
        <v>0</v>
      </c>
      <c r="N57" s="61">
        <v>0</v>
      </c>
      <c r="O57" s="61">
        <v>0</v>
      </c>
      <c r="P57" s="59">
        <v>0</v>
      </c>
      <c r="Q57" s="32"/>
      <c r="R57" s="9"/>
      <c r="S57" s="9" t="s">
        <v>355</v>
      </c>
      <c r="T57" s="73"/>
      <c r="U57" s="36" t="s">
        <v>28</v>
      </c>
      <c r="V57" s="36" t="s">
        <v>29</v>
      </c>
      <c r="W57" s="41" t="s">
        <v>30</v>
      </c>
      <c r="X57" s="74" t="s">
        <v>360</v>
      </c>
      <c r="Y57" s="19" t="s">
        <v>355</v>
      </c>
      <c r="Z57" s="75" t="s">
        <v>361</v>
      </c>
      <c r="AA57" s="45"/>
      <c r="AB57" s="78" t="s">
        <v>145</v>
      </c>
    </row>
    <row r="58" spans="1:28" s="7" customFormat="1" ht="18.75" customHeight="1">
      <c r="A58" s="57">
        <v>54</v>
      </c>
      <c r="B58" s="25">
        <v>37881</v>
      </c>
      <c r="C58" s="30"/>
      <c r="D58" s="69">
        <v>26</v>
      </c>
      <c r="E58" s="87" t="s">
        <v>338</v>
      </c>
      <c r="F58" s="87" t="s">
        <v>362</v>
      </c>
      <c r="G58" s="85">
        <v>127</v>
      </c>
      <c r="H58" s="87" t="s">
        <v>363</v>
      </c>
      <c r="I58" s="89" t="s">
        <v>364</v>
      </c>
      <c r="J58" s="76">
        <v>0.45694444444444443</v>
      </c>
      <c r="K58" s="59">
        <v>15</v>
      </c>
      <c r="L58" s="60">
        <v>0</v>
      </c>
      <c r="M58" s="61">
        <v>0</v>
      </c>
      <c r="N58" s="61">
        <v>0</v>
      </c>
      <c r="O58" s="61">
        <v>0</v>
      </c>
      <c r="P58" s="59">
        <v>0</v>
      </c>
      <c r="Q58" s="32"/>
      <c r="R58" s="9"/>
      <c r="S58" s="9" t="s">
        <v>340</v>
      </c>
      <c r="T58" s="73"/>
      <c r="U58" s="36" t="s">
        <v>28</v>
      </c>
      <c r="V58" s="36" t="s">
        <v>29</v>
      </c>
      <c r="W58" s="41" t="s">
        <v>30</v>
      </c>
      <c r="X58" s="74" t="s">
        <v>341</v>
      </c>
      <c r="Y58" s="19" t="s">
        <v>340</v>
      </c>
      <c r="Z58" s="75" t="s">
        <v>365</v>
      </c>
      <c r="AA58" s="45"/>
      <c r="AB58" s="78"/>
    </row>
    <row r="59" spans="1:28" s="7" customFormat="1" ht="18.75" customHeight="1">
      <c r="A59" s="55">
        <v>55</v>
      </c>
      <c r="B59" s="25">
        <v>37881</v>
      </c>
      <c r="C59" s="30"/>
      <c r="D59" s="69">
        <v>26</v>
      </c>
      <c r="E59" s="87" t="s">
        <v>366</v>
      </c>
      <c r="F59" s="87" t="s">
        <v>367</v>
      </c>
      <c r="G59" s="85">
        <v>127</v>
      </c>
      <c r="H59" s="87" t="s">
        <v>363</v>
      </c>
      <c r="I59" s="89" t="s">
        <v>368</v>
      </c>
      <c r="J59" s="76">
        <v>0.642361111111111</v>
      </c>
      <c r="K59" s="59">
        <v>15</v>
      </c>
      <c r="L59" s="60">
        <v>3</v>
      </c>
      <c r="M59" s="61">
        <v>4</v>
      </c>
      <c r="N59" s="61">
        <f>IF(OR(K59=0,L59=0),"",L59*15/K59)</f>
        <v>3</v>
      </c>
      <c r="O59" s="61">
        <f>IF(OR(K59=0,M59=0),"",M59*15/K59)</f>
        <v>4</v>
      </c>
      <c r="P59" s="59">
        <f>IF(OR(K59=0,L59=0),"",AVERAGE(N59:O59))</f>
        <v>3.5</v>
      </c>
      <c r="Q59" s="32" t="s">
        <v>47</v>
      </c>
      <c r="R59" s="9"/>
      <c r="S59" s="9" t="s">
        <v>340</v>
      </c>
      <c r="T59" s="73">
        <v>20</v>
      </c>
      <c r="U59" s="36" t="s">
        <v>28</v>
      </c>
      <c r="V59" s="36" t="s">
        <v>29</v>
      </c>
      <c r="W59" s="41" t="s">
        <v>30</v>
      </c>
      <c r="X59" s="74" t="s">
        <v>369</v>
      </c>
      <c r="Y59" s="19" t="s">
        <v>340</v>
      </c>
      <c r="Z59" s="75" t="s">
        <v>343</v>
      </c>
      <c r="AA59" s="45"/>
      <c r="AB59" s="78" t="s">
        <v>146</v>
      </c>
    </row>
    <row r="60" spans="1:28" s="7" customFormat="1" ht="18.75" customHeight="1">
      <c r="A60" s="56">
        <v>56</v>
      </c>
      <c r="B60" s="25">
        <v>37881</v>
      </c>
      <c r="C60" s="30"/>
      <c r="D60" s="69">
        <v>26</v>
      </c>
      <c r="E60" s="87" t="s">
        <v>370</v>
      </c>
      <c r="F60" s="87" t="s">
        <v>371</v>
      </c>
      <c r="G60" s="85">
        <v>127</v>
      </c>
      <c r="H60" s="87" t="s">
        <v>372</v>
      </c>
      <c r="I60" s="89" t="s">
        <v>373</v>
      </c>
      <c r="J60" s="76">
        <v>0.6243055555555556</v>
      </c>
      <c r="K60" s="59">
        <v>15</v>
      </c>
      <c r="L60" s="60">
        <v>9</v>
      </c>
      <c r="M60" s="61">
        <v>23</v>
      </c>
      <c r="N60" s="61">
        <f>IF(OR(K60=0,L60=0),"",L60*15/K60)</f>
        <v>9</v>
      </c>
      <c r="O60" s="61">
        <f>IF(OR(K60=0,M60=0),"",M60*15/K60)</f>
        <v>23</v>
      </c>
      <c r="P60" s="59">
        <f>IF(OR(K60=0,L60=0),"",AVERAGE(N60:O60))</f>
        <v>16</v>
      </c>
      <c r="Q60" s="32" t="s">
        <v>33</v>
      </c>
      <c r="R60" s="9"/>
      <c r="S60" s="9" t="s">
        <v>197</v>
      </c>
      <c r="T60" s="73">
        <v>30</v>
      </c>
      <c r="U60" s="36" t="s">
        <v>28</v>
      </c>
      <c r="V60" s="36" t="s">
        <v>74</v>
      </c>
      <c r="W60" s="41" t="s">
        <v>30</v>
      </c>
      <c r="X60" s="74" t="s">
        <v>374</v>
      </c>
      <c r="Y60" s="19" t="s">
        <v>197</v>
      </c>
      <c r="Z60" s="75" t="s">
        <v>331</v>
      </c>
      <c r="AA60" s="45"/>
      <c r="AB60" s="78" t="s">
        <v>147</v>
      </c>
    </row>
    <row r="61" spans="1:28" s="7" customFormat="1" ht="18.75" customHeight="1">
      <c r="A61" s="57">
        <v>57</v>
      </c>
      <c r="B61" s="25">
        <v>37881</v>
      </c>
      <c r="C61" s="30"/>
      <c r="D61" s="69">
        <v>26</v>
      </c>
      <c r="E61" s="87" t="s">
        <v>200</v>
      </c>
      <c r="F61" s="87" t="s">
        <v>375</v>
      </c>
      <c r="G61" s="85">
        <v>127</v>
      </c>
      <c r="H61" s="87" t="s">
        <v>376</v>
      </c>
      <c r="I61" s="89" t="s">
        <v>377</v>
      </c>
      <c r="J61" s="76">
        <v>0.607638888888889</v>
      </c>
      <c r="K61" s="59">
        <v>15</v>
      </c>
      <c r="L61" s="60">
        <v>0</v>
      </c>
      <c r="M61" s="61">
        <v>0</v>
      </c>
      <c r="N61" s="61">
        <v>0</v>
      </c>
      <c r="O61" s="61">
        <v>0</v>
      </c>
      <c r="P61" s="59">
        <v>0</v>
      </c>
      <c r="Q61" s="32"/>
      <c r="R61" s="9"/>
      <c r="S61" s="9" t="s">
        <v>204</v>
      </c>
      <c r="T61" s="73"/>
      <c r="U61" s="36" t="s">
        <v>28</v>
      </c>
      <c r="V61" s="36" t="s">
        <v>74</v>
      </c>
      <c r="W61" s="41" t="s">
        <v>30</v>
      </c>
      <c r="X61" s="74" t="s">
        <v>378</v>
      </c>
      <c r="Y61" s="19" t="s">
        <v>204</v>
      </c>
      <c r="Z61" s="75" t="s">
        <v>379</v>
      </c>
      <c r="AA61" s="45"/>
      <c r="AB61" s="78"/>
    </row>
    <row r="62" spans="1:28" s="7" customFormat="1" ht="18.75" customHeight="1">
      <c r="A62" s="55">
        <v>58</v>
      </c>
      <c r="B62" s="25">
        <v>37881</v>
      </c>
      <c r="C62" s="30"/>
      <c r="D62" s="69">
        <v>26</v>
      </c>
      <c r="E62" s="87" t="s">
        <v>200</v>
      </c>
      <c r="F62" s="87" t="s">
        <v>380</v>
      </c>
      <c r="G62" s="85">
        <v>127</v>
      </c>
      <c r="H62" s="87" t="s">
        <v>376</v>
      </c>
      <c r="I62" s="89" t="s">
        <v>381</v>
      </c>
      <c r="J62" s="76">
        <v>0.5909722222222222</v>
      </c>
      <c r="K62" s="59">
        <v>15</v>
      </c>
      <c r="L62" s="60">
        <v>0</v>
      </c>
      <c r="M62" s="61">
        <v>0</v>
      </c>
      <c r="N62" s="61">
        <v>0</v>
      </c>
      <c r="O62" s="61">
        <v>0</v>
      </c>
      <c r="P62" s="59">
        <v>0</v>
      </c>
      <c r="Q62" s="32"/>
      <c r="R62" s="9"/>
      <c r="S62" s="9" t="s">
        <v>204</v>
      </c>
      <c r="T62" s="73"/>
      <c r="U62" s="36" t="s">
        <v>28</v>
      </c>
      <c r="V62" s="36" t="s">
        <v>74</v>
      </c>
      <c r="W62" s="41" t="s">
        <v>30</v>
      </c>
      <c r="X62" s="74" t="s">
        <v>378</v>
      </c>
      <c r="Y62" s="19" t="s">
        <v>204</v>
      </c>
      <c r="Z62" s="75" t="s">
        <v>382</v>
      </c>
      <c r="AA62" s="45"/>
      <c r="AB62" s="78" t="s">
        <v>118</v>
      </c>
    </row>
    <row r="63" spans="1:28" s="7" customFormat="1" ht="18.75" customHeight="1">
      <c r="A63" s="56">
        <v>59</v>
      </c>
      <c r="B63" s="25">
        <v>37881</v>
      </c>
      <c r="C63" s="30"/>
      <c r="D63" s="69">
        <v>26</v>
      </c>
      <c r="E63" s="87" t="s">
        <v>200</v>
      </c>
      <c r="F63" s="87" t="s">
        <v>383</v>
      </c>
      <c r="G63" s="85">
        <v>127</v>
      </c>
      <c r="H63" s="87" t="s">
        <v>384</v>
      </c>
      <c r="I63" s="89" t="s">
        <v>385</v>
      </c>
      <c r="J63" s="76">
        <v>0.5034722222222222</v>
      </c>
      <c r="K63" s="59">
        <v>15</v>
      </c>
      <c r="L63" s="60">
        <v>50</v>
      </c>
      <c r="M63" s="61">
        <v>25</v>
      </c>
      <c r="N63" s="61">
        <f>IF(OR(K63=0,L63=0),"",L63*15/K63)</f>
        <v>50</v>
      </c>
      <c r="O63" s="61">
        <f>IF(OR(K63=0,M63=0),"",M63*15/K63)</f>
        <v>25</v>
      </c>
      <c r="P63" s="59">
        <f>IF(OR(K63=0,L63=0),"",AVERAGE(N63:O63))</f>
        <v>37.5</v>
      </c>
      <c r="Q63" s="32" t="s">
        <v>47</v>
      </c>
      <c r="R63" s="9"/>
      <c r="S63" s="9" t="s">
        <v>204</v>
      </c>
      <c r="T63" s="73">
        <v>30</v>
      </c>
      <c r="U63" s="36" t="s">
        <v>28</v>
      </c>
      <c r="V63" s="36" t="s">
        <v>29</v>
      </c>
      <c r="W63" s="41" t="s">
        <v>30</v>
      </c>
      <c r="X63" s="74" t="s">
        <v>205</v>
      </c>
      <c r="Y63" s="19" t="s">
        <v>204</v>
      </c>
      <c r="Z63" s="75" t="s">
        <v>386</v>
      </c>
      <c r="AA63" s="45"/>
      <c r="AB63" s="78"/>
    </row>
    <row r="64" spans="1:28" s="7" customFormat="1" ht="18.75" customHeight="1">
      <c r="A64" s="57">
        <v>60</v>
      </c>
      <c r="B64" s="25">
        <v>37881</v>
      </c>
      <c r="C64" s="30"/>
      <c r="D64" s="69">
        <v>26</v>
      </c>
      <c r="E64" s="87" t="s">
        <v>200</v>
      </c>
      <c r="F64" s="87" t="s">
        <v>387</v>
      </c>
      <c r="G64" s="85">
        <v>127</v>
      </c>
      <c r="H64" s="87" t="s">
        <v>384</v>
      </c>
      <c r="I64" s="89" t="s">
        <v>388</v>
      </c>
      <c r="J64" s="76">
        <v>0.48680555555555555</v>
      </c>
      <c r="K64" s="59">
        <v>15</v>
      </c>
      <c r="L64" s="60">
        <v>113</v>
      </c>
      <c r="M64" s="61">
        <v>256</v>
      </c>
      <c r="N64" s="61">
        <f>IF(OR(K64=0,L64=0),"",L64*15/K64)</f>
        <v>113</v>
      </c>
      <c r="O64" s="61">
        <f>IF(OR(K64=0,M64=0),"",M64*15/K64)</f>
        <v>256</v>
      </c>
      <c r="P64" s="59">
        <f>IF(OR(K64=0,L64=0),"",AVERAGE(N64:O64))</f>
        <v>184.5</v>
      </c>
      <c r="Q64" s="32" t="s">
        <v>33</v>
      </c>
      <c r="R64" s="9"/>
      <c r="S64" s="9" t="s">
        <v>204</v>
      </c>
      <c r="T64" s="73"/>
      <c r="U64" s="36" t="s">
        <v>28</v>
      </c>
      <c r="V64" s="36" t="s">
        <v>29</v>
      </c>
      <c r="W64" s="41" t="s">
        <v>30</v>
      </c>
      <c r="X64" s="74" t="s">
        <v>389</v>
      </c>
      <c r="Y64" s="19" t="s">
        <v>204</v>
      </c>
      <c r="Z64" s="75" t="s">
        <v>209</v>
      </c>
      <c r="AA64" s="45"/>
      <c r="AB64" s="48"/>
    </row>
    <row r="65" spans="1:28" s="7" customFormat="1" ht="18.75" customHeight="1">
      <c r="A65" s="55">
        <v>61</v>
      </c>
      <c r="B65" s="25">
        <v>37881</v>
      </c>
      <c r="C65" s="30"/>
      <c r="D65" s="69">
        <v>26</v>
      </c>
      <c r="E65" s="87" t="s">
        <v>390</v>
      </c>
      <c r="F65" s="87" t="s">
        <v>391</v>
      </c>
      <c r="G65" s="85">
        <v>127</v>
      </c>
      <c r="H65" s="87" t="s">
        <v>384</v>
      </c>
      <c r="I65" s="89" t="s">
        <v>392</v>
      </c>
      <c r="J65" s="76">
        <v>0.46527777777777773</v>
      </c>
      <c r="K65" s="59">
        <v>15</v>
      </c>
      <c r="L65" s="60">
        <v>5</v>
      </c>
      <c r="M65" s="61">
        <v>3</v>
      </c>
      <c r="N65" s="61">
        <f>IF(OR(K65=0,L65=0),"",L65*15/K65)</f>
        <v>5</v>
      </c>
      <c r="O65" s="61">
        <f>IF(OR(K65=0,M65=0),"",M65*15/K65)</f>
        <v>3</v>
      </c>
      <c r="P65" s="59">
        <f>IF(OR(K65=0,L65=0),"",AVERAGE(N65:O65))</f>
        <v>4</v>
      </c>
      <c r="Q65" s="32" t="s">
        <v>27</v>
      </c>
      <c r="R65" s="9"/>
      <c r="S65" s="9" t="s">
        <v>204</v>
      </c>
      <c r="T65" s="73"/>
      <c r="U65" s="36" t="s">
        <v>28</v>
      </c>
      <c r="V65" s="36" t="s">
        <v>29</v>
      </c>
      <c r="W65" s="41" t="s">
        <v>30</v>
      </c>
      <c r="X65" s="74" t="s">
        <v>393</v>
      </c>
      <c r="Y65" s="19" t="s">
        <v>204</v>
      </c>
      <c r="Z65" s="75" t="s">
        <v>200</v>
      </c>
      <c r="AA65" s="45"/>
      <c r="AB65" s="48"/>
    </row>
    <row r="66" spans="1:28" s="7" customFormat="1" ht="18.75" customHeight="1">
      <c r="A66" s="56">
        <v>62</v>
      </c>
      <c r="B66" s="25">
        <v>37882</v>
      </c>
      <c r="C66" s="30"/>
      <c r="D66" s="69">
        <v>26</v>
      </c>
      <c r="E66" s="87" t="s">
        <v>209</v>
      </c>
      <c r="F66" s="87" t="s">
        <v>394</v>
      </c>
      <c r="G66" s="85">
        <v>127</v>
      </c>
      <c r="H66" s="87" t="s">
        <v>395</v>
      </c>
      <c r="I66" s="89" t="s">
        <v>396</v>
      </c>
      <c r="J66" s="76">
        <v>0.65</v>
      </c>
      <c r="K66" s="59">
        <v>15</v>
      </c>
      <c r="L66" s="60">
        <v>2</v>
      </c>
      <c r="M66" s="61">
        <v>2</v>
      </c>
      <c r="N66" s="61">
        <f>IF(OR(K66=0,L66=0),"",L66*15/K66)</f>
        <v>2</v>
      </c>
      <c r="O66" s="61">
        <f>IF(OR(K66=0,M66=0),"",M66*15/K66)</f>
        <v>2</v>
      </c>
      <c r="P66" s="59">
        <f>IF(OR(K66=0,L66=0),"",AVERAGE(N66:O66))</f>
        <v>2</v>
      </c>
      <c r="Q66" s="32" t="s">
        <v>33</v>
      </c>
      <c r="R66" s="9">
        <v>20</v>
      </c>
      <c r="S66" s="9" t="s">
        <v>204</v>
      </c>
      <c r="T66" s="73">
        <v>30</v>
      </c>
      <c r="U66" s="36" t="s">
        <v>28</v>
      </c>
      <c r="V66" s="36" t="s">
        <v>29</v>
      </c>
      <c r="W66" s="41" t="s">
        <v>30</v>
      </c>
      <c r="X66" s="74" t="s">
        <v>397</v>
      </c>
      <c r="Y66" s="19" t="s">
        <v>204</v>
      </c>
      <c r="Z66" s="75" t="s">
        <v>209</v>
      </c>
      <c r="AA66" s="45"/>
      <c r="AB66" s="48"/>
    </row>
    <row r="67" spans="1:28" s="7" customFormat="1" ht="18.75" customHeight="1">
      <c r="A67" s="57">
        <v>63</v>
      </c>
      <c r="B67" s="25">
        <v>37882</v>
      </c>
      <c r="C67" s="30"/>
      <c r="D67" s="69">
        <v>26</v>
      </c>
      <c r="E67" s="87" t="s">
        <v>209</v>
      </c>
      <c r="F67" s="87" t="s">
        <v>398</v>
      </c>
      <c r="G67" s="85">
        <v>127</v>
      </c>
      <c r="H67" s="87" t="s">
        <v>399</v>
      </c>
      <c r="I67" s="89" t="s">
        <v>400</v>
      </c>
      <c r="J67" s="76">
        <v>0.6354166666666666</v>
      </c>
      <c r="K67" s="59">
        <v>15</v>
      </c>
      <c r="L67" s="60">
        <v>5</v>
      </c>
      <c r="M67" s="61">
        <v>4</v>
      </c>
      <c r="N67" s="61">
        <f>IF(OR(K67=0,L67=0),"",L67*15/K67)</f>
        <v>5</v>
      </c>
      <c r="O67" s="61">
        <f>IF(OR(K67=0,M67=0),"",M67*15/K67)</f>
        <v>4</v>
      </c>
      <c r="P67" s="59">
        <f>IF(OR(K67=0,L67=0),"",AVERAGE(N67:O67))</f>
        <v>4.5</v>
      </c>
      <c r="Q67" s="32" t="s">
        <v>33</v>
      </c>
      <c r="R67" s="9"/>
      <c r="S67" s="9" t="s">
        <v>204</v>
      </c>
      <c r="T67" s="73">
        <v>30</v>
      </c>
      <c r="U67" s="36" t="s">
        <v>28</v>
      </c>
      <c r="V67" s="36" t="s">
        <v>74</v>
      </c>
      <c r="W67" s="41" t="s">
        <v>30</v>
      </c>
      <c r="X67" s="74" t="s">
        <v>397</v>
      </c>
      <c r="Y67" s="19" t="s">
        <v>204</v>
      </c>
      <c r="Z67" s="75" t="s">
        <v>200</v>
      </c>
      <c r="AA67" s="45"/>
      <c r="AB67" s="48"/>
    </row>
    <row r="68" spans="1:28" s="7" customFormat="1" ht="18.75" customHeight="1">
      <c r="A68" s="55">
        <v>64</v>
      </c>
      <c r="B68" s="25">
        <v>37882</v>
      </c>
      <c r="C68" s="30"/>
      <c r="D68" s="69">
        <v>26</v>
      </c>
      <c r="E68" s="87" t="s">
        <v>209</v>
      </c>
      <c r="F68" s="87" t="s">
        <v>401</v>
      </c>
      <c r="G68" s="85">
        <v>127</v>
      </c>
      <c r="H68" s="87" t="s">
        <v>399</v>
      </c>
      <c r="I68" s="89" t="s">
        <v>402</v>
      </c>
      <c r="J68" s="76">
        <v>0.6180555555555556</v>
      </c>
      <c r="K68" s="59">
        <v>15</v>
      </c>
      <c r="L68" s="60">
        <v>0</v>
      </c>
      <c r="M68" s="61">
        <v>0</v>
      </c>
      <c r="N68" s="61">
        <v>0</v>
      </c>
      <c r="O68" s="61">
        <v>0</v>
      </c>
      <c r="P68" s="59">
        <v>0</v>
      </c>
      <c r="Q68" s="32"/>
      <c r="R68" s="9"/>
      <c r="S68" s="9" t="s">
        <v>204</v>
      </c>
      <c r="T68" s="73"/>
      <c r="U68" s="36" t="s">
        <v>28</v>
      </c>
      <c r="V68" s="36" t="s">
        <v>29</v>
      </c>
      <c r="W68" s="41" t="s">
        <v>30</v>
      </c>
      <c r="X68" s="74" t="s">
        <v>393</v>
      </c>
      <c r="Y68" s="19" t="s">
        <v>204</v>
      </c>
      <c r="Z68" s="75" t="s">
        <v>379</v>
      </c>
      <c r="AA68" s="45"/>
      <c r="AB68" s="48"/>
    </row>
    <row r="69" spans="1:28" s="7" customFormat="1" ht="18.75" customHeight="1">
      <c r="A69" s="56">
        <v>65</v>
      </c>
      <c r="B69" s="25">
        <v>37882</v>
      </c>
      <c r="C69" s="30"/>
      <c r="D69" s="69">
        <v>26</v>
      </c>
      <c r="E69" s="87" t="s">
        <v>209</v>
      </c>
      <c r="F69" s="87" t="s">
        <v>403</v>
      </c>
      <c r="G69" s="85">
        <v>127</v>
      </c>
      <c r="H69" s="87" t="s">
        <v>404</v>
      </c>
      <c r="I69" s="89" t="s">
        <v>405</v>
      </c>
      <c r="J69" s="76">
        <v>0.6041666666666666</v>
      </c>
      <c r="K69" s="59">
        <v>15</v>
      </c>
      <c r="L69" s="60">
        <v>0</v>
      </c>
      <c r="M69" s="61">
        <v>0</v>
      </c>
      <c r="N69" s="61">
        <v>0</v>
      </c>
      <c r="O69" s="61">
        <v>0</v>
      </c>
      <c r="P69" s="59">
        <v>0</v>
      </c>
      <c r="Q69" s="32"/>
      <c r="R69" s="9"/>
      <c r="S69" s="9" t="s">
        <v>204</v>
      </c>
      <c r="T69" s="73"/>
      <c r="U69" s="36" t="s">
        <v>28</v>
      </c>
      <c r="V69" s="36" t="s">
        <v>29</v>
      </c>
      <c r="W69" s="41" t="s">
        <v>30</v>
      </c>
      <c r="X69" s="74" t="s">
        <v>393</v>
      </c>
      <c r="Y69" s="19" t="s">
        <v>204</v>
      </c>
      <c r="Z69" s="75" t="s">
        <v>379</v>
      </c>
      <c r="AA69" s="45"/>
      <c r="AB69" s="48"/>
    </row>
    <row r="70" spans="1:28" s="7" customFormat="1" ht="18.75" customHeight="1">
      <c r="A70" s="57">
        <v>66</v>
      </c>
      <c r="B70" s="25">
        <v>37882</v>
      </c>
      <c r="C70" s="30"/>
      <c r="D70" s="69">
        <v>26</v>
      </c>
      <c r="E70" s="87" t="s">
        <v>210</v>
      </c>
      <c r="F70" s="84">
        <v>412</v>
      </c>
      <c r="G70" s="85">
        <v>127</v>
      </c>
      <c r="H70" s="87" t="s">
        <v>404</v>
      </c>
      <c r="I70" s="89" t="s">
        <v>406</v>
      </c>
      <c r="J70" s="76">
        <v>0.47430555555555554</v>
      </c>
      <c r="K70" s="59">
        <v>15</v>
      </c>
      <c r="L70" s="60">
        <v>0</v>
      </c>
      <c r="M70" s="61">
        <v>0</v>
      </c>
      <c r="N70" s="61">
        <v>0</v>
      </c>
      <c r="O70" s="61">
        <v>0</v>
      </c>
      <c r="P70" s="59">
        <v>0</v>
      </c>
      <c r="Q70" s="32"/>
      <c r="R70" s="9"/>
      <c r="S70" s="9" t="s">
        <v>204</v>
      </c>
      <c r="T70" s="73"/>
      <c r="U70" s="36" t="s">
        <v>28</v>
      </c>
      <c r="V70" s="36" t="s">
        <v>29</v>
      </c>
      <c r="W70" s="41" t="s">
        <v>30</v>
      </c>
      <c r="X70" s="74" t="s">
        <v>397</v>
      </c>
      <c r="Y70" s="19" t="s">
        <v>204</v>
      </c>
      <c r="Z70" s="75" t="s">
        <v>382</v>
      </c>
      <c r="AA70" s="45"/>
      <c r="AB70" s="48"/>
    </row>
    <row r="71" spans="1:28" s="7" customFormat="1" ht="18.75" customHeight="1">
      <c r="A71" s="55">
        <v>67</v>
      </c>
      <c r="B71" s="25">
        <v>37882</v>
      </c>
      <c r="C71" s="30"/>
      <c r="D71" s="69">
        <v>26</v>
      </c>
      <c r="E71" s="87" t="s">
        <v>407</v>
      </c>
      <c r="F71" s="84">
        <v>270</v>
      </c>
      <c r="G71" s="85">
        <v>127</v>
      </c>
      <c r="H71" s="87" t="s">
        <v>404</v>
      </c>
      <c r="I71" s="89" t="s">
        <v>408</v>
      </c>
      <c r="J71" s="76">
        <v>0.5861111111111111</v>
      </c>
      <c r="K71" s="59">
        <v>15</v>
      </c>
      <c r="L71" s="60">
        <v>0</v>
      </c>
      <c r="M71" s="61">
        <v>0</v>
      </c>
      <c r="N71" s="61">
        <v>0</v>
      </c>
      <c r="O71" s="61">
        <v>0</v>
      </c>
      <c r="P71" s="59">
        <v>0</v>
      </c>
      <c r="Q71" s="32"/>
      <c r="R71" s="9"/>
      <c r="S71" s="9" t="s">
        <v>204</v>
      </c>
      <c r="T71" s="73"/>
      <c r="U71" s="36" t="s">
        <v>28</v>
      </c>
      <c r="V71" s="36" t="s">
        <v>29</v>
      </c>
      <c r="W71" s="41" t="s">
        <v>30</v>
      </c>
      <c r="X71" s="74" t="s">
        <v>393</v>
      </c>
      <c r="Y71" s="19" t="s">
        <v>204</v>
      </c>
      <c r="Z71" s="75" t="s">
        <v>379</v>
      </c>
      <c r="AA71" s="45"/>
      <c r="AB71" s="48"/>
    </row>
    <row r="72" spans="1:28" s="7" customFormat="1" ht="18.75" customHeight="1">
      <c r="A72" s="56">
        <v>68</v>
      </c>
      <c r="B72" s="25">
        <v>37882</v>
      </c>
      <c r="C72" s="30"/>
      <c r="D72" s="69">
        <v>26</v>
      </c>
      <c r="E72" s="87" t="s">
        <v>209</v>
      </c>
      <c r="F72" s="84">
        <v>397</v>
      </c>
      <c r="G72" s="85">
        <v>127</v>
      </c>
      <c r="H72" s="87" t="s">
        <v>409</v>
      </c>
      <c r="I72" s="89" t="s">
        <v>410</v>
      </c>
      <c r="J72" s="76">
        <v>0.4930555555555556</v>
      </c>
      <c r="K72" s="59">
        <v>15</v>
      </c>
      <c r="L72" s="60">
        <v>1</v>
      </c>
      <c r="M72" s="61">
        <v>0</v>
      </c>
      <c r="N72" s="61">
        <f>IF(OR(K72=0,L72=0),"",L72*15/K72)</f>
        <v>1</v>
      </c>
      <c r="O72" s="61">
        <f>IF(OR(K72=0,M72=0),"",M72*15/K72)</f>
      </c>
      <c r="P72" s="59">
        <f>IF(OR(K72=0,L72=0),"",AVERAGE(N72:O72))</f>
        <v>1</v>
      </c>
      <c r="Q72" s="32" t="s">
        <v>47</v>
      </c>
      <c r="R72" s="9"/>
      <c r="S72" s="9" t="s">
        <v>204</v>
      </c>
      <c r="T72" s="73">
        <v>20</v>
      </c>
      <c r="U72" s="36" t="s">
        <v>28</v>
      </c>
      <c r="V72" s="36" t="s">
        <v>29</v>
      </c>
      <c r="W72" s="41" t="s">
        <v>30</v>
      </c>
      <c r="X72" s="74" t="s">
        <v>411</v>
      </c>
      <c r="Y72" s="19" t="s">
        <v>204</v>
      </c>
      <c r="Z72" s="75" t="s">
        <v>200</v>
      </c>
      <c r="AA72" s="45"/>
      <c r="AB72" s="48"/>
    </row>
    <row r="73" spans="1:28" s="7" customFormat="1" ht="22.5" customHeight="1">
      <c r="A73" s="57">
        <v>69</v>
      </c>
      <c r="B73" s="25">
        <v>37882</v>
      </c>
      <c r="C73" s="30"/>
      <c r="D73" s="69">
        <v>26</v>
      </c>
      <c r="E73" s="87" t="s">
        <v>210</v>
      </c>
      <c r="F73" s="84">
        <v>966</v>
      </c>
      <c r="G73" s="85">
        <v>127</v>
      </c>
      <c r="H73" s="87" t="s">
        <v>409</v>
      </c>
      <c r="I73" s="89" t="s">
        <v>412</v>
      </c>
      <c r="J73" s="76">
        <v>0.5416666666666666</v>
      </c>
      <c r="K73" s="59">
        <v>15</v>
      </c>
      <c r="L73" s="60">
        <v>27</v>
      </c>
      <c r="M73" s="61">
        <v>28</v>
      </c>
      <c r="N73" s="61">
        <f>IF(OR(K73=0,L73=0),"",L73*15/K73)</f>
        <v>27</v>
      </c>
      <c r="O73" s="61">
        <f>IF(OR(K73=0,M73=0),"",M73*15/K73)</f>
        <v>28</v>
      </c>
      <c r="P73" s="59">
        <f>IF(OR(K73=0,L73=0),"",AVERAGE(N73:O73))</f>
        <v>27.5</v>
      </c>
      <c r="Q73" s="32" t="s">
        <v>33</v>
      </c>
      <c r="R73" s="9"/>
      <c r="S73" s="9" t="s">
        <v>204</v>
      </c>
      <c r="T73" s="73"/>
      <c r="U73" s="36" t="s">
        <v>28</v>
      </c>
      <c r="V73" s="36" t="s">
        <v>29</v>
      </c>
      <c r="W73" s="41" t="s">
        <v>30</v>
      </c>
      <c r="X73" s="74" t="s">
        <v>378</v>
      </c>
      <c r="Y73" s="19" t="s">
        <v>204</v>
      </c>
      <c r="Z73" s="75" t="s">
        <v>200</v>
      </c>
      <c r="AA73" s="45"/>
      <c r="AB73" s="78" t="s">
        <v>148</v>
      </c>
    </row>
    <row r="74" spans="1:28" s="7" customFormat="1" ht="18.75" customHeight="1">
      <c r="A74" s="55">
        <v>70</v>
      </c>
      <c r="B74" s="25">
        <v>37882</v>
      </c>
      <c r="C74" s="30"/>
      <c r="D74" s="69">
        <v>26</v>
      </c>
      <c r="E74" s="87" t="s">
        <v>413</v>
      </c>
      <c r="F74" s="84">
        <v>977</v>
      </c>
      <c r="G74" s="85">
        <v>127</v>
      </c>
      <c r="H74" s="87" t="s">
        <v>414</v>
      </c>
      <c r="I74" s="89" t="s">
        <v>415</v>
      </c>
      <c r="J74" s="76">
        <v>0.5625</v>
      </c>
      <c r="K74" s="59">
        <v>15</v>
      </c>
      <c r="L74" s="60">
        <v>0</v>
      </c>
      <c r="M74" s="61">
        <v>0</v>
      </c>
      <c r="N74" s="61">
        <v>0</v>
      </c>
      <c r="O74" s="61">
        <v>0</v>
      </c>
      <c r="P74" s="59">
        <v>0</v>
      </c>
      <c r="Q74" s="32"/>
      <c r="R74" s="9"/>
      <c r="S74" s="9" t="s">
        <v>416</v>
      </c>
      <c r="T74" s="73"/>
      <c r="U74" s="36" t="s">
        <v>28</v>
      </c>
      <c r="V74" s="36" t="s">
        <v>29</v>
      </c>
      <c r="W74" s="41" t="s">
        <v>30</v>
      </c>
      <c r="X74" s="74" t="s">
        <v>417</v>
      </c>
      <c r="Y74" s="19" t="s">
        <v>416</v>
      </c>
      <c r="Z74" s="75" t="s">
        <v>418</v>
      </c>
      <c r="AA74" s="45"/>
      <c r="AB74" s="48"/>
    </row>
    <row r="75" spans="1:28" s="7" customFormat="1" ht="18.75" customHeight="1">
      <c r="A75" s="56">
        <v>71</v>
      </c>
      <c r="B75" s="25"/>
      <c r="C75" s="30"/>
      <c r="D75" s="69"/>
      <c r="E75" s="87"/>
      <c r="F75" s="84"/>
      <c r="G75" s="85"/>
      <c r="H75" s="87"/>
      <c r="I75" s="89"/>
      <c r="J75" s="58"/>
      <c r="K75" s="59"/>
      <c r="L75" s="60"/>
      <c r="M75" s="61"/>
      <c r="N75" s="61">
        <f aca="true" t="shared" si="2" ref="N75:N104">IF(OR(K75=0,L75=0),"",L75*15/K75)</f>
      </c>
      <c r="O75" s="61">
        <f aca="true" t="shared" si="3" ref="O75:O104">IF(OR(K75=0,M75=0),"",M75*15/K75)</f>
      </c>
      <c r="P75" s="59">
        <f aca="true" t="shared" si="4" ref="P75:P104">IF(OR(K75=0,L75=0),"",AVERAGE(N75:O75))</f>
      </c>
      <c r="Q75" s="32"/>
      <c r="R75" s="9"/>
      <c r="S75" s="9" t="s">
        <v>416</v>
      </c>
      <c r="T75" s="73"/>
      <c r="U75" s="36"/>
      <c r="V75" s="36"/>
      <c r="W75" s="41"/>
      <c r="X75" s="74"/>
      <c r="Y75" s="19" t="s">
        <v>416</v>
      </c>
      <c r="Z75" s="75"/>
      <c r="AA75" s="45"/>
      <c r="AB75" s="48"/>
    </row>
    <row r="76" spans="1:28" s="7" customFormat="1" ht="18.75" customHeight="1">
      <c r="A76" s="57">
        <v>72</v>
      </c>
      <c r="B76" s="25"/>
      <c r="C76" s="30"/>
      <c r="D76" s="69"/>
      <c r="E76" s="83"/>
      <c r="F76" s="70"/>
      <c r="G76" s="69"/>
      <c r="H76" s="83"/>
      <c r="I76" s="82"/>
      <c r="J76" s="58"/>
      <c r="K76" s="59"/>
      <c r="L76" s="60"/>
      <c r="M76" s="61"/>
      <c r="N76" s="61">
        <f t="shared" si="2"/>
      </c>
      <c r="O76" s="61">
        <f t="shared" si="3"/>
      </c>
      <c r="P76" s="59">
        <f t="shared" si="4"/>
      </c>
      <c r="Q76" s="32"/>
      <c r="R76" s="9"/>
      <c r="S76" s="9" t="s">
        <v>416</v>
      </c>
      <c r="T76" s="73"/>
      <c r="U76" s="36"/>
      <c r="V76" s="36"/>
      <c r="W76" s="41"/>
      <c r="X76" s="74"/>
      <c r="Y76" s="19" t="s">
        <v>416</v>
      </c>
      <c r="Z76" s="75"/>
      <c r="AA76" s="45"/>
      <c r="AB76" s="48"/>
    </row>
    <row r="77" spans="1:28" s="7" customFormat="1" ht="18.75" customHeight="1">
      <c r="A77" s="55">
        <v>73</v>
      </c>
      <c r="B77" s="25"/>
      <c r="C77" s="30"/>
      <c r="D77" s="69"/>
      <c r="E77" s="83"/>
      <c r="F77" s="70"/>
      <c r="G77" s="69"/>
      <c r="H77" s="83"/>
      <c r="I77" s="82"/>
      <c r="J77" s="58"/>
      <c r="K77" s="59"/>
      <c r="L77" s="60"/>
      <c r="M77" s="61"/>
      <c r="N77" s="61">
        <f t="shared" si="2"/>
      </c>
      <c r="O77" s="61">
        <f t="shared" si="3"/>
      </c>
      <c r="P77" s="59">
        <f t="shared" si="4"/>
      </c>
      <c r="Q77" s="32"/>
      <c r="R77" s="9"/>
      <c r="S77" s="9" t="s">
        <v>416</v>
      </c>
      <c r="T77" s="73"/>
      <c r="U77" s="36"/>
      <c r="V77" s="36"/>
      <c r="W77" s="41"/>
      <c r="X77" s="74"/>
      <c r="Y77" s="19" t="s">
        <v>416</v>
      </c>
      <c r="Z77" s="75"/>
      <c r="AA77" s="45"/>
      <c r="AB77" s="48"/>
    </row>
    <row r="78" spans="1:28" s="7" customFormat="1" ht="18.75" customHeight="1">
      <c r="A78" s="56">
        <v>74</v>
      </c>
      <c r="B78" s="25"/>
      <c r="C78" s="30"/>
      <c r="D78" s="69"/>
      <c r="E78" s="83"/>
      <c r="F78" s="70"/>
      <c r="G78" s="69"/>
      <c r="H78" s="83"/>
      <c r="I78" s="82"/>
      <c r="J78" s="58"/>
      <c r="K78" s="59"/>
      <c r="L78" s="60"/>
      <c r="M78" s="61"/>
      <c r="N78" s="61">
        <f t="shared" si="2"/>
      </c>
      <c r="O78" s="61">
        <f t="shared" si="3"/>
      </c>
      <c r="P78" s="59">
        <f t="shared" si="4"/>
      </c>
      <c r="Q78" s="32"/>
      <c r="R78" s="9"/>
      <c r="S78" s="9" t="s">
        <v>416</v>
      </c>
      <c r="T78" s="73"/>
      <c r="U78" s="36"/>
      <c r="V78" s="36"/>
      <c r="W78" s="41"/>
      <c r="X78" s="74"/>
      <c r="Y78" s="19" t="s">
        <v>416</v>
      </c>
      <c r="Z78" s="75"/>
      <c r="AA78" s="45"/>
      <c r="AB78" s="48"/>
    </row>
    <row r="79" spans="1:28" s="7" customFormat="1" ht="18.75" customHeight="1">
      <c r="A79" s="57">
        <v>75</v>
      </c>
      <c r="B79" s="25"/>
      <c r="C79" s="30"/>
      <c r="D79" s="69"/>
      <c r="E79" s="83"/>
      <c r="F79" s="70"/>
      <c r="G79" s="69"/>
      <c r="H79" s="83"/>
      <c r="I79" s="82"/>
      <c r="J79" s="58"/>
      <c r="K79" s="59"/>
      <c r="L79" s="60"/>
      <c r="M79" s="61"/>
      <c r="N79" s="61">
        <f t="shared" si="2"/>
      </c>
      <c r="O79" s="61">
        <f t="shared" si="3"/>
      </c>
      <c r="P79" s="59">
        <f t="shared" si="4"/>
      </c>
      <c r="Q79" s="32"/>
      <c r="R79" s="9"/>
      <c r="S79" s="9" t="s">
        <v>416</v>
      </c>
      <c r="T79" s="73"/>
      <c r="U79" s="36"/>
      <c r="V79" s="36"/>
      <c r="W79" s="41"/>
      <c r="X79" s="74"/>
      <c r="Y79" s="19" t="s">
        <v>416</v>
      </c>
      <c r="Z79" s="75"/>
      <c r="AA79" s="45"/>
      <c r="AB79" s="48"/>
    </row>
    <row r="80" spans="1:28" s="7" customFormat="1" ht="18.75" customHeight="1">
      <c r="A80" s="55">
        <v>76</v>
      </c>
      <c r="B80" s="25"/>
      <c r="C80" s="30"/>
      <c r="D80" s="69"/>
      <c r="E80" s="83"/>
      <c r="F80" s="70"/>
      <c r="G80" s="69"/>
      <c r="H80" s="83"/>
      <c r="I80" s="82"/>
      <c r="J80" s="58"/>
      <c r="K80" s="59"/>
      <c r="L80" s="60"/>
      <c r="M80" s="61"/>
      <c r="N80" s="61">
        <f t="shared" si="2"/>
      </c>
      <c r="O80" s="61">
        <f t="shared" si="3"/>
      </c>
      <c r="P80" s="59">
        <f t="shared" si="4"/>
      </c>
      <c r="Q80" s="32"/>
      <c r="R80" s="9"/>
      <c r="S80" s="9" t="s">
        <v>416</v>
      </c>
      <c r="T80" s="73"/>
      <c r="U80" s="36"/>
      <c r="V80" s="36"/>
      <c r="W80" s="41"/>
      <c r="X80" s="74"/>
      <c r="Y80" s="19" t="s">
        <v>416</v>
      </c>
      <c r="Z80" s="75"/>
      <c r="AA80" s="45"/>
      <c r="AB80" s="48"/>
    </row>
    <row r="81" spans="1:28" s="7" customFormat="1" ht="18.75" customHeight="1">
      <c r="A81" s="56">
        <v>77</v>
      </c>
      <c r="B81" s="25"/>
      <c r="C81" s="30"/>
      <c r="D81" s="69"/>
      <c r="E81" s="83"/>
      <c r="F81" s="70"/>
      <c r="G81" s="69"/>
      <c r="H81" s="83"/>
      <c r="I81" s="82"/>
      <c r="J81" s="58"/>
      <c r="K81" s="59"/>
      <c r="L81" s="60"/>
      <c r="M81" s="61"/>
      <c r="N81" s="61">
        <f t="shared" si="2"/>
      </c>
      <c r="O81" s="61">
        <f t="shared" si="3"/>
      </c>
      <c r="P81" s="59">
        <f t="shared" si="4"/>
      </c>
      <c r="Q81" s="32"/>
      <c r="R81" s="9"/>
      <c r="S81" s="9" t="s">
        <v>416</v>
      </c>
      <c r="T81" s="73"/>
      <c r="U81" s="36"/>
      <c r="V81" s="36"/>
      <c r="W81" s="41"/>
      <c r="X81" s="74"/>
      <c r="Y81" s="19" t="s">
        <v>416</v>
      </c>
      <c r="Z81" s="75"/>
      <c r="AA81" s="45"/>
      <c r="AB81" s="48"/>
    </row>
    <row r="82" spans="1:28" s="7" customFormat="1" ht="18.75" customHeight="1">
      <c r="A82" s="57">
        <v>78</v>
      </c>
      <c r="B82" s="25"/>
      <c r="C82" s="30"/>
      <c r="D82" s="69"/>
      <c r="E82" s="83"/>
      <c r="F82" s="70"/>
      <c r="G82" s="69"/>
      <c r="H82" s="83"/>
      <c r="I82" s="82"/>
      <c r="J82" s="58"/>
      <c r="K82" s="59"/>
      <c r="L82" s="60"/>
      <c r="M82" s="61"/>
      <c r="N82" s="61">
        <f t="shared" si="2"/>
      </c>
      <c r="O82" s="61">
        <f t="shared" si="3"/>
      </c>
      <c r="P82" s="59">
        <f t="shared" si="4"/>
      </c>
      <c r="Q82" s="32"/>
      <c r="R82" s="9"/>
      <c r="S82" s="9" t="s">
        <v>416</v>
      </c>
      <c r="T82" s="73"/>
      <c r="U82" s="36"/>
      <c r="V82" s="36"/>
      <c r="W82" s="41"/>
      <c r="X82" s="74"/>
      <c r="Y82" s="19" t="s">
        <v>416</v>
      </c>
      <c r="Z82" s="75"/>
      <c r="AA82" s="45"/>
      <c r="AB82" s="48"/>
    </row>
    <row r="83" spans="1:28" s="7" customFormat="1" ht="18.75" customHeight="1">
      <c r="A83" s="55">
        <v>79</v>
      </c>
      <c r="B83" s="25"/>
      <c r="C83" s="30"/>
      <c r="D83" s="69"/>
      <c r="E83" s="83"/>
      <c r="F83" s="70"/>
      <c r="G83" s="69"/>
      <c r="H83" s="83"/>
      <c r="I83" s="82"/>
      <c r="J83" s="58"/>
      <c r="K83" s="59"/>
      <c r="L83" s="60"/>
      <c r="M83" s="61"/>
      <c r="N83" s="61">
        <f t="shared" si="2"/>
      </c>
      <c r="O83" s="61">
        <f t="shared" si="3"/>
      </c>
      <c r="P83" s="59">
        <f t="shared" si="4"/>
      </c>
      <c r="Q83" s="32"/>
      <c r="R83" s="9"/>
      <c r="S83" s="9" t="s">
        <v>416</v>
      </c>
      <c r="T83" s="73"/>
      <c r="U83" s="36"/>
      <c r="V83" s="36"/>
      <c r="W83" s="41"/>
      <c r="X83" s="74"/>
      <c r="Y83" s="19" t="s">
        <v>416</v>
      </c>
      <c r="Z83" s="75"/>
      <c r="AA83" s="45"/>
      <c r="AB83" s="48"/>
    </row>
    <row r="84" spans="1:28" s="7" customFormat="1" ht="18.75" customHeight="1">
      <c r="A84" s="56">
        <v>80</v>
      </c>
      <c r="B84" s="25"/>
      <c r="C84" s="30"/>
      <c r="D84" s="69"/>
      <c r="E84" s="83"/>
      <c r="F84" s="70"/>
      <c r="G84" s="69"/>
      <c r="H84" s="70"/>
      <c r="I84" s="71"/>
      <c r="J84" s="58"/>
      <c r="K84" s="59"/>
      <c r="L84" s="60"/>
      <c r="M84" s="61"/>
      <c r="N84" s="61">
        <f t="shared" si="2"/>
      </c>
      <c r="O84" s="61">
        <f t="shared" si="3"/>
      </c>
      <c r="P84" s="59">
        <f t="shared" si="4"/>
      </c>
      <c r="Q84" s="32"/>
      <c r="R84" s="9"/>
      <c r="S84" s="9" t="s">
        <v>416</v>
      </c>
      <c r="T84" s="73"/>
      <c r="U84" s="36"/>
      <c r="V84" s="36"/>
      <c r="W84" s="41"/>
      <c r="X84" s="74"/>
      <c r="Y84" s="19" t="s">
        <v>416</v>
      </c>
      <c r="Z84" s="75"/>
      <c r="AA84" s="45"/>
      <c r="AB84" s="48"/>
    </row>
    <row r="85" spans="1:28" s="7" customFormat="1" ht="18.75" customHeight="1">
      <c r="A85" s="57">
        <v>81</v>
      </c>
      <c r="B85" s="25"/>
      <c r="C85" s="30"/>
      <c r="D85" s="69"/>
      <c r="E85" s="83"/>
      <c r="F85" s="70"/>
      <c r="G85" s="69"/>
      <c r="H85" s="70"/>
      <c r="I85" s="71"/>
      <c r="J85" s="58"/>
      <c r="K85" s="59"/>
      <c r="L85" s="60"/>
      <c r="M85" s="61"/>
      <c r="N85" s="61">
        <f t="shared" si="2"/>
      </c>
      <c r="O85" s="61">
        <f t="shared" si="3"/>
      </c>
      <c r="P85" s="59">
        <f t="shared" si="4"/>
      </c>
      <c r="Q85" s="32"/>
      <c r="R85" s="9"/>
      <c r="S85" s="9" t="s">
        <v>416</v>
      </c>
      <c r="T85" s="73"/>
      <c r="U85" s="36"/>
      <c r="V85" s="36"/>
      <c r="W85" s="41"/>
      <c r="X85" s="74"/>
      <c r="Y85" s="19" t="s">
        <v>416</v>
      </c>
      <c r="Z85" s="75"/>
      <c r="AA85" s="45"/>
      <c r="AB85" s="48"/>
    </row>
    <row r="86" spans="1:28" s="7" customFormat="1" ht="18.75" customHeight="1">
      <c r="A86" s="55">
        <v>82</v>
      </c>
      <c r="B86" s="25"/>
      <c r="C86" s="30"/>
      <c r="D86" s="69"/>
      <c r="E86" s="83"/>
      <c r="F86" s="70"/>
      <c r="G86" s="69"/>
      <c r="H86" s="70"/>
      <c r="I86" s="71"/>
      <c r="J86" s="58"/>
      <c r="K86" s="59"/>
      <c r="L86" s="60"/>
      <c r="M86" s="61"/>
      <c r="N86" s="61">
        <f t="shared" si="2"/>
      </c>
      <c r="O86" s="61">
        <f t="shared" si="3"/>
      </c>
      <c r="P86" s="59">
        <f t="shared" si="4"/>
      </c>
      <c r="Q86" s="32"/>
      <c r="R86" s="9"/>
      <c r="S86" s="9" t="s">
        <v>416</v>
      </c>
      <c r="T86" s="73"/>
      <c r="U86" s="36"/>
      <c r="V86" s="36"/>
      <c r="W86" s="41"/>
      <c r="X86" s="74"/>
      <c r="Y86" s="19" t="s">
        <v>416</v>
      </c>
      <c r="Z86" s="75"/>
      <c r="AA86" s="45"/>
      <c r="AB86" s="48"/>
    </row>
    <row r="87" spans="1:28" s="7" customFormat="1" ht="18.75" customHeight="1">
      <c r="A87" s="56">
        <v>83</v>
      </c>
      <c r="B87" s="25"/>
      <c r="C87" s="30"/>
      <c r="D87" s="69"/>
      <c r="E87" s="83"/>
      <c r="F87" s="70"/>
      <c r="G87" s="69"/>
      <c r="H87" s="70"/>
      <c r="I87" s="71"/>
      <c r="J87" s="58"/>
      <c r="K87" s="59"/>
      <c r="L87" s="60"/>
      <c r="M87" s="61"/>
      <c r="N87" s="61">
        <f t="shared" si="2"/>
      </c>
      <c r="O87" s="61">
        <f t="shared" si="3"/>
      </c>
      <c r="P87" s="59">
        <f t="shared" si="4"/>
      </c>
      <c r="Q87" s="32"/>
      <c r="R87" s="9"/>
      <c r="S87" s="9" t="s">
        <v>416</v>
      </c>
      <c r="T87" s="73"/>
      <c r="U87" s="36"/>
      <c r="V87" s="36"/>
      <c r="W87" s="41"/>
      <c r="X87" s="74"/>
      <c r="Y87" s="19" t="s">
        <v>416</v>
      </c>
      <c r="Z87" s="75"/>
      <c r="AA87" s="45"/>
      <c r="AB87" s="48"/>
    </row>
    <row r="88" spans="1:28" s="7" customFormat="1" ht="18.75" customHeight="1">
      <c r="A88" s="57">
        <v>84</v>
      </c>
      <c r="B88" s="25"/>
      <c r="C88" s="30"/>
      <c r="D88" s="69"/>
      <c r="E88" s="83"/>
      <c r="F88" s="70"/>
      <c r="G88" s="69"/>
      <c r="H88" s="70"/>
      <c r="I88" s="71"/>
      <c r="J88" s="58"/>
      <c r="K88" s="59"/>
      <c r="L88" s="60"/>
      <c r="M88" s="61"/>
      <c r="N88" s="61">
        <f t="shared" si="2"/>
      </c>
      <c r="O88" s="61">
        <f t="shared" si="3"/>
      </c>
      <c r="P88" s="59">
        <f t="shared" si="4"/>
      </c>
      <c r="Q88" s="32"/>
      <c r="R88" s="9"/>
      <c r="S88" s="9" t="s">
        <v>416</v>
      </c>
      <c r="T88" s="73"/>
      <c r="U88" s="36"/>
      <c r="V88" s="36"/>
      <c r="W88" s="41"/>
      <c r="X88" s="74"/>
      <c r="Y88" s="19" t="s">
        <v>416</v>
      </c>
      <c r="Z88" s="75"/>
      <c r="AA88" s="45"/>
      <c r="AB88" s="48"/>
    </row>
    <row r="89" spans="1:28" s="7" customFormat="1" ht="18.75" customHeight="1">
      <c r="A89" s="55">
        <v>85</v>
      </c>
      <c r="B89" s="25"/>
      <c r="C89" s="30"/>
      <c r="D89" s="69"/>
      <c r="E89" s="83"/>
      <c r="F89" s="70"/>
      <c r="G89" s="69"/>
      <c r="H89" s="70"/>
      <c r="I89" s="71"/>
      <c r="J89" s="58"/>
      <c r="K89" s="59"/>
      <c r="L89" s="60"/>
      <c r="M89" s="61"/>
      <c r="N89" s="61">
        <f t="shared" si="2"/>
      </c>
      <c r="O89" s="61">
        <f t="shared" si="3"/>
      </c>
      <c r="P89" s="59">
        <f t="shared" si="4"/>
      </c>
      <c r="Q89" s="32"/>
      <c r="R89" s="9"/>
      <c r="S89" s="9" t="s">
        <v>416</v>
      </c>
      <c r="T89" s="73"/>
      <c r="U89" s="36"/>
      <c r="V89" s="36"/>
      <c r="W89" s="41"/>
      <c r="X89" s="74"/>
      <c r="Y89" s="19" t="s">
        <v>416</v>
      </c>
      <c r="Z89" s="75"/>
      <c r="AA89" s="45"/>
      <c r="AB89" s="48"/>
    </row>
    <row r="90" spans="1:28" s="7" customFormat="1" ht="18.75" customHeight="1">
      <c r="A90" s="56">
        <v>86</v>
      </c>
      <c r="B90" s="25"/>
      <c r="C90" s="30"/>
      <c r="D90" s="69"/>
      <c r="E90" s="83"/>
      <c r="F90" s="70"/>
      <c r="G90" s="69"/>
      <c r="H90" s="70"/>
      <c r="I90" s="71"/>
      <c r="J90" s="58"/>
      <c r="K90" s="59"/>
      <c r="L90" s="60"/>
      <c r="M90" s="61"/>
      <c r="N90" s="61">
        <f t="shared" si="2"/>
      </c>
      <c r="O90" s="61">
        <f t="shared" si="3"/>
      </c>
      <c r="P90" s="59">
        <f t="shared" si="4"/>
      </c>
      <c r="Q90" s="32"/>
      <c r="R90" s="9"/>
      <c r="S90" s="9" t="s">
        <v>416</v>
      </c>
      <c r="T90" s="73"/>
      <c r="U90" s="36"/>
      <c r="V90" s="36"/>
      <c r="W90" s="41"/>
      <c r="X90" s="74"/>
      <c r="Y90" s="19" t="s">
        <v>416</v>
      </c>
      <c r="Z90" s="75"/>
      <c r="AA90" s="45"/>
      <c r="AB90" s="48"/>
    </row>
    <row r="91" spans="1:28" s="7" customFormat="1" ht="18.75" customHeight="1">
      <c r="A91" s="57">
        <v>87</v>
      </c>
      <c r="B91" s="25"/>
      <c r="C91" s="30"/>
      <c r="D91" s="69"/>
      <c r="E91" s="83"/>
      <c r="F91" s="70"/>
      <c r="G91" s="69"/>
      <c r="H91" s="70"/>
      <c r="I91" s="71"/>
      <c r="J91" s="58"/>
      <c r="K91" s="59"/>
      <c r="L91" s="60"/>
      <c r="M91" s="61"/>
      <c r="N91" s="61">
        <f t="shared" si="2"/>
      </c>
      <c r="O91" s="61">
        <f t="shared" si="3"/>
      </c>
      <c r="P91" s="59">
        <f t="shared" si="4"/>
      </c>
      <c r="Q91" s="32"/>
      <c r="R91" s="9"/>
      <c r="S91" s="9" t="s">
        <v>416</v>
      </c>
      <c r="T91" s="73"/>
      <c r="U91" s="36"/>
      <c r="V91" s="36"/>
      <c r="W91" s="41"/>
      <c r="X91" s="74"/>
      <c r="Y91" s="19" t="s">
        <v>416</v>
      </c>
      <c r="Z91" s="75"/>
      <c r="AA91" s="45"/>
      <c r="AB91" s="48"/>
    </row>
    <row r="92" spans="1:28" s="7" customFormat="1" ht="18.75" customHeight="1">
      <c r="A92" s="55">
        <v>88</v>
      </c>
      <c r="B92" s="25"/>
      <c r="C92" s="30"/>
      <c r="D92" s="69"/>
      <c r="E92" s="83"/>
      <c r="F92" s="70"/>
      <c r="G92" s="69"/>
      <c r="H92" s="70"/>
      <c r="I92" s="71"/>
      <c r="J92" s="58"/>
      <c r="K92" s="59"/>
      <c r="L92" s="60"/>
      <c r="M92" s="61"/>
      <c r="N92" s="61">
        <f t="shared" si="2"/>
      </c>
      <c r="O92" s="61">
        <f t="shared" si="3"/>
      </c>
      <c r="P92" s="59">
        <f t="shared" si="4"/>
      </c>
      <c r="Q92" s="32"/>
      <c r="R92" s="9"/>
      <c r="S92" s="9" t="s">
        <v>416</v>
      </c>
      <c r="T92" s="73"/>
      <c r="U92" s="36"/>
      <c r="V92" s="36"/>
      <c r="W92" s="41"/>
      <c r="X92" s="74"/>
      <c r="Y92" s="19" t="s">
        <v>416</v>
      </c>
      <c r="Z92" s="75"/>
      <c r="AA92" s="45"/>
      <c r="AB92" s="48"/>
    </row>
    <row r="93" spans="1:28" s="7" customFormat="1" ht="18.75" customHeight="1">
      <c r="A93" s="56">
        <v>89</v>
      </c>
      <c r="B93" s="25"/>
      <c r="C93" s="30"/>
      <c r="D93" s="69"/>
      <c r="E93" s="83"/>
      <c r="F93" s="70"/>
      <c r="G93" s="69"/>
      <c r="H93" s="70"/>
      <c r="I93" s="71"/>
      <c r="J93" s="58"/>
      <c r="K93" s="59"/>
      <c r="L93" s="60"/>
      <c r="M93" s="61"/>
      <c r="N93" s="61">
        <f t="shared" si="2"/>
      </c>
      <c r="O93" s="61">
        <f t="shared" si="3"/>
      </c>
      <c r="P93" s="59">
        <f t="shared" si="4"/>
      </c>
      <c r="Q93" s="32"/>
      <c r="R93" s="9"/>
      <c r="S93" s="9" t="s">
        <v>416</v>
      </c>
      <c r="T93" s="73"/>
      <c r="U93" s="36"/>
      <c r="V93" s="36"/>
      <c r="W93" s="41"/>
      <c r="X93" s="74"/>
      <c r="Y93" s="19" t="s">
        <v>416</v>
      </c>
      <c r="Z93" s="75"/>
      <c r="AA93" s="45"/>
      <c r="AB93" s="48"/>
    </row>
    <row r="94" spans="1:28" s="12" customFormat="1" ht="18.75" customHeight="1">
      <c r="A94" s="57">
        <v>90</v>
      </c>
      <c r="B94" s="25"/>
      <c r="C94" s="30"/>
      <c r="D94" s="69"/>
      <c r="E94" s="83"/>
      <c r="F94" s="70"/>
      <c r="G94" s="69"/>
      <c r="H94" s="70"/>
      <c r="I94" s="71"/>
      <c r="J94" s="58"/>
      <c r="K94" s="59"/>
      <c r="L94" s="60"/>
      <c r="M94" s="61"/>
      <c r="N94" s="61">
        <f t="shared" si="2"/>
      </c>
      <c r="O94" s="61">
        <f t="shared" si="3"/>
      </c>
      <c r="P94" s="59">
        <f t="shared" si="4"/>
      </c>
      <c r="Q94" s="32"/>
      <c r="R94" s="9"/>
      <c r="S94" s="9" t="s">
        <v>416</v>
      </c>
      <c r="T94" s="73"/>
      <c r="U94" s="36"/>
      <c r="V94" s="36"/>
      <c r="W94" s="41"/>
      <c r="X94" s="74"/>
      <c r="Y94" s="19" t="s">
        <v>416</v>
      </c>
      <c r="Z94" s="75"/>
      <c r="AA94" s="45"/>
      <c r="AB94" s="48"/>
    </row>
    <row r="95" spans="1:28" s="12" customFormat="1" ht="18.75" customHeight="1">
      <c r="A95" s="55">
        <v>91</v>
      </c>
      <c r="B95" s="25"/>
      <c r="C95" s="30"/>
      <c r="D95" s="69"/>
      <c r="E95" s="83"/>
      <c r="F95" s="70"/>
      <c r="G95" s="69"/>
      <c r="H95" s="70"/>
      <c r="I95" s="71"/>
      <c r="J95" s="58"/>
      <c r="K95" s="59"/>
      <c r="L95" s="60"/>
      <c r="M95" s="61"/>
      <c r="N95" s="61">
        <f t="shared" si="2"/>
      </c>
      <c r="O95" s="61">
        <f t="shared" si="3"/>
      </c>
      <c r="P95" s="59">
        <f t="shared" si="4"/>
      </c>
      <c r="Q95" s="32"/>
      <c r="R95" s="9"/>
      <c r="S95" s="9" t="s">
        <v>416</v>
      </c>
      <c r="T95" s="73"/>
      <c r="U95" s="36"/>
      <c r="V95" s="36"/>
      <c r="W95" s="41"/>
      <c r="X95" s="74"/>
      <c r="Y95" s="19" t="s">
        <v>416</v>
      </c>
      <c r="Z95" s="75"/>
      <c r="AA95" s="45"/>
      <c r="AB95" s="48"/>
    </row>
    <row r="96" spans="1:28" s="12" customFormat="1" ht="18.75" customHeight="1">
      <c r="A96" s="56">
        <v>92</v>
      </c>
      <c r="B96" s="25"/>
      <c r="C96" s="30"/>
      <c r="D96" s="69"/>
      <c r="E96" s="83"/>
      <c r="F96" s="70"/>
      <c r="G96" s="69"/>
      <c r="H96" s="70"/>
      <c r="I96" s="71"/>
      <c r="J96" s="58"/>
      <c r="K96" s="59"/>
      <c r="L96" s="60"/>
      <c r="M96" s="61"/>
      <c r="N96" s="61">
        <f t="shared" si="2"/>
      </c>
      <c r="O96" s="61">
        <f t="shared" si="3"/>
      </c>
      <c r="P96" s="59">
        <f t="shared" si="4"/>
      </c>
      <c r="Q96" s="32"/>
      <c r="R96" s="9"/>
      <c r="S96" s="9" t="s">
        <v>416</v>
      </c>
      <c r="T96" s="73"/>
      <c r="U96" s="36"/>
      <c r="V96" s="36"/>
      <c r="W96" s="41"/>
      <c r="X96" s="74"/>
      <c r="Y96" s="19" t="s">
        <v>416</v>
      </c>
      <c r="Z96" s="75"/>
      <c r="AA96" s="45"/>
      <c r="AB96" s="48"/>
    </row>
    <row r="97" spans="1:28" s="12" customFormat="1" ht="18.75" customHeight="1">
      <c r="A97" s="57">
        <v>93</v>
      </c>
      <c r="B97" s="25"/>
      <c r="C97" s="30"/>
      <c r="D97" s="69"/>
      <c r="E97" s="83"/>
      <c r="F97" s="70"/>
      <c r="G97" s="69"/>
      <c r="H97" s="70"/>
      <c r="I97" s="71"/>
      <c r="J97" s="58"/>
      <c r="K97" s="59"/>
      <c r="L97" s="60"/>
      <c r="M97" s="61"/>
      <c r="N97" s="61">
        <f t="shared" si="2"/>
      </c>
      <c r="O97" s="61">
        <f t="shared" si="3"/>
      </c>
      <c r="P97" s="59">
        <f t="shared" si="4"/>
      </c>
      <c r="Q97" s="32"/>
      <c r="R97" s="9"/>
      <c r="S97" s="9" t="s">
        <v>416</v>
      </c>
      <c r="T97" s="73"/>
      <c r="U97" s="36"/>
      <c r="V97" s="36"/>
      <c r="W97" s="41"/>
      <c r="X97" s="74"/>
      <c r="Y97" s="19" t="s">
        <v>416</v>
      </c>
      <c r="Z97" s="75"/>
      <c r="AA97" s="45"/>
      <c r="AB97" s="48"/>
    </row>
    <row r="98" spans="1:28" s="12" customFormat="1" ht="18.75" customHeight="1">
      <c r="A98" s="55">
        <v>94</v>
      </c>
      <c r="B98" s="25"/>
      <c r="C98" s="30"/>
      <c r="D98" s="69"/>
      <c r="E98" s="83"/>
      <c r="F98" s="70"/>
      <c r="G98" s="69"/>
      <c r="H98" s="70"/>
      <c r="I98" s="71"/>
      <c r="J98" s="58"/>
      <c r="K98" s="59"/>
      <c r="L98" s="60"/>
      <c r="M98" s="61"/>
      <c r="N98" s="61">
        <f t="shared" si="2"/>
      </c>
      <c r="O98" s="61">
        <f t="shared" si="3"/>
      </c>
      <c r="P98" s="59">
        <f t="shared" si="4"/>
      </c>
      <c r="Q98" s="32"/>
      <c r="R98" s="9"/>
      <c r="S98" s="9" t="s">
        <v>416</v>
      </c>
      <c r="T98" s="73"/>
      <c r="U98" s="36"/>
      <c r="V98" s="36"/>
      <c r="W98" s="41"/>
      <c r="X98" s="74"/>
      <c r="Y98" s="19" t="s">
        <v>416</v>
      </c>
      <c r="Z98" s="75"/>
      <c r="AA98" s="45"/>
      <c r="AB98" s="48"/>
    </row>
    <row r="99" spans="1:28" s="12" customFormat="1" ht="18.75" customHeight="1">
      <c r="A99" s="56">
        <v>95</v>
      </c>
      <c r="B99" s="25"/>
      <c r="C99" s="30"/>
      <c r="D99" s="69"/>
      <c r="E99" s="83"/>
      <c r="F99" s="70"/>
      <c r="G99" s="69"/>
      <c r="H99" s="70"/>
      <c r="I99" s="71"/>
      <c r="J99" s="58"/>
      <c r="K99" s="59"/>
      <c r="L99" s="60"/>
      <c r="M99" s="61"/>
      <c r="N99" s="61">
        <f t="shared" si="2"/>
      </c>
      <c r="O99" s="61">
        <f t="shared" si="3"/>
      </c>
      <c r="P99" s="59">
        <f t="shared" si="4"/>
      </c>
      <c r="Q99" s="32"/>
      <c r="R99" s="9"/>
      <c r="S99" s="9" t="s">
        <v>416</v>
      </c>
      <c r="T99" s="73"/>
      <c r="U99" s="36"/>
      <c r="V99" s="36"/>
      <c r="W99" s="41"/>
      <c r="X99" s="74"/>
      <c r="Y99" s="19" t="s">
        <v>416</v>
      </c>
      <c r="Z99" s="75"/>
      <c r="AA99" s="45"/>
      <c r="AB99" s="48"/>
    </row>
    <row r="100" spans="1:28" s="12" customFormat="1" ht="18.75" customHeight="1">
      <c r="A100" s="57">
        <v>96</v>
      </c>
      <c r="B100" s="25"/>
      <c r="C100" s="30"/>
      <c r="D100" s="69"/>
      <c r="E100" s="83"/>
      <c r="F100" s="70"/>
      <c r="G100" s="69"/>
      <c r="H100" s="70"/>
      <c r="I100" s="71"/>
      <c r="J100" s="58"/>
      <c r="K100" s="59"/>
      <c r="L100" s="60"/>
      <c r="M100" s="61"/>
      <c r="N100" s="61">
        <f t="shared" si="2"/>
      </c>
      <c r="O100" s="61">
        <f t="shared" si="3"/>
      </c>
      <c r="P100" s="59">
        <f t="shared" si="4"/>
      </c>
      <c r="Q100" s="32"/>
      <c r="R100" s="9"/>
      <c r="S100" s="9" t="s">
        <v>416</v>
      </c>
      <c r="T100" s="73"/>
      <c r="U100" s="36"/>
      <c r="V100" s="36"/>
      <c r="W100" s="41"/>
      <c r="X100" s="74"/>
      <c r="Y100" s="19" t="s">
        <v>416</v>
      </c>
      <c r="Z100" s="75"/>
      <c r="AA100" s="45"/>
      <c r="AB100" s="48"/>
    </row>
    <row r="101" spans="1:28" s="12" customFormat="1" ht="18.75" customHeight="1">
      <c r="A101" s="55">
        <v>97</v>
      </c>
      <c r="B101" s="25"/>
      <c r="C101" s="30"/>
      <c r="D101" s="69"/>
      <c r="E101" s="83"/>
      <c r="F101" s="70"/>
      <c r="G101" s="69"/>
      <c r="H101" s="70"/>
      <c r="I101" s="71"/>
      <c r="J101" s="58"/>
      <c r="K101" s="59"/>
      <c r="L101" s="60"/>
      <c r="M101" s="61"/>
      <c r="N101" s="61">
        <f t="shared" si="2"/>
      </c>
      <c r="O101" s="61">
        <f t="shared" si="3"/>
      </c>
      <c r="P101" s="59">
        <f t="shared" si="4"/>
      </c>
      <c r="Q101" s="32"/>
      <c r="R101" s="9"/>
      <c r="S101" s="9" t="s">
        <v>416</v>
      </c>
      <c r="T101" s="73"/>
      <c r="U101" s="36"/>
      <c r="V101" s="36"/>
      <c r="W101" s="41"/>
      <c r="X101" s="74"/>
      <c r="Y101" s="19" t="s">
        <v>416</v>
      </c>
      <c r="Z101" s="75"/>
      <c r="AA101" s="45"/>
      <c r="AB101" s="48"/>
    </row>
    <row r="102" spans="1:28" s="12" customFormat="1" ht="18.75" customHeight="1">
      <c r="A102" s="56">
        <v>98</v>
      </c>
      <c r="B102" s="25"/>
      <c r="C102" s="30"/>
      <c r="D102" s="69"/>
      <c r="E102" s="83"/>
      <c r="F102" s="70"/>
      <c r="G102" s="69"/>
      <c r="H102" s="70"/>
      <c r="I102" s="71"/>
      <c r="J102" s="58"/>
      <c r="K102" s="59"/>
      <c r="L102" s="60"/>
      <c r="M102" s="61"/>
      <c r="N102" s="61">
        <f t="shared" si="2"/>
      </c>
      <c r="O102" s="61">
        <f t="shared" si="3"/>
      </c>
      <c r="P102" s="59">
        <f t="shared" si="4"/>
      </c>
      <c r="Q102" s="32"/>
      <c r="R102" s="9"/>
      <c r="S102" s="9" t="s">
        <v>416</v>
      </c>
      <c r="T102" s="73"/>
      <c r="U102" s="36"/>
      <c r="V102" s="36"/>
      <c r="W102" s="41"/>
      <c r="X102" s="74"/>
      <c r="Y102" s="19" t="s">
        <v>416</v>
      </c>
      <c r="Z102" s="75"/>
      <c r="AA102" s="45"/>
      <c r="AB102" s="48"/>
    </row>
    <row r="103" spans="1:28" s="12" customFormat="1" ht="18.75" customHeight="1">
      <c r="A103" s="57">
        <v>99</v>
      </c>
      <c r="B103" s="25"/>
      <c r="C103" s="30"/>
      <c r="D103" s="69"/>
      <c r="E103" s="83"/>
      <c r="F103" s="70"/>
      <c r="G103" s="69"/>
      <c r="H103" s="70"/>
      <c r="I103" s="71"/>
      <c r="J103" s="58"/>
      <c r="K103" s="59"/>
      <c r="L103" s="60"/>
      <c r="M103" s="61"/>
      <c r="N103" s="61">
        <f t="shared" si="2"/>
      </c>
      <c r="O103" s="61">
        <f t="shared" si="3"/>
      </c>
      <c r="P103" s="59">
        <f t="shared" si="4"/>
      </c>
      <c r="Q103" s="32"/>
      <c r="R103" s="9"/>
      <c r="S103" s="9" t="s">
        <v>416</v>
      </c>
      <c r="T103" s="73"/>
      <c r="U103" s="36"/>
      <c r="V103" s="36"/>
      <c r="W103" s="41"/>
      <c r="X103" s="74"/>
      <c r="Y103" s="19" t="s">
        <v>416</v>
      </c>
      <c r="Z103" s="75"/>
      <c r="AA103" s="45"/>
      <c r="AB103" s="48"/>
    </row>
    <row r="104" spans="1:28" s="12" customFormat="1" ht="18.75" customHeight="1">
      <c r="A104" s="55">
        <v>100</v>
      </c>
      <c r="B104" s="25"/>
      <c r="C104" s="30"/>
      <c r="D104" s="69"/>
      <c r="E104" s="83"/>
      <c r="F104" s="70"/>
      <c r="G104" s="69"/>
      <c r="H104" s="70"/>
      <c r="I104" s="71"/>
      <c r="J104" s="58"/>
      <c r="K104" s="59"/>
      <c r="L104" s="60"/>
      <c r="M104" s="61"/>
      <c r="N104" s="61">
        <f t="shared" si="2"/>
      </c>
      <c r="O104" s="61">
        <f t="shared" si="3"/>
      </c>
      <c r="P104" s="59">
        <f t="shared" si="4"/>
      </c>
      <c r="Q104" s="32"/>
      <c r="R104" s="9"/>
      <c r="S104" s="9" t="s">
        <v>416</v>
      </c>
      <c r="T104" s="73"/>
      <c r="U104" s="36"/>
      <c r="V104" s="36"/>
      <c r="W104" s="41"/>
      <c r="X104" s="74"/>
      <c r="Y104" s="19" t="s">
        <v>416</v>
      </c>
      <c r="Z104" s="75"/>
      <c r="AA104" s="45"/>
      <c r="AB104" s="48"/>
    </row>
    <row r="105" spans="1:28" s="12" customFormat="1" ht="11.25">
      <c r="A105" s="10"/>
      <c r="B105" s="10"/>
      <c r="C105" s="10"/>
      <c r="D105" s="10"/>
      <c r="E105" s="1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1"/>
      <c r="X105" s="11"/>
      <c r="Y105" s="11"/>
      <c r="Z105" s="11"/>
      <c r="AA105" s="11"/>
      <c r="AB105" s="10"/>
    </row>
  </sheetData>
  <mergeCells count="5">
    <mergeCell ref="Q3:T3"/>
    <mergeCell ref="J3:K3"/>
    <mergeCell ref="C3:I3"/>
    <mergeCell ref="L3:M3"/>
    <mergeCell ref="N3:O3"/>
  </mergeCells>
  <dataValidations count="4">
    <dataValidation type="list" allowBlank="1" showInputMessage="1" showErrorMessage="1" sqref="W5:W104">
      <formula1>"岩,礫,砂,泥"</formula1>
    </dataValidation>
    <dataValidation type="list" allowBlank="1" showInputMessage="1" showErrorMessage="1" sqref="V5:V104">
      <formula1>"0－24,25－49,50－74,75－100"</formula1>
    </dataValidation>
    <dataValidation type="list" allowBlank="1" showInputMessage="1" showErrorMessage="1" sqref="U5:U104">
      <formula1>"礁池,離礁,礁原,礁縁"</formula1>
    </dataValidation>
    <dataValidation type="list" allowBlank="1" showInputMessage="1" showErrorMessage="1" sqref="Q5:Q104">
      <formula1>"20cm&gt;,20cm-30cm,30cm&lt;"</formula1>
    </dataValidation>
  </dataValidations>
  <printOptions/>
  <pageMargins left="0.51" right="0.53" top="0.56" bottom="0.69" header="0.43" footer="0.54"/>
  <pageSetup horizontalDpi="360" verticalDpi="36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9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IV2"/>
    </sheetView>
  </sheetViews>
  <sheetFormatPr defaultColWidth="9.140625" defaultRowHeight="12"/>
  <cols>
    <col min="1" max="1" width="6.7109375" style="259" customWidth="1"/>
    <col min="2" max="2" width="10.140625" style="259" customWidth="1"/>
    <col min="3" max="3" width="0.9921875" style="259" customWidth="1"/>
    <col min="4" max="9" width="5.421875" style="259" customWidth="1"/>
    <col min="10" max="10" width="11.421875" style="259" customWidth="1"/>
    <col min="11" max="11" width="6.7109375" style="259" customWidth="1"/>
    <col min="12" max="13" width="11.00390625" style="259" customWidth="1"/>
    <col min="14" max="15" width="12.7109375" style="259" customWidth="1"/>
    <col min="16" max="16" width="8.28125" style="259" customWidth="1"/>
    <col min="17" max="17" width="13.140625" style="259" customWidth="1"/>
    <col min="18" max="18" width="5.421875" style="259" customWidth="1"/>
    <col min="19" max="19" width="3.7109375" style="259" customWidth="1"/>
    <col min="20" max="20" width="6.140625" style="259" customWidth="1"/>
    <col min="21" max="21" width="9.28125" style="259" customWidth="1"/>
    <col min="22" max="22" width="15.00390625" style="259" customWidth="1"/>
    <col min="23" max="23" width="8.00390625" style="260" customWidth="1"/>
    <col min="24" max="24" width="5.8515625" style="260" customWidth="1"/>
    <col min="25" max="25" width="3.8515625" style="260" customWidth="1"/>
    <col min="26" max="26" width="4.8515625" style="260" customWidth="1"/>
    <col min="27" max="27" width="14.421875" style="260" customWidth="1"/>
    <col min="28" max="28" width="52.00390625" style="259" customWidth="1"/>
    <col min="29" max="16384" width="8.7109375" style="262" customWidth="1"/>
  </cols>
  <sheetData>
    <row r="1" spans="1:28" s="108" customFormat="1" ht="18.75" customHeight="1">
      <c r="A1" s="106" t="s">
        <v>17</v>
      </c>
      <c r="B1" s="106"/>
      <c r="C1" s="107" t="s">
        <v>631</v>
      </c>
      <c r="D1" s="106"/>
      <c r="F1" s="106"/>
      <c r="H1" s="106"/>
      <c r="J1" s="106"/>
      <c r="K1" s="109"/>
      <c r="L1" s="109">
        <v>2003</v>
      </c>
      <c r="M1" s="106" t="s">
        <v>420</v>
      </c>
      <c r="N1" s="110"/>
      <c r="O1" s="110"/>
      <c r="P1" s="110"/>
      <c r="Q1" s="110"/>
      <c r="R1" s="110"/>
      <c r="S1" s="110"/>
      <c r="T1" s="110"/>
      <c r="U1" s="110"/>
      <c r="V1" s="110"/>
      <c r="W1" s="112"/>
      <c r="X1" s="112"/>
      <c r="Y1" s="112"/>
      <c r="Z1" s="112"/>
      <c r="AA1" s="112"/>
      <c r="AB1" s="110"/>
    </row>
    <row r="2" spans="1:28" s="117" customFormat="1" ht="18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5"/>
      <c r="X2" s="115"/>
      <c r="Y2" s="115"/>
      <c r="Z2" s="115"/>
      <c r="AA2" s="115"/>
      <c r="AB2" s="114"/>
    </row>
    <row r="3" spans="1:28" s="140" customFormat="1" ht="33.75" customHeight="1">
      <c r="A3" s="118" t="s">
        <v>6</v>
      </c>
      <c r="B3" s="119" t="s">
        <v>2</v>
      </c>
      <c r="C3" s="120" t="s">
        <v>4</v>
      </c>
      <c r="D3" s="121"/>
      <c r="E3" s="121"/>
      <c r="F3" s="121"/>
      <c r="G3" s="121"/>
      <c r="H3" s="121"/>
      <c r="I3" s="122"/>
      <c r="J3" s="123" t="s">
        <v>7</v>
      </c>
      <c r="K3" s="124"/>
      <c r="L3" s="125" t="s">
        <v>8</v>
      </c>
      <c r="M3" s="126"/>
      <c r="N3" s="400" t="s">
        <v>11</v>
      </c>
      <c r="O3" s="126"/>
      <c r="P3" s="130" t="s">
        <v>12</v>
      </c>
      <c r="Q3" s="131" t="s">
        <v>421</v>
      </c>
      <c r="R3" s="128"/>
      <c r="S3" s="128"/>
      <c r="T3" s="132"/>
      <c r="U3" s="133" t="s">
        <v>1</v>
      </c>
      <c r="V3" s="401" t="s">
        <v>5</v>
      </c>
      <c r="W3" s="135" t="s">
        <v>0</v>
      </c>
      <c r="X3" s="402"/>
      <c r="Y3" s="137" t="s">
        <v>14</v>
      </c>
      <c r="Z3" s="403"/>
      <c r="AA3" s="133" t="s">
        <v>3</v>
      </c>
      <c r="AB3" s="139" t="s">
        <v>423</v>
      </c>
    </row>
    <row r="4" spans="1:28" s="140" customFormat="1" ht="24" customHeight="1" thickBot="1">
      <c r="A4" s="141"/>
      <c r="B4" s="142"/>
      <c r="C4" s="143"/>
      <c r="D4" s="144"/>
      <c r="E4" s="145" t="s">
        <v>424</v>
      </c>
      <c r="F4" s="145"/>
      <c r="G4" s="144"/>
      <c r="H4" s="145" t="s">
        <v>425</v>
      </c>
      <c r="I4" s="146"/>
      <c r="J4" s="147" t="s">
        <v>426</v>
      </c>
      <c r="K4" s="148" t="s">
        <v>15</v>
      </c>
      <c r="L4" s="149" t="s">
        <v>9</v>
      </c>
      <c r="M4" s="404" t="s">
        <v>26</v>
      </c>
      <c r="N4" s="404" t="s">
        <v>9</v>
      </c>
      <c r="O4" s="404" t="s">
        <v>10</v>
      </c>
      <c r="P4" s="151"/>
      <c r="Q4" s="152" t="s">
        <v>16</v>
      </c>
      <c r="R4" s="153"/>
      <c r="S4" s="154" t="s">
        <v>13</v>
      </c>
      <c r="T4" s="155"/>
      <c r="U4" s="156"/>
      <c r="V4" s="405"/>
      <c r="W4" s="161"/>
      <c r="X4" s="406"/>
      <c r="Y4" s="163" t="s">
        <v>22</v>
      </c>
      <c r="Z4" s="407"/>
      <c r="AA4" s="156" t="s">
        <v>31</v>
      </c>
      <c r="AB4" s="165"/>
    </row>
    <row r="5" spans="1:28" s="117" customFormat="1" ht="25.5" customHeight="1">
      <c r="A5" s="166">
        <v>1</v>
      </c>
      <c r="B5" s="167">
        <v>570</v>
      </c>
      <c r="C5" s="168"/>
      <c r="D5" s="169">
        <v>26</v>
      </c>
      <c r="E5" s="170">
        <v>15</v>
      </c>
      <c r="F5" s="170">
        <v>909</v>
      </c>
      <c r="G5" s="171">
        <v>127</v>
      </c>
      <c r="H5" s="170">
        <v>41</v>
      </c>
      <c r="I5" s="172">
        <v>289</v>
      </c>
      <c r="J5" s="173">
        <v>0.4895833333333333</v>
      </c>
      <c r="K5" s="174">
        <v>15</v>
      </c>
      <c r="L5" s="175">
        <v>1</v>
      </c>
      <c r="M5" s="176">
        <v>4</v>
      </c>
      <c r="N5" s="176">
        <f aca="true" t="shared" si="0" ref="N5:N36">IF(OR(K5=0,L5=0),"",L5*15/K5)</f>
        <v>1</v>
      </c>
      <c r="O5" s="176">
        <f aca="true" t="shared" si="1" ref="O5:O36">IF(OR(K5=0,M5=0),"",M5*15/K5)</f>
        <v>4</v>
      </c>
      <c r="P5" s="177">
        <f aca="true" t="shared" si="2" ref="P5:P36">IF(OR(K5=0,AND(L5=0,M5=0)),"",AVERAGE(N5:O5))</f>
        <v>2.5</v>
      </c>
      <c r="Q5" s="178" t="s">
        <v>33</v>
      </c>
      <c r="R5" s="179" t="s">
        <v>430</v>
      </c>
      <c r="S5" s="179" t="s">
        <v>156</v>
      </c>
      <c r="T5" s="180">
        <v>30</v>
      </c>
      <c r="U5" s="181" t="s">
        <v>28</v>
      </c>
      <c r="V5" s="181" t="s">
        <v>29</v>
      </c>
      <c r="W5" s="184" t="s">
        <v>30</v>
      </c>
      <c r="X5" s="185">
        <v>2.5</v>
      </c>
      <c r="Y5" s="186" t="s">
        <v>156</v>
      </c>
      <c r="Z5" s="408">
        <v>10</v>
      </c>
      <c r="AA5" s="409">
        <v>6</v>
      </c>
      <c r="AB5" s="189" t="s">
        <v>632</v>
      </c>
    </row>
    <row r="6" spans="1:28" s="117" customFormat="1" ht="25.5" customHeight="1">
      <c r="A6" s="190">
        <v>2</v>
      </c>
      <c r="B6" s="167">
        <v>37831</v>
      </c>
      <c r="C6" s="168"/>
      <c r="D6" s="191">
        <v>26</v>
      </c>
      <c r="E6" s="192">
        <v>16</v>
      </c>
      <c r="F6" s="192">
        <v>580</v>
      </c>
      <c r="G6" s="193">
        <v>127</v>
      </c>
      <c r="H6" s="192">
        <v>42</v>
      </c>
      <c r="I6" s="194">
        <v>192</v>
      </c>
      <c r="J6" s="195">
        <v>0.6006944444444444</v>
      </c>
      <c r="K6" s="177">
        <v>15</v>
      </c>
      <c r="L6" s="175">
        <v>5</v>
      </c>
      <c r="M6" s="176">
        <v>2</v>
      </c>
      <c r="N6" s="176">
        <f t="shared" si="0"/>
        <v>5</v>
      </c>
      <c r="O6" s="176">
        <f t="shared" si="1"/>
        <v>2</v>
      </c>
      <c r="P6" s="177">
        <f t="shared" si="2"/>
        <v>3.5</v>
      </c>
      <c r="Q6" s="178" t="s">
        <v>27</v>
      </c>
      <c r="R6" s="179">
        <v>20</v>
      </c>
      <c r="S6" s="179" t="s">
        <v>633</v>
      </c>
      <c r="T6" s="180" t="s">
        <v>634</v>
      </c>
      <c r="U6" s="181" t="s">
        <v>28</v>
      </c>
      <c r="V6" s="181" t="s">
        <v>29</v>
      </c>
      <c r="W6" s="184" t="s">
        <v>30</v>
      </c>
      <c r="X6" s="185">
        <v>2</v>
      </c>
      <c r="Y6" s="186" t="s">
        <v>633</v>
      </c>
      <c r="Z6" s="408">
        <v>7</v>
      </c>
      <c r="AA6" s="409">
        <v>11</v>
      </c>
      <c r="AB6" s="198" t="s">
        <v>635</v>
      </c>
    </row>
    <row r="7" spans="1:28" s="117" customFormat="1" ht="25.5" customHeight="1">
      <c r="A7" s="199">
        <v>3</v>
      </c>
      <c r="B7" s="167">
        <v>570</v>
      </c>
      <c r="C7" s="168"/>
      <c r="D7" s="191">
        <v>26</v>
      </c>
      <c r="E7" s="192">
        <v>16</v>
      </c>
      <c r="F7" s="192">
        <v>741</v>
      </c>
      <c r="G7" s="193">
        <v>127</v>
      </c>
      <c r="H7" s="192">
        <v>43</v>
      </c>
      <c r="I7" s="194">
        <v>280</v>
      </c>
      <c r="J7" s="195">
        <v>0.4861111111111111</v>
      </c>
      <c r="K7" s="177">
        <v>15</v>
      </c>
      <c r="L7" s="175">
        <v>1</v>
      </c>
      <c r="M7" s="176">
        <v>1</v>
      </c>
      <c r="N7" s="176">
        <f t="shared" si="0"/>
        <v>1</v>
      </c>
      <c r="O7" s="176">
        <f t="shared" si="1"/>
        <v>1</v>
      </c>
      <c r="P7" s="177">
        <f t="shared" si="2"/>
        <v>1</v>
      </c>
      <c r="Q7" s="178" t="s">
        <v>47</v>
      </c>
      <c r="R7" s="179" t="s">
        <v>636</v>
      </c>
      <c r="S7" s="179" t="s">
        <v>180</v>
      </c>
      <c r="T7" s="180"/>
      <c r="U7" s="181" t="s">
        <v>28</v>
      </c>
      <c r="V7" s="181" t="s">
        <v>29</v>
      </c>
      <c r="W7" s="184" t="s">
        <v>30</v>
      </c>
      <c r="X7" s="185">
        <v>2</v>
      </c>
      <c r="Y7" s="186" t="s">
        <v>180</v>
      </c>
      <c r="Z7" s="408">
        <v>8</v>
      </c>
      <c r="AA7" s="409">
        <v>11</v>
      </c>
      <c r="AB7" s="198"/>
    </row>
    <row r="8" spans="1:28" s="117" customFormat="1" ht="23.25" customHeight="1">
      <c r="A8" s="200">
        <v>4</v>
      </c>
      <c r="B8" s="167">
        <v>571</v>
      </c>
      <c r="C8" s="168"/>
      <c r="D8" s="191">
        <v>26</v>
      </c>
      <c r="E8" s="192">
        <v>17</v>
      </c>
      <c r="F8" s="192">
        <v>567</v>
      </c>
      <c r="G8" s="193">
        <v>127</v>
      </c>
      <c r="H8" s="192">
        <v>44</v>
      </c>
      <c r="I8" s="194">
        <v>803</v>
      </c>
      <c r="J8" s="195">
        <v>0.59375</v>
      </c>
      <c r="K8" s="177">
        <v>15</v>
      </c>
      <c r="L8" s="175">
        <v>3</v>
      </c>
      <c r="M8" s="176">
        <v>5</v>
      </c>
      <c r="N8" s="176">
        <f t="shared" si="0"/>
        <v>3</v>
      </c>
      <c r="O8" s="176">
        <f t="shared" si="1"/>
        <v>5</v>
      </c>
      <c r="P8" s="177">
        <f t="shared" si="2"/>
        <v>4</v>
      </c>
      <c r="Q8" s="178" t="s">
        <v>33</v>
      </c>
      <c r="R8" s="179">
        <v>20</v>
      </c>
      <c r="S8" s="179" t="s">
        <v>180</v>
      </c>
      <c r="T8" s="180" t="s">
        <v>637</v>
      </c>
      <c r="U8" s="181" t="s">
        <v>630</v>
      </c>
      <c r="V8" s="181" t="s">
        <v>29</v>
      </c>
      <c r="W8" s="184" t="s">
        <v>30</v>
      </c>
      <c r="X8" s="410" t="s">
        <v>638</v>
      </c>
      <c r="Y8" s="186" t="s">
        <v>180</v>
      </c>
      <c r="Z8" s="411" t="s">
        <v>639</v>
      </c>
      <c r="AA8" s="412" t="s">
        <v>319</v>
      </c>
      <c r="AB8" s="198" t="s">
        <v>640</v>
      </c>
    </row>
    <row r="9" spans="1:28" s="117" customFormat="1" ht="18.75" customHeight="1">
      <c r="A9" s="190">
        <v>5</v>
      </c>
      <c r="B9" s="167">
        <v>576</v>
      </c>
      <c r="C9" s="168"/>
      <c r="D9" s="191">
        <v>26</v>
      </c>
      <c r="E9" s="192">
        <v>19</v>
      </c>
      <c r="F9" s="192">
        <v>476</v>
      </c>
      <c r="G9" s="193">
        <v>127</v>
      </c>
      <c r="H9" s="192">
        <v>44</v>
      </c>
      <c r="I9" s="194">
        <v>647</v>
      </c>
      <c r="J9" s="195">
        <v>0.5416666666666666</v>
      </c>
      <c r="K9" s="177">
        <v>15</v>
      </c>
      <c r="L9" s="175">
        <v>2</v>
      </c>
      <c r="M9" s="176">
        <v>0</v>
      </c>
      <c r="N9" s="176">
        <f t="shared" si="0"/>
        <v>2</v>
      </c>
      <c r="O9" s="176">
        <f t="shared" si="1"/>
      </c>
      <c r="P9" s="177">
        <f t="shared" si="2"/>
        <v>2</v>
      </c>
      <c r="Q9" s="178" t="s">
        <v>33</v>
      </c>
      <c r="R9" s="179" t="s">
        <v>641</v>
      </c>
      <c r="S9" s="179" t="s">
        <v>633</v>
      </c>
      <c r="T9" s="180">
        <v>30</v>
      </c>
      <c r="U9" s="181" t="s">
        <v>28</v>
      </c>
      <c r="V9" s="181" t="s">
        <v>29</v>
      </c>
      <c r="W9" s="184" t="s">
        <v>30</v>
      </c>
      <c r="X9" s="410" t="s">
        <v>642</v>
      </c>
      <c r="Y9" s="186" t="s">
        <v>633</v>
      </c>
      <c r="Z9" s="411" t="s">
        <v>643</v>
      </c>
      <c r="AA9" s="412" t="s">
        <v>644</v>
      </c>
      <c r="AB9" s="198" t="s">
        <v>645</v>
      </c>
    </row>
    <row r="10" spans="1:28" s="117" customFormat="1" ht="18.75" customHeight="1">
      <c r="A10" s="199">
        <v>6</v>
      </c>
      <c r="B10" s="167">
        <v>576</v>
      </c>
      <c r="C10" s="168"/>
      <c r="D10" s="191">
        <v>26</v>
      </c>
      <c r="E10" s="192">
        <v>21</v>
      </c>
      <c r="F10" s="192">
        <v>865</v>
      </c>
      <c r="G10" s="193">
        <v>127</v>
      </c>
      <c r="H10" s="192">
        <v>43</v>
      </c>
      <c r="I10" s="194">
        <v>197</v>
      </c>
      <c r="J10" s="195">
        <v>0.4548611111111111</v>
      </c>
      <c r="K10" s="177">
        <v>15</v>
      </c>
      <c r="L10" s="175">
        <v>4</v>
      </c>
      <c r="M10" s="176">
        <v>2</v>
      </c>
      <c r="N10" s="176">
        <f t="shared" si="0"/>
        <v>4</v>
      </c>
      <c r="O10" s="176">
        <f t="shared" si="1"/>
        <v>2</v>
      </c>
      <c r="P10" s="177">
        <f t="shared" si="2"/>
        <v>3</v>
      </c>
      <c r="Q10" s="178" t="s">
        <v>33</v>
      </c>
      <c r="R10" s="179">
        <v>20</v>
      </c>
      <c r="S10" s="179" t="s">
        <v>306</v>
      </c>
      <c r="T10" s="180">
        <v>30</v>
      </c>
      <c r="U10" s="181" t="s">
        <v>28</v>
      </c>
      <c r="V10" s="181" t="s">
        <v>29</v>
      </c>
      <c r="W10" s="184" t="s">
        <v>30</v>
      </c>
      <c r="X10" s="410" t="s">
        <v>646</v>
      </c>
      <c r="Y10" s="186" t="s">
        <v>306</v>
      </c>
      <c r="Z10" s="411" t="s">
        <v>313</v>
      </c>
      <c r="AA10" s="412" t="s">
        <v>647</v>
      </c>
      <c r="AB10" s="205" t="s">
        <v>640</v>
      </c>
    </row>
    <row r="11" spans="1:28" s="117" customFormat="1" ht="18.75" customHeight="1">
      <c r="A11" s="200">
        <v>7</v>
      </c>
      <c r="B11" s="167">
        <v>576</v>
      </c>
      <c r="C11" s="168"/>
      <c r="D11" s="191">
        <v>26</v>
      </c>
      <c r="E11" s="192">
        <v>25</v>
      </c>
      <c r="F11" s="192">
        <v>491</v>
      </c>
      <c r="G11" s="193">
        <v>127</v>
      </c>
      <c r="H11" s="192">
        <v>42</v>
      </c>
      <c r="I11" s="194">
        <v>366</v>
      </c>
      <c r="J11" s="195">
        <v>0.4131944444444444</v>
      </c>
      <c r="K11" s="177">
        <v>15</v>
      </c>
      <c r="L11" s="175">
        <v>0</v>
      </c>
      <c r="M11" s="176">
        <v>0</v>
      </c>
      <c r="N11" s="176">
        <f t="shared" si="0"/>
      </c>
      <c r="O11" s="176">
        <f t="shared" si="1"/>
      </c>
      <c r="P11" s="177">
        <f t="shared" si="2"/>
      </c>
      <c r="Q11" s="178"/>
      <c r="R11" s="179"/>
      <c r="S11" s="179" t="s">
        <v>633</v>
      </c>
      <c r="T11" s="180"/>
      <c r="U11" s="181" t="s">
        <v>28</v>
      </c>
      <c r="V11" s="181" t="s">
        <v>29</v>
      </c>
      <c r="W11" s="184" t="s">
        <v>30</v>
      </c>
      <c r="X11" s="410" t="s">
        <v>648</v>
      </c>
      <c r="Y11" s="186" t="s">
        <v>633</v>
      </c>
      <c r="Z11" s="411" t="s">
        <v>649</v>
      </c>
      <c r="AA11" s="412" t="s">
        <v>650</v>
      </c>
      <c r="AB11" s="205" t="s">
        <v>651</v>
      </c>
    </row>
    <row r="12" spans="1:28" s="117" customFormat="1" ht="18.75" customHeight="1">
      <c r="A12" s="190">
        <v>8</v>
      </c>
      <c r="B12" s="167">
        <v>571</v>
      </c>
      <c r="C12" s="168"/>
      <c r="D12" s="191">
        <v>26</v>
      </c>
      <c r="E12" s="192">
        <v>26</v>
      </c>
      <c r="F12" s="192">
        <v>177</v>
      </c>
      <c r="G12" s="193">
        <v>127</v>
      </c>
      <c r="H12" s="192">
        <v>43</v>
      </c>
      <c r="I12" s="194">
        <v>211</v>
      </c>
      <c r="J12" s="195">
        <v>0.5416666666666666</v>
      </c>
      <c r="K12" s="177">
        <v>15</v>
      </c>
      <c r="L12" s="175">
        <v>0</v>
      </c>
      <c r="M12" s="176">
        <v>0</v>
      </c>
      <c r="N12" s="176">
        <f t="shared" si="0"/>
      </c>
      <c r="O12" s="176">
        <f t="shared" si="1"/>
      </c>
      <c r="P12" s="177">
        <f t="shared" si="2"/>
      </c>
      <c r="Q12" s="178"/>
      <c r="R12" s="179"/>
      <c r="S12" s="179" t="s">
        <v>112</v>
      </c>
      <c r="T12" s="180"/>
      <c r="U12" s="181" t="s">
        <v>28</v>
      </c>
      <c r="V12" s="181" t="s">
        <v>29</v>
      </c>
      <c r="W12" s="184" t="s">
        <v>30</v>
      </c>
      <c r="X12" s="410" t="s">
        <v>60</v>
      </c>
      <c r="Y12" s="186" t="s">
        <v>112</v>
      </c>
      <c r="Z12" s="411" t="s">
        <v>61</v>
      </c>
      <c r="AA12" s="412" t="s">
        <v>52</v>
      </c>
      <c r="AB12" s="205" t="s">
        <v>651</v>
      </c>
    </row>
    <row r="13" spans="1:28" s="117" customFormat="1" ht="18.75" customHeight="1">
      <c r="A13" s="199">
        <v>9</v>
      </c>
      <c r="B13" s="167">
        <v>571</v>
      </c>
      <c r="C13" s="168"/>
      <c r="D13" s="191">
        <v>26</v>
      </c>
      <c r="E13" s="192">
        <v>26</v>
      </c>
      <c r="F13" s="192">
        <v>310</v>
      </c>
      <c r="G13" s="193">
        <v>127</v>
      </c>
      <c r="H13" s="192">
        <v>45</v>
      </c>
      <c r="I13" s="194">
        <v>673</v>
      </c>
      <c r="J13" s="195">
        <v>0.4756944444444444</v>
      </c>
      <c r="K13" s="177">
        <v>15</v>
      </c>
      <c r="L13" s="175">
        <v>2</v>
      </c>
      <c r="M13" s="176">
        <v>0</v>
      </c>
      <c r="N13" s="176">
        <f t="shared" si="0"/>
        <v>2</v>
      </c>
      <c r="O13" s="176">
        <f t="shared" si="1"/>
      </c>
      <c r="P13" s="177">
        <f t="shared" si="2"/>
        <v>2</v>
      </c>
      <c r="Q13" s="178"/>
      <c r="R13" s="179"/>
      <c r="S13" s="179" t="s">
        <v>112</v>
      </c>
      <c r="T13" s="180"/>
      <c r="U13" s="181" t="s">
        <v>28</v>
      </c>
      <c r="V13" s="181" t="s">
        <v>29</v>
      </c>
      <c r="W13" s="184" t="s">
        <v>30</v>
      </c>
      <c r="X13" s="410" t="s">
        <v>37</v>
      </c>
      <c r="Y13" s="186" t="s">
        <v>112</v>
      </c>
      <c r="Z13" s="411" t="s">
        <v>41</v>
      </c>
      <c r="AA13" s="412" t="s">
        <v>41</v>
      </c>
      <c r="AB13" s="205"/>
    </row>
    <row r="14" spans="1:28" s="117" customFormat="1" ht="18.75" customHeight="1">
      <c r="A14" s="200">
        <v>10</v>
      </c>
      <c r="B14" s="167">
        <v>571</v>
      </c>
      <c r="C14" s="168"/>
      <c r="D14" s="191">
        <v>26</v>
      </c>
      <c r="E14" s="192">
        <v>26</v>
      </c>
      <c r="F14" s="192">
        <v>353</v>
      </c>
      <c r="G14" s="193">
        <v>127</v>
      </c>
      <c r="H14" s="192">
        <v>46</v>
      </c>
      <c r="I14" s="194">
        <v>537</v>
      </c>
      <c r="J14" s="195">
        <v>0.4548611111111111</v>
      </c>
      <c r="K14" s="177">
        <v>15</v>
      </c>
      <c r="L14" s="175">
        <v>2</v>
      </c>
      <c r="M14" s="176">
        <v>0</v>
      </c>
      <c r="N14" s="176">
        <f t="shared" si="0"/>
        <v>2</v>
      </c>
      <c r="O14" s="176">
        <f t="shared" si="1"/>
      </c>
      <c r="P14" s="177">
        <f t="shared" si="2"/>
        <v>2</v>
      </c>
      <c r="Q14" s="178" t="s">
        <v>47</v>
      </c>
      <c r="R14" s="179" t="s">
        <v>652</v>
      </c>
      <c r="S14" s="179" t="s">
        <v>112</v>
      </c>
      <c r="T14" s="180"/>
      <c r="U14" s="181" t="s">
        <v>28</v>
      </c>
      <c r="V14" s="181" t="s">
        <v>29</v>
      </c>
      <c r="W14" s="184" t="s">
        <v>30</v>
      </c>
      <c r="X14" s="410" t="s">
        <v>48</v>
      </c>
      <c r="Y14" s="186" t="s">
        <v>112</v>
      </c>
      <c r="Z14" s="411" t="s">
        <v>43</v>
      </c>
      <c r="AA14" s="412" t="s">
        <v>44</v>
      </c>
      <c r="AB14" s="205"/>
    </row>
    <row r="15" spans="1:28" s="117" customFormat="1" ht="18.75" customHeight="1">
      <c r="A15" s="190">
        <v>11</v>
      </c>
      <c r="B15" s="167">
        <v>571</v>
      </c>
      <c r="C15" s="168"/>
      <c r="D15" s="191">
        <v>26</v>
      </c>
      <c r="E15" s="192">
        <v>26</v>
      </c>
      <c r="F15" s="192">
        <v>594</v>
      </c>
      <c r="G15" s="193">
        <v>127</v>
      </c>
      <c r="H15" s="192">
        <v>47</v>
      </c>
      <c r="I15" s="194">
        <v>598</v>
      </c>
      <c r="J15" s="195">
        <v>0.43402777777777773</v>
      </c>
      <c r="K15" s="177">
        <v>15</v>
      </c>
      <c r="L15" s="175">
        <v>0</v>
      </c>
      <c r="M15" s="176">
        <v>0</v>
      </c>
      <c r="N15" s="176">
        <f t="shared" si="0"/>
      </c>
      <c r="O15" s="176">
        <f t="shared" si="1"/>
      </c>
      <c r="P15" s="177">
        <f t="shared" si="2"/>
      </c>
      <c r="Q15" s="178"/>
      <c r="R15" s="179"/>
      <c r="S15" s="179" t="s">
        <v>112</v>
      </c>
      <c r="T15" s="180"/>
      <c r="U15" s="181" t="s">
        <v>28</v>
      </c>
      <c r="V15" s="181" t="s">
        <v>29</v>
      </c>
      <c r="W15" s="184" t="s">
        <v>30</v>
      </c>
      <c r="X15" s="410" t="s">
        <v>60</v>
      </c>
      <c r="Y15" s="186" t="s">
        <v>112</v>
      </c>
      <c r="Z15" s="411" t="s">
        <v>41</v>
      </c>
      <c r="AA15" s="412" t="s">
        <v>49</v>
      </c>
      <c r="AB15" s="205"/>
    </row>
    <row r="16" spans="1:28" s="117" customFormat="1" ht="18.75" customHeight="1">
      <c r="A16" s="199">
        <v>12</v>
      </c>
      <c r="B16" s="167">
        <v>571</v>
      </c>
      <c r="C16" s="168"/>
      <c r="D16" s="191">
        <v>26</v>
      </c>
      <c r="E16" s="192">
        <v>28</v>
      </c>
      <c r="F16" s="192">
        <v>228</v>
      </c>
      <c r="G16" s="193">
        <v>127</v>
      </c>
      <c r="H16" s="192">
        <v>49</v>
      </c>
      <c r="I16" s="194">
        <v>70</v>
      </c>
      <c r="J16" s="195">
        <v>0.40625</v>
      </c>
      <c r="K16" s="177">
        <v>15</v>
      </c>
      <c r="L16" s="175">
        <v>0</v>
      </c>
      <c r="M16" s="176">
        <v>0</v>
      </c>
      <c r="N16" s="176">
        <f t="shared" si="0"/>
      </c>
      <c r="O16" s="176">
        <f t="shared" si="1"/>
      </c>
      <c r="P16" s="177">
        <f t="shared" si="2"/>
      </c>
      <c r="Q16" s="178"/>
      <c r="R16" s="179"/>
      <c r="S16" s="179" t="s">
        <v>112</v>
      </c>
      <c r="T16" s="180"/>
      <c r="U16" s="181" t="s">
        <v>28</v>
      </c>
      <c r="V16" s="181" t="s">
        <v>29</v>
      </c>
      <c r="W16" s="184" t="s">
        <v>30</v>
      </c>
      <c r="X16" s="410" t="s">
        <v>55</v>
      </c>
      <c r="Y16" s="186" t="s">
        <v>112</v>
      </c>
      <c r="Z16" s="411" t="s">
        <v>61</v>
      </c>
      <c r="AA16" s="412" t="s">
        <v>61</v>
      </c>
      <c r="AB16" s="205"/>
    </row>
    <row r="17" spans="1:28" s="117" customFormat="1" ht="18.75" customHeight="1">
      <c r="A17" s="200">
        <v>13</v>
      </c>
      <c r="B17" s="167">
        <v>572</v>
      </c>
      <c r="C17" s="168"/>
      <c r="D17" s="191">
        <v>26</v>
      </c>
      <c r="E17" s="192">
        <v>30</v>
      </c>
      <c r="F17" s="192">
        <v>256</v>
      </c>
      <c r="G17" s="193">
        <v>127</v>
      </c>
      <c r="H17" s="192">
        <v>51</v>
      </c>
      <c r="I17" s="194">
        <v>241</v>
      </c>
      <c r="J17" s="195">
        <v>0.5645833333333333</v>
      </c>
      <c r="K17" s="177">
        <v>15</v>
      </c>
      <c r="L17" s="175">
        <v>1</v>
      </c>
      <c r="M17" s="176">
        <v>0</v>
      </c>
      <c r="N17" s="176">
        <f t="shared" si="0"/>
        <v>1</v>
      </c>
      <c r="O17" s="176">
        <f t="shared" si="1"/>
      </c>
      <c r="P17" s="177">
        <f t="shared" si="2"/>
        <v>1</v>
      </c>
      <c r="Q17" s="178" t="s">
        <v>33</v>
      </c>
      <c r="R17" s="179">
        <v>20</v>
      </c>
      <c r="S17" s="179" t="s">
        <v>112</v>
      </c>
      <c r="T17" s="180">
        <v>30</v>
      </c>
      <c r="U17" s="181" t="s">
        <v>28</v>
      </c>
      <c r="V17" s="181" t="s">
        <v>29</v>
      </c>
      <c r="W17" s="184" t="s">
        <v>30</v>
      </c>
      <c r="X17" s="410" t="s">
        <v>60</v>
      </c>
      <c r="Y17" s="186" t="s">
        <v>112</v>
      </c>
      <c r="Z17" s="411" t="s">
        <v>61</v>
      </c>
      <c r="AA17" s="412" t="s">
        <v>50</v>
      </c>
      <c r="AB17" s="205"/>
    </row>
    <row r="18" spans="1:28" s="117" customFormat="1" ht="18.75" customHeight="1">
      <c r="A18" s="190">
        <v>14</v>
      </c>
      <c r="B18" s="167">
        <v>572</v>
      </c>
      <c r="C18" s="168"/>
      <c r="D18" s="191">
        <v>26</v>
      </c>
      <c r="E18" s="192">
        <v>30</v>
      </c>
      <c r="F18" s="192">
        <v>439</v>
      </c>
      <c r="G18" s="193">
        <v>127</v>
      </c>
      <c r="H18" s="192">
        <v>52</v>
      </c>
      <c r="I18" s="194">
        <v>642</v>
      </c>
      <c r="J18" s="195">
        <v>0.54375</v>
      </c>
      <c r="K18" s="177">
        <v>15</v>
      </c>
      <c r="L18" s="175">
        <v>0</v>
      </c>
      <c r="M18" s="176">
        <v>0</v>
      </c>
      <c r="N18" s="176">
        <f t="shared" si="0"/>
      </c>
      <c r="O18" s="176">
        <f t="shared" si="1"/>
      </c>
      <c r="P18" s="177">
        <f t="shared" si="2"/>
      </c>
      <c r="Q18" s="178"/>
      <c r="R18" s="179"/>
      <c r="S18" s="179" t="s">
        <v>112</v>
      </c>
      <c r="T18" s="180"/>
      <c r="U18" s="181" t="s">
        <v>28</v>
      </c>
      <c r="V18" s="181" t="s">
        <v>29</v>
      </c>
      <c r="W18" s="184" t="s">
        <v>30</v>
      </c>
      <c r="X18" s="410" t="s">
        <v>48</v>
      </c>
      <c r="Y18" s="186" t="s">
        <v>112</v>
      </c>
      <c r="Z18" s="411" t="s">
        <v>41</v>
      </c>
      <c r="AA18" s="412" t="s">
        <v>56</v>
      </c>
      <c r="AB18" s="205"/>
    </row>
    <row r="19" spans="1:28" s="117" customFormat="1" ht="18.75" customHeight="1">
      <c r="A19" s="199">
        <v>15</v>
      </c>
      <c r="B19" s="167">
        <v>572</v>
      </c>
      <c r="C19" s="168"/>
      <c r="D19" s="191">
        <v>26</v>
      </c>
      <c r="E19" s="192">
        <v>30</v>
      </c>
      <c r="F19" s="192">
        <v>740</v>
      </c>
      <c r="G19" s="193">
        <v>127</v>
      </c>
      <c r="H19" s="192">
        <v>53</v>
      </c>
      <c r="I19" s="194">
        <v>903</v>
      </c>
      <c r="J19" s="195">
        <v>0.4895833333333333</v>
      </c>
      <c r="K19" s="177">
        <v>15</v>
      </c>
      <c r="L19" s="175">
        <v>0</v>
      </c>
      <c r="M19" s="176">
        <v>0</v>
      </c>
      <c r="N19" s="176">
        <f t="shared" si="0"/>
      </c>
      <c r="O19" s="176">
        <f t="shared" si="1"/>
      </c>
      <c r="P19" s="177">
        <f t="shared" si="2"/>
      </c>
      <c r="Q19" s="178"/>
      <c r="R19" s="179"/>
      <c r="S19" s="179" t="s">
        <v>112</v>
      </c>
      <c r="T19" s="180"/>
      <c r="U19" s="181" t="s">
        <v>28</v>
      </c>
      <c r="V19" s="181" t="s">
        <v>29</v>
      </c>
      <c r="W19" s="184" t="s">
        <v>30</v>
      </c>
      <c r="X19" s="410" t="s">
        <v>48</v>
      </c>
      <c r="Y19" s="186" t="s">
        <v>112</v>
      </c>
      <c r="Z19" s="411" t="s">
        <v>41</v>
      </c>
      <c r="AA19" s="412" t="s">
        <v>52</v>
      </c>
      <c r="AB19" s="205"/>
    </row>
    <row r="20" spans="1:28" s="117" customFormat="1" ht="18.75" customHeight="1">
      <c r="A20" s="200">
        <v>16</v>
      </c>
      <c r="B20" s="167">
        <v>572</v>
      </c>
      <c r="C20" s="168"/>
      <c r="D20" s="191">
        <v>26</v>
      </c>
      <c r="E20" s="192">
        <v>32</v>
      </c>
      <c r="F20" s="192">
        <v>190</v>
      </c>
      <c r="G20" s="193">
        <v>127</v>
      </c>
      <c r="H20" s="192">
        <v>55</v>
      </c>
      <c r="I20" s="194">
        <v>906</v>
      </c>
      <c r="J20" s="195">
        <v>0.46527777777777773</v>
      </c>
      <c r="K20" s="177">
        <v>15</v>
      </c>
      <c r="L20" s="175">
        <v>2</v>
      </c>
      <c r="M20" s="176">
        <v>0</v>
      </c>
      <c r="N20" s="176">
        <f t="shared" si="0"/>
        <v>2</v>
      </c>
      <c r="O20" s="176">
        <f t="shared" si="1"/>
      </c>
      <c r="P20" s="177">
        <f t="shared" si="2"/>
        <v>2</v>
      </c>
      <c r="Q20" s="178" t="s">
        <v>33</v>
      </c>
      <c r="R20" s="179">
        <v>20</v>
      </c>
      <c r="S20" s="179" t="s">
        <v>112</v>
      </c>
      <c r="T20" s="180">
        <v>30</v>
      </c>
      <c r="U20" s="181" t="s">
        <v>28</v>
      </c>
      <c r="V20" s="181" t="s">
        <v>29</v>
      </c>
      <c r="W20" s="184" t="s">
        <v>30</v>
      </c>
      <c r="X20" s="410" t="s">
        <v>48</v>
      </c>
      <c r="Y20" s="186" t="s">
        <v>112</v>
      </c>
      <c r="Z20" s="411" t="s">
        <v>61</v>
      </c>
      <c r="AA20" s="412" t="s">
        <v>44</v>
      </c>
      <c r="AB20" s="205" t="s">
        <v>640</v>
      </c>
    </row>
    <row r="21" spans="1:28" s="117" customFormat="1" ht="18.75" customHeight="1">
      <c r="A21" s="190">
        <v>17</v>
      </c>
      <c r="B21" s="167">
        <v>572</v>
      </c>
      <c r="C21" s="168"/>
      <c r="D21" s="191">
        <v>26</v>
      </c>
      <c r="E21" s="192">
        <v>33</v>
      </c>
      <c r="F21" s="192">
        <v>341</v>
      </c>
      <c r="G21" s="193">
        <v>127</v>
      </c>
      <c r="H21" s="192">
        <v>58</v>
      </c>
      <c r="I21" s="194">
        <v>594</v>
      </c>
      <c r="J21" s="195">
        <v>0.4375</v>
      </c>
      <c r="K21" s="177">
        <v>15</v>
      </c>
      <c r="L21" s="175">
        <v>0</v>
      </c>
      <c r="M21" s="176">
        <v>0</v>
      </c>
      <c r="N21" s="176">
        <f t="shared" si="0"/>
      </c>
      <c r="O21" s="176">
        <f t="shared" si="1"/>
      </c>
      <c r="P21" s="177">
        <f t="shared" si="2"/>
      </c>
      <c r="Q21" s="178"/>
      <c r="R21" s="179"/>
      <c r="S21" s="179" t="s">
        <v>633</v>
      </c>
      <c r="T21" s="180"/>
      <c r="U21" s="181" t="s">
        <v>28</v>
      </c>
      <c r="V21" s="181" t="s">
        <v>29</v>
      </c>
      <c r="W21" s="184" t="s">
        <v>30</v>
      </c>
      <c r="X21" s="410" t="s">
        <v>653</v>
      </c>
      <c r="Y21" s="186" t="s">
        <v>633</v>
      </c>
      <c r="Z21" s="411" t="s">
        <v>654</v>
      </c>
      <c r="AA21" s="412" t="s">
        <v>655</v>
      </c>
      <c r="AB21" s="205" t="s">
        <v>651</v>
      </c>
    </row>
    <row r="22" spans="1:28" s="117" customFormat="1" ht="18.75" customHeight="1">
      <c r="A22" s="199">
        <v>18</v>
      </c>
      <c r="B22" s="167">
        <v>37832</v>
      </c>
      <c r="C22" s="168"/>
      <c r="D22" s="191">
        <v>26</v>
      </c>
      <c r="E22" s="192">
        <v>33</v>
      </c>
      <c r="F22" s="192">
        <v>982</v>
      </c>
      <c r="G22" s="193">
        <v>127</v>
      </c>
      <c r="H22" s="192">
        <v>58</v>
      </c>
      <c r="I22" s="194">
        <v>863</v>
      </c>
      <c r="J22" s="195">
        <v>0.43333333333333335</v>
      </c>
      <c r="K22" s="177">
        <v>15</v>
      </c>
      <c r="L22" s="175">
        <v>0</v>
      </c>
      <c r="M22" s="176">
        <v>0</v>
      </c>
      <c r="N22" s="176">
        <f t="shared" si="0"/>
      </c>
      <c r="O22" s="176">
        <f t="shared" si="1"/>
      </c>
      <c r="P22" s="177">
        <f t="shared" si="2"/>
      </c>
      <c r="Q22" s="178"/>
      <c r="R22" s="179"/>
      <c r="S22" s="179" t="s">
        <v>112</v>
      </c>
      <c r="T22" s="180"/>
      <c r="U22" s="181" t="s">
        <v>28</v>
      </c>
      <c r="V22" s="181" t="s">
        <v>29</v>
      </c>
      <c r="W22" s="184" t="s">
        <v>30</v>
      </c>
      <c r="X22" s="410" t="s">
        <v>37</v>
      </c>
      <c r="Y22" s="186" t="s">
        <v>112</v>
      </c>
      <c r="Z22" s="411" t="s">
        <v>61</v>
      </c>
      <c r="AA22" s="412" t="s">
        <v>56</v>
      </c>
      <c r="AB22" s="205" t="s">
        <v>656</v>
      </c>
    </row>
    <row r="23" spans="1:28" s="117" customFormat="1" ht="18.75" customHeight="1">
      <c r="A23" s="200">
        <v>19</v>
      </c>
      <c r="B23" s="167">
        <v>37832</v>
      </c>
      <c r="C23" s="168"/>
      <c r="D23" s="191">
        <v>26</v>
      </c>
      <c r="E23" s="192">
        <v>34</v>
      </c>
      <c r="F23" s="192">
        <v>999</v>
      </c>
      <c r="G23" s="193">
        <v>127</v>
      </c>
      <c r="H23" s="192">
        <v>57</v>
      </c>
      <c r="I23" s="194">
        <v>419</v>
      </c>
      <c r="J23" s="195">
        <v>0.4534722222222222</v>
      </c>
      <c r="K23" s="177">
        <v>15</v>
      </c>
      <c r="L23" s="175">
        <v>0</v>
      </c>
      <c r="M23" s="176">
        <v>0</v>
      </c>
      <c r="N23" s="176">
        <f t="shared" si="0"/>
      </c>
      <c r="O23" s="176">
        <f t="shared" si="1"/>
      </c>
      <c r="P23" s="177">
        <f t="shared" si="2"/>
      </c>
      <c r="Q23" s="178"/>
      <c r="R23" s="179"/>
      <c r="S23" s="179" t="s">
        <v>633</v>
      </c>
      <c r="T23" s="180"/>
      <c r="U23" s="181" t="s">
        <v>28</v>
      </c>
      <c r="V23" s="181" t="s">
        <v>29</v>
      </c>
      <c r="W23" s="184" t="s">
        <v>30</v>
      </c>
      <c r="X23" s="410" t="s">
        <v>657</v>
      </c>
      <c r="Y23" s="186" t="s">
        <v>633</v>
      </c>
      <c r="Z23" s="411" t="s">
        <v>654</v>
      </c>
      <c r="AA23" s="412" t="s">
        <v>649</v>
      </c>
      <c r="AB23" s="198" t="s">
        <v>658</v>
      </c>
    </row>
    <row r="24" spans="1:28" s="117" customFormat="1" ht="18.75" customHeight="1">
      <c r="A24" s="190">
        <v>20</v>
      </c>
      <c r="B24" s="167">
        <v>37832</v>
      </c>
      <c r="C24" s="168"/>
      <c r="D24" s="191">
        <v>26</v>
      </c>
      <c r="E24" s="192">
        <v>36</v>
      </c>
      <c r="F24" s="192">
        <v>860</v>
      </c>
      <c r="G24" s="193">
        <v>127</v>
      </c>
      <c r="H24" s="192">
        <v>55</v>
      </c>
      <c r="I24" s="194">
        <v>66</v>
      </c>
      <c r="J24" s="195">
        <v>0.475</v>
      </c>
      <c r="K24" s="177">
        <v>15</v>
      </c>
      <c r="L24" s="175">
        <v>0</v>
      </c>
      <c r="M24" s="176">
        <v>0</v>
      </c>
      <c r="N24" s="176">
        <f t="shared" si="0"/>
      </c>
      <c r="O24" s="176">
        <f t="shared" si="1"/>
      </c>
      <c r="P24" s="177">
        <f t="shared" si="2"/>
      </c>
      <c r="Q24" s="178"/>
      <c r="R24" s="179"/>
      <c r="S24" s="179" t="s">
        <v>633</v>
      </c>
      <c r="T24" s="180"/>
      <c r="U24" s="181" t="s">
        <v>28</v>
      </c>
      <c r="V24" s="181" t="s">
        <v>29</v>
      </c>
      <c r="W24" s="184" t="s">
        <v>30</v>
      </c>
      <c r="X24" s="410" t="s">
        <v>657</v>
      </c>
      <c r="Y24" s="186" t="s">
        <v>633</v>
      </c>
      <c r="Z24" s="411" t="s">
        <v>649</v>
      </c>
      <c r="AA24" s="412" t="s">
        <v>655</v>
      </c>
      <c r="AB24" s="205" t="s">
        <v>659</v>
      </c>
    </row>
    <row r="25" spans="1:28" s="117" customFormat="1" ht="18.75" customHeight="1">
      <c r="A25" s="199">
        <v>21</v>
      </c>
      <c r="B25" s="167">
        <v>37832</v>
      </c>
      <c r="C25" s="168"/>
      <c r="D25" s="191">
        <v>26</v>
      </c>
      <c r="E25" s="192">
        <v>37</v>
      </c>
      <c r="F25" s="192">
        <v>86</v>
      </c>
      <c r="G25" s="193">
        <v>127</v>
      </c>
      <c r="H25" s="192">
        <v>53</v>
      </c>
      <c r="I25" s="194">
        <v>303</v>
      </c>
      <c r="J25" s="195">
        <v>0.548611111111111</v>
      </c>
      <c r="K25" s="177">
        <v>15</v>
      </c>
      <c r="L25" s="175">
        <v>3</v>
      </c>
      <c r="M25" s="176">
        <v>0</v>
      </c>
      <c r="N25" s="176">
        <f t="shared" si="0"/>
        <v>3</v>
      </c>
      <c r="O25" s="176">
        <f t="shared" si="1"/>
      </c>
      <c r="P25" s="177">
        <f t="shared" si="2"/>
        <v>3</v>
      </c>
      <c r="Q25" s="178" t="s">
        <v>47</v>
      </c>
      <c r="R25" s="179" t="s">
        <v>660</v>
      </c>
      <c r="S25" s="179" t="s">
        <v>197</v>
      </c>
      <c r="T25" s="180"/>
      <c r="U25" s="181" t="s">
        <v>28</v>
      </c>
      <c r="V25" s="181" t="s">
        <v>29</v>
      </c>
      <c r="W25" s="184" t="s">
        <v>30</v>
      </c>
      <c r="X25" s="410" t="s">
        <v>374</v>
      </c>
      <c r="Y25" s="186" t="s">
        <v>197</v>
      </c>
      <c r="Z25" s="411" t="s">
        <v>661</v>
      </c>
      <c r="AA25" s="412" t="s">
        <v>662</v>
      </c>
      <c r="AB25" s="205" t="s">
        <v>663</v>
      </c>
    </row>
    <row r="26" spans="1:28" s="117" customFormat="1" ht="18.75" customHeight="1">
      <c r="A26" s="200">
        <v>22</v>
      </c>
      <c r="B26" s="167">
        <v>37832</v>
      </c>
      <c r="C26" s="168"/>
      <c r="D26" s="191">
        <v>26</v>
      </c>
      <c r="E26" s="192">
        <v>38</v>
      </c>
      <c r="F26" s="192">
        <v>361</v>
      </c>
      <c r="G26" s="193">
        <v>127</v>
      </c>
      <c r="H26" s="192">
        <v>51</v>
      </c>
      <c r="I26" s="194">
        <v>370</v>
      </c>
      <c r="J26" s="195">
        <v>0.5729166666666666</v>
      </c>
      <c r="K26" s="177">
        <v>15</v>
      </c>
      <c r="L26" s="175">
        <v>0</v>
      </c>
      <c r="M26" s="176">
        <v>0</v>
      </c>
      <c r="N26" s="176">
        <f t="shared" si="0"/>
      </c>
      <c r="O26" s="176">
        <f t="shared" si="1"/>
      </c>
      <c r="P26" s="177">
        <f t="shared" si="2"/>
      </c>
      <c r="Q26" s="178"/>
      <c r="R26" s="179"/>
      <c r="S26" s="179" t="s">
        <v>664</v>
      </c>
      <c r="T26" s="180"/>
      <c r="U26" s="181" t="s">
        <v>28</v>
      </c>
      <c r="V26" s="181" t="s">
        <v>29</v>
      </c>
      <c r="W26" s="184" t="s">
        <v>30</v>
      </c>
      <c r="X26" s="410" t="s">
        <v>665</v>
      </c>
      <c r="Y26" s="186" t="s">
        <v>664</v>
      </c>
      <c r="Z26" s="411" t="s">
        <v>666</v>
      </c>
      <c r="AA26" s="412" t="s">
        <v>667</v>
      </c>
      <c r="AB26" s="205"/>
    </row>
    <row r="27" spans="1:28" s="117" customFormat="1" ht="18.75" customHeight="1">
      <c r="A27" s="190">
        <v>23</v>
      </c>
      <c r="B27" s="167">
        <v>37833</v>
      </c>
      <c r="C27" s="168"/>
      <c r="D27" s="191">
        <v>26</v>
      </c>
      <c r="E27" s="192">
        <v>39</v>
      </c>
      <c r="F27" s="192">
        <v>247</v>
      </c>
      <c r="G27" s="193">
        <v>127</v>
      </c>
      <c r="H27" s="192">
        <v>48</v>
      </c>
      <c r="I27" s="194">
        <v>917</v>
      </c>
      <c r="J27" s="195">
        <v>0.4458333333333333</v>
      </c>
      <c r="K27" s="177">
        <v>15</v>
      </c>
      <c r="L27" s="175">
        <v>0</v>
      </c>
      <c r="M27" s="176">
        <v>0</v>
      </c>
      <c r="N27" s="176">
        <f t="shared" si="0"/>
      </c>
      <c r="O27" s="176">
        <f t="shared" si="1"/>
      </c>
      <c r="P27" s="177">
        <f t="shared" si="2"/>
      </c>
      <c r="Q27" s="178"/>
      <c r="R27" s="179"/>
      <c r="S27" s="179" t="s">
        <v>664</v>
      </c>
      <c r="T27" s="180"/>
      <c r="U27" s="181" t="s">
        <v>28</v>
      </c>
      <c r="V27" s="181" t="s">
        <v>29</v>
      </c>
      <c r="W27" s="184" t="s">
        <v>30</v>
      </c>
      <c r="X27" s="410" t="s">
        <v>668</v>
      </c>
      <c r="Y27" s="186" t="s">
        <v>664</v>
      </c>
      <c r="Z27" s="411" t="s">
        <v>669</v>
      </c>
      <c r="AA27" s="412" t="s">
        <v>670</v>
      </c>
      <c r="AB27" s="205" t="s">
        <v>651</v>
      </c>
    </row>
    <row r="28" spans="1:28" s="117" customFormat="1" ht="18.75" customHeight="1">
      <c r="A28" s="199">
        <v>24</v>
      </c>
      <c r="B28" s="167">
        <v>37833</v>
      </c>
      <c r="C28" s="168"/>
      <c r="D28" s="191">
        <v>26</v>
      </c>
      <c r="E28" s="192">
        <v>40</v>
      </c>
      <c r="F28" s="192">
        <v>428</v>
      </c>
      <c r="G28" s="193">
        <v>127</v>
      </c>
      <c r="H28" s="192">
        <v>49</v>
      </c>
      <c r="I28" s="194">
        <v>158</v>
      </c>
      <c r="J28" s="195">
        <v>0.425</v>
      </c>
      <c r="K28" s="177">
        <v>15</v>
      </c>
      <c r="L28" s="175">
        <v>2</v>
      </c>
      <c r="M28" s="176">
        <v>0</v>
      </c>
      <c r="N28" s="176">
        <f t="shared" si="0"/>
        <v>2</v>
      </c>
      <c r="O28" s="176">
        <f t="shared" si="1"/>
      </c>
      <c r="P28" s="177">
        <f t="shared" si="2"/>
        <v>2</v>
      </c>
      <c r="Q28" s="178" t="s">
        <v>47</v>
      </c>
      <c r="R28" s="179" t="s">
        <v>652</v>
      </c>
      <c r="S28" s="179" t="s">
        <v>112</v>
      </c>
      <c r="T28" s="180"/>
      <c r="U28" s="181" t="s">
        <v>28</v>
      </c>
      <c r="V28" s="181" t="s">
        <v>29</v>
      </c>
      <c r="W28" s="184" t="s">
        <v>30</v>
      </c>
      <c r="X28" s="410" t="s">
        <v>60</v>
      </c>
      <c r="Y28" s="186" t="s">
        <v>112</v>
      </c>
      <c r="Z28" s="411" t="s">
        <v>41</v>
      </c>
      <c r="AA28" s="412" t="s">
        <v>75</v>
      </c>
      <c r="AB28" s="205" t="s">
        <v>651</v>
      </c>
    </row>
    <row r="29" spans="1:28" s="117" customFormat="1" ht="18.75" customHeight="1">
      <c r="A29" s="200">
        <v>25</v>
      </c>
      <c r="B29" s="167">
        <v>37833</v>
      </c>
      <c r="C29" s="168"/>
      <c r="D29" s="191">
        <v>26</v>
      </c>
      <c r="E29" s="192">
        <v>42</v>
      </c>
      <c r="F29" s="192">
        <v>35</v>
      </c>
      <c r="G29" s="193">
        <v>127</v>
      </c>
      <c r="H29" s="192">
        <v>46</v>
      </c>
      <c r="I29" s="194">
        <v>992</v>
      </c>
      <c r="J29" s="195">
        <v>0.4777777777777778</v>
      </c>
      <c r="K29" s="177">
        <v>15</v>
      </c>
      <c r="L29" s="175">
        <v>0</v>
      </c>
      <c r="M29" s="176">
        <v>0</v>
      </c>
      <c r="N29" s="176">
        <f t="shared" si="0"/>
      </c>
      <c r="O29" s="176">
        <f t="shared" si="1"/>
      </c>
      <c r="P29" s="177">
        <f t="shared" si="2"/>
      </c>
      <c r="Q29" s="178"/>
      <c r="R29" s="179"/>
      <c r="S29" s="179" t="s">
        <v>112</v>
      </c>
      <c r="T29" s="180"/>
      <c r="U29" s="181" t="s">
        <v>28</v>
      </c>
      <c r="V29" s="181" t="s">
        <v>29</v>
      </c>
      <c r="W29" s="184" t="s">
        <v>30</v>
      </c>
      <c r="X29" s="410" t="s">
        <v>60</v>
      </c>
      <c r="Y29" s="186" t="s">
        <v>112</v>
      </c>
      <c r="Z29" s="411" t="s">
        <v>61</v>
      </c>
      <c r="AA29" s="412" t="s">
        <v>56</v>
      </c>
      <c r="AB29" s="205"/>
    </row>
    <row r="30" spans="1:28" s="117" customFormat="1" ht="18.75" customHeight="1">
      <c r="A30" s="190">
        <v>26</v>
      </c>
      <c r="B30" s="167">
        <v>37833</v>
      </c>
      <c r="C30" s="168"/>
      <c r="D30" s="191">
        <v>26</v>
      </c>
      <c r="E30" s="192">
        <v>43</v>
      </c>
      <c r="F30" s="192">
        <v>75</v>
      </c>
      <c r="G30" s="193">
        <v>127</v>
      </c>
      <c r="H30" s="192">
        <v>50</v>
      </c>
      <c r="I30" s="194">
        <v>233</v>
      </c>
      <c r="J30" s="195">
        <v>0.5083333333333333</v>
      </c>
      <c r="K30" s="177">
        <v>15</v>
      </c>
      <c r="L30" s="175">
        <v>1</v>
      </c>
      <c r="M30" s="176">
        <v>0</v>
      </c>
      <c r="N30" s="176">
        <f t="shared" si="0"/>
        <v>1</v>
      </c>
      <c r="O30" s="176">
        <f t="shared" si="1"/>
      </c>
      <c r="P30" s="177">
        <f t="shared" si="2"/>
        <v>1</v>
      </c>
      <c r="Q30" s="178" t="s">
        <v>47</v>
      </c>
      <c r="R30" s="179" t="s">
        <v>652</v>
      </c>
      <c r="S30" s="179" t="s">
        <v>112</v>
      </c>
      <c r="T30" s="180"/>
      <c r="U30" s="181" t="s">
        <v>28</v>
      </c>
      <c r="V30" s="181" t="s">
        <v>29</v>
      </c>
      <c r="W30" s="184" t="s">
        <v>30</v>
      </c>
      <c r="X30" s="410" t="s">
        <v>60</v>
      </c>
      <c r="Y30" s="186" t="s">
        <v>112</v>
      </c>
      <c r="Z30" s="411" t="s">
        <v>36</v>
      </c>
      <c r="AA30" s="412" t="s">
        <v>52</v>
      </c>
      <c r="AB30" s="198"/>
    </row>
    <row r="31" spans="1:28" s="117" customFormat="1" ht="18.75" customHeight="1">
      <c r="A31" s="199">
        <v>27</v>
      </c>
      <c r="B31" s="167">
        <v>37833</v>
      </c>
      <c r="C31" s="168"/>
      <c r="D31" s="191">
        <v>26</v>
      </c>
      <c r="E31" s="192">
        <v>43</v>
      </c>
      <c r="F31" s="192">
        <v>880</v>
      </c>
      <c r="G31" s="193">
        <v>127</v>
      </c>
      <c r="H31" s="192">
        <v>47</v>
      </c>
      <c r="I31" s="194">
        <v>482</v>
      </c>
      <c r="J31" s="195">
        <v>0.5375</v>
      </c>
      <c r="K31" s="177">
        <v>15</v>
      </c>
      <c r="L31" s="175">
        <v>3</v>
      </c>
      <c r="M31" s="176">
        <v>0</v>
      </c>
      <c r="N31" s="176">
        <f t="shared" si="0"/>
        <v>3</v>
      </c>
      <c r="O31" s="176">
        <f t="shared" si="1"/>
      </c>
      <c r="P31" s="177">
        <f t="shared" si="2"/>
        <v>3</v>
      </c>
      <c r="Q31" s="178"/>
      <c r="R31" s="179"/>
      <c r="S31" s="179" t="s">
        <v>112</v>
      </c>
      <c r="T31" s="180"/>
      <c r="U31" s="181" t="s">
        <v>28</v>
      </c>
      <c r="V31" s="181" t="s">
        <v>29</v>
      </c>
      <c r="W31" s="184" t="s">
        <v>30</v>
      </c>
      <c r="X31" s="410" t="s">
        <v>37</v>
      </c>
      <c r="Y31" s="186" t="s">
        <v>112</v>
      </c>
      <c r="Z31" s="411" t="s">
        <v>41</v>
      </c>
      <c r="AA31" s="412" t="s">
        <v>42</v>
      </c>
      <c r="AB31" s="198" t="s">
        <v>651</v>
      </c>
    </row>
    <row r="32" spans="1:28" s="117" customFormat="1" ht="18.75" customHeight="1">
      <c r="A32" s="200">
        <v>28</v>
      </c>
      <c r="B32" s="167">
        <v>37833</v>
      </c>
      <c r="C32" s="168"/>
      <c r="D32" s="191">
        <v>26</v>
      </c>
      <c r="E32" s="192">
        <v>42</v>
      </c>
      <c r="F32" s="192">
        <v>422</v>
      </c>
      <c r="G32" s="193">
        <v>127</v>
      </c>
      <c r="H32" s="192">
        <v>53</v>
      </c>
      <c r="I32" s="194">
        <v>392</v>
      </c>
      <c r="J32" s="195">
        <v>0.6041666666666666</v>
      </c>
      <c r="K32" s="177">
        <v>15</v>
      </c>
      <c r="L32" s="175">
        <v>0</v>
      </c>
      <c r="M32" s="176">
        <v>0</v>
      </c>
      <c r="N32" s="176">
        <f t="shared" si="0"/>
      </c>
      <c r="O32" s="176">
        <f t="shared" si="1"/>
      </c>
      <c r="P32" s="177">
        <f t="shared" si="2"/>
      </c>
      <c r="Q32" s="178"/>
      <c r="R32" s="179"/>
      <c r="S32" s="179" t="s">
        <v>112</v>
      </c>
      <c r="T32" s="180"/>
      <c r="U32" s="181" t="s">
        <v>28</v>
      </c>
      <c r="V32" s="181" t="s">
        <v>29</v>
      </c>
      <c r="W32" s="184" t="s">
        <v>30</v>
      </c>
      <c r="X32" s="410" t="s">
        <v>37</v>
      </c>
      <c r="Y32" s="186" t="s">
        <v>112</v>
      </c>
      <c r="Z32" s="411" t="s">
        <v>41</v>
      </c>
      <c r="AA32" s="412" t="s">
        <v>52</v>
      </c>
      <c r="AB32" s="205"/>
    </row>
    <row r="33" spans="1:28" s="117" customFormat="1" ht="18.75" customHeight="1">
      <c r="A33" s="190">
        <v>29</v>
      </c>
      <c r="B33" s="167">
        <v>37832</v>
      </c>
      <c r="C33" s="168"/>
      <c r="D33" s="191">
        <v>26</v>
      </c>
      <c r="E33" s="192">
        <v>39</v>
      </c>
      <c r="F33" s="192">
        <v>577</v>
      </c>
      <c r="G33" s="193">
        <v>127</v>
      </c>
      <c r="H33" s="192">
        <v>52</v>
      </c>
      <c r="I33" s="194">
        <v>865</v>
      </c>
      <c r="J33" s="195">
        <v>0.6006944444444444</v>
      </c>
      <c r="K33" s="177">
        <v>15</v>
      </c>
      <c r="L33" s="175">
        <v>1</v>
      </c>
      <c r="M33" s="176">
        <v>0</v>
      </c>
      <c r="N33" s="176">
        <f t="shared" si="0"/>
        <v>1</v>
      </c>
      <c r="O33" s="176">
        <f t="shared" si="1"/>
      </c>
      <c r="P33" s="177">
        <f t="shared" si="2"/>
        <v>1</v>
      </c>
      <c r="Q33" s="178" t="s">
        <v>33</v>
      </c>
      <c r="R33" s="179">
        <v>20</v>
      </c>
      <c r="S33" s="179" t="s">
        <v>112</v>
      </c>
      <c r="T33" s="180">
        <v>30</v>
      </c>
      <c r="U33" s="181" t="s">
        <v>65</v>
      </c>
      <c r="V33" s="181" t="s">
        <v>29</v>
      </c>
      <c r="W33" s="184" t="s">
        <v>30</v>
      </c>
      <c r="X33" s="410" t="s">
        <v>60</v>
      </c>
      <c r="Y33" s="186" t="s">
        <v>112</v>
      </c>
      <c r="Z33" s="411" t="s">
        <v>43</v>
      </c>
      <c r="AA33" s="412" t="s">
        <v>61</v>
      </c>
      <c r="AB33" s="205"/>
    </row>
    <row r="34" spans="1:28" s="117" customFormat="1" ht="18.75" customHeight="1">
      <c r="A34" s="199">
        <v>30</v>
      </c>
      <c r="B34" s="167">
        <v>37834</v>
      </c>
      <c r="C34" s="168"/>
      <c r="D34" s="191">
        <v>26</v>
      </c>
      <c r="E34" s="192">
        <v>42</v>
      </c>
      <c r="F34" s="192">
        <v>659</v>
      </c>
      <c r="G34" s="193">
        <v>128</v>
      </c>
      <c r="H34" s="192">
        <v>1</v>
      </c>
      <c r="I34" s="194">
        <v>524</v>
      </c>
      <c r="J34" s="195">
        <v>0.4756944444444444</v>
      </c>
      <c r="K34" s="177">
        <v>15</v>
      </c>
      <c r="L34" s="175">
        <v>2</v>
      </c>
      <c r="M34" s="176">
        <v>1</v>
      </c>
      <c r="N34" s="176">
        <f t="shared" si="0"/>
        <v>2</v>
      </c>
      <c r="O34" s="176">
        <f t="shared" si="1"/>
        <v>1</v>
      </c>
      <c r="P34" s="177">
        <f t="shared" si="2"/>
        <v>1.5</v>
      </c>
      <c r="Q34" s="178" t="s">
        <v>47</v>
      </c>
      <c r="R34" s="179" t="s">
        <v>652</v>
      </c>
      <c r="S34" s="179" t="s">
        <v>112</v>
      </c>
      <c r="T34" s="180"/>
      <c r="U34" s="181" t="s">
        <v>28</v>
      </c>
      <c r="V34" s="181" t="s">
        <v>29</v>
      </c>
      <c r="W34" s="184" t="s">
        <v>30</v>
      </c>
      <c r="X34" s="410" t="s">
        <v>60</v>
      </c>
      <c r="Y34" s="186" t="s">
        <v>112</v>
      </c>
      <c r="Z34" s="411" t="s">
        <v>41</v>
      </c>
      <c r="AA34" s="412" t="s">
        <v>50</v>
      </c>
      <c r="AB34" s="205"/>
    </row>
    <row r="35" spans="1:28" s="117" customFormat="1" ht="18.75" customHeight="1">
      <c r="A35" s="200">
        <v>31</v>
      </c>
      <c r="B35" s="167">
        <v>37834</v>
      </c>
      <c r="C35" s="168"/>
      <c r="D35" s="191">
        <v>26</v>
      </c>
      <c r="E35" s="192">
        <v>39</v>
      </c>
      <c r="F35" s="192">
        <v>566</v>
      </c>
      <c r="G35" s="193">
        <v>128</v>
      </c>
      <c r="H35" s="192">
        <v>2</v>
      </c>
      <c r="I35" s="194">
        <v>516</v>
      </c>
      <c r="J35" s="195">
        <v>0.5104166666666666</v>
      </c>
      <c r="K35" s="177">
        <v>15</v>
      </c>
      <c r="L35" s="175">
        <v>1</v>
      </c>
      <c r="M35" s="176">
        <v>1</v>
      </c>
      <c r="N35" s="176">
        <f t="shared" si="0"/>
        <v>1</v>
      </c>
      <c r="O35" s="176">
        <f t="shared" si="1"/>
        <v>1</v>
      </c>
      <c r="P35" s="177">
        <f t="shared" si="2"/>
        <v>1</v>
      </c>
      <c r="Q35" s="178" t="s">
        <v>33</v>
      </c>
      <c r="R35" s="179">
        <v>20</v>
      </c>
      <c r="S35" s="179" t="s">
        <v>112</v>
      </c>
      <c r="T35" s="180">
        <v>30</v>
      </c>
      <c r="U35" s="181" t="s">
        <v>28</v>
      </c>
      <c r="V35" s="181" t="s">
        <v>29</v>
      </c>
      <c r="W35" s="184" t="s">
        <v>30</v>
      </c>
      <c r="X35" s="410" t="s">
        <v>51</v>
      </c>
      <c r="Y35" s="186" t="s">
        <v>112</v>
      </c>
      <c r="Z35" s="411" t="s">
        <v>36</v>
      </c>
      <c r="AA35" s="412" t="s">
        <v>56</v>
      </c>
      <c r="AB35" s="205"/>
    </row>
    <row r="36" spans="1:28" s="117" customFormat="1" ht="18.75" customHeight="1">
      <c r="A36" s="190">
        <v>32</v>
      </c>
      <c r="B36" s="167">
        <v>37834</v>
      </c>
      <c r="C36" s="168"/>
      <c r="D36" s="191">
        <v>26</v>
      </c>
      <c r="E36" s="192">
        <v>41</v>
      </c>
      <c r="F36" s="192">
        <v>72</v>
      </c>
      <c r="G36" s="193">
        <v>128</v>
      </c>
      <c r="H36" s="192">
        <v>6</v>
      </c>
      <c r="I36" s="194">
        <v>168</v>
      </c>
      <c r="J36" s="195">
        <v>0.5347222222222222</v>
      </c>
      <c r="K36" s="177">
        <v>15</v>
      </c>
      <c r="L36" s="175">
        <v>4</v>
      </c>
      <c r="M36" s="176">
        <v>0</v>
      </c>
      <c r="N36" s="176">
        <f t="shared" si="0"/>
        <v>4</v>
      </c>
      <c r="O36" s="176">
        <f t="shared" si="1"/>
      </c>
      <c r="P36" s="177">
        <f t="shared" si="2"/>
        <v>4</v>
      </c>
      <c r="Q36" s="178" t="s">
        <v>33</v>
      </c>
      <c r="R36" s="179" t="s">
        <v>652</v>
      </c>
      <c r="S36" s="179" t="s">
        <v>112</v>
      </c>
      <c r="T36" s="180">
        <v>30</v>
      </c>
      <c r="U36" s="181" t="s">
        <v>28</v>
      </c>
      <c r="V36" s="181" t="s">
        <v>29</v>
      </c>
      <c r="W36" s="184" t="s">
        <v>30</v>
      </c>
      <c r="X36" s="410" t="s">
        <v>51</v>
      </c>
      <c r="Y36" s="186" t="s">
        <v>112</v>
      </c>
      <c r="Z36" s="411" t="s">
        <v>50</v>
      </c>
      <c r="AA36" s="412" t="s">
        <v>52</v>
      </c>
      <c r="AB36" s="198" t="s">
        <v>645</v>
      </c>
    </row>
    <row r="37" spans="1:28" s="117" customFormat="1" ht="18.75" customHeight="1">
      <c r="A37" s="199">
        <v>33</v>
      </c>
      <c r="B37" s="167">
        <v>37834</v>
      </c>
      <c r="C37" s="168"/>
      <c r="D37" s="191">
        <v>26</v>
      </c>
      <c r="E37" s="192">
        <v>42</v>
      </c>
      <c r="F37" s="192">
        <v>272</v>
      </c>
      <c r="G37" s="193">
        <v>128</v>
      </c>
      <c r="H37" s="192">
        <v>7</v>
      </c>
      <c r="I37" s="194">
        <v>339</v>
      </c>
      <c r="J37" s="195">
        <v>0.5548611111111111</v>
      </c>
      <c r="K37" s="177">
        <v>15</v>
      </c>
      <c r="L37" s="175">
        <v>0</v>
      </c>
      <c r="M37" s="176">
        <v>0</v>
      </c>
      <c r="N37" s="176">
        <f aca="true" t="shared" si="3" ref="N37:N68">IF(OR(K37=0,L37=0),"",L37*15/K37)</f>
      </c>
      <c r="O37" s="176">
        <f aca="true" t="shared" si="4" ref="O37:O68">IF(OR(K37=0,M37=0),"",M37*15/K37)</f>
      </c>
      <c r="P37" s="177">
        <f aca="true" t="shared" si="5" ref="P37:P68">IF(OR(K37=0,AND(L37=0,M37=0)),"",AVERAGE(N37:O37))</f>
      </c>
      <c r="Q37" s="178"/>
      <c r="R37" s="179"/>
      <c r="S37" s="179" t="s">
        <v>306</v>
      </c>
      <c r="T37" s="180"/>
      <c r="U37" s="181" t="s">
        <v>28</v>
      </c>
      <c r="V37" s="181" t="s">
        <v>29</v>
      </c>
      <c r="W37" s="184" t="s">
        <v>30</v>
      </c>
      <c r="X37" s="410" t="s">
        <v>646</v>
      </c>
      <c r="Y37" s="186" t="s">
        <v>306</v>
      </c>
      <c r="Z37" s="411" t="s">
        <v>671</v>
      </c>
      <c r="AA37" s="412" t="s">
        <v>671</v>
      </c>
      <c r="AB37" s="205"/>
    </row>
    <row r="38" spans="1:28" s="117" customFormat="1" ht="18.75" customHeight="1">
      <c r="A38" s="200">
        <v>34</v>
      </c>
      <c r="B38" s="167">
        <v>37834</v>
      </c>
      <c r="C38" s="168"/>
      <c r="D38" s="191">
        <v>26</v>
      </c>
      <c r="E38" s="192">
        <v>44</v>
      </c>
      <c r="F38" s="192">
        <v>237</v>
      </c>
      <c r="G38" s="193">
        <v>128</v>
      </c>
      <c r="H38" s="192">
        <v>8</v>
      </c>
      <c r="I38" s="194">
        <v>733</v>
      </c>
      <c r="J38" s="195">
        <v>0.579861111111111</v>
      </c>
      <c r="K38" s="177">
        <v>15</v>
      </c>
      <c r="L38" s="175">
        <v>0</v>
      </c>
      <c r="M38" s="176">
        <v>0</v>
      </c>
      <c r="N38" s="176">
        <f t="shared" si="3"/>
      </c>
      <c r="O38" s="176">
        <f t="shared" si="4"/>
      </c>
      <c r="P38" s="177">
        <f t="shared" si="5"/>
      </c>
      <c r="Q38" s="178"/>
      <c r="R38" s="179"/>
      <c r="S38" s="179" t="s">
        <v>306</v>
      </c>
      <c r="T38" s="180"/>
      <c r="U38" s="181" t="s">
        <v>28</v>
      </c>
      <c r="V38" s="181" t="s">
        <v>29</v>
      </c>
      <c r="W38" s="184" t="s">
        <v>30</v>
      </c>
      <c r="X38" s="410" t="s">
        <v>307</v>
      </c>
      <c r="Y38" s="186" t="s">
        <v>306</v>
      </c>
      <c r="Z38" s="411" t="s">
        <v>672</v>
      </c>
      <c r="AA38" s="412" t="s">
        <v>671</v>
      </c>
      <c r="AB38" s="205"/>
    </row>
    <row r="39" spans="1:28" s="117" customFormat="1" ht="18.75" customHeight="1">
      <c r="A39" s="190">
        <v>35</v>
      </c>
      <c r="B39" s="167">
        <v>37837</v>
      </c>
      <c r="C39" s="168"/>
      <c r="D39" s="191">
        <v>26</v>
      </c>
      <c r="E39" s="192">
        <v>46</v>
      </c>
      <c r="F39" s="192">
        <v>873</v>
      </c>
      <c r="G39" s="193">
        <v>128</v>
      </c>
      <c r="H39" s="192">
        <v>13</v>
      </c>
      <c r="I39" s="194">
        <v>152</v>
      </c>
      <c r="J39" s="195">
        <v>0.43402777777777773</v>
      </c>
      <c r="K39" s="177">
        <v>15</v>
      </c>
      <c r="L39" s="175">
        <v>1</v>
      </c>
      <c r="M39" s="176">
        <v>0</v>
      </c>
      <c r="N39" s="176">
        <f t="shared" si="3"/>
        <v>1</v>
      </c>
      <c r="O39" s="176">
        <f t="shared" si="4"/>
      </c>
      <c r="P39" s="177">
        <f t="shared" si="5"/>
        <v>1</v>
      </c>
      <c r="Q39" s="178" t="s">
        <v>47</v>
      </c>
      <c r="R39" s="179" t="s">
        <v>673</v>
      </c>
      <c r="S39" s="179" t="s">
        <v>306</v>
      </c>
      <c r="T39" s="180"/>
      <c r="U39" s="181" t="s">
        <v>28</v>
      </c>
      <c r="V39" s="181" t="s">
        <v>29</v>
      </c>
      <c r="W39" s="184" t="s">
        <v>30</v>
      </c>
      <c r="X39" s="410" t="s">
        <v>674</v>
      </c>
      <c r="Y39" s="186" t="s">
        <v>306</v>
      </c>
      <c r="Z39" s="411" t="s">
        <v>675</v>
      </c>
      <c r="AA39" s="412" t="s">
        <v>314</v>
      </c>
      <c r="AB39" s="205"/>
    </row>
    <row r="40" spans="1:28" s="117" customFormat="1" ht="18.75" customHeight="1">
      <c r="A40" s="199">
        <v>36</v>
      </c>
      <c r="B40" s="167">
        <v>37837</v>
      </c>
      <c r="C40" s="168"/>
      <c r="D40" s="191">
        <v>26</v>
      </c>
      <c r="E40" s="192">
        <v>48</v>
      </c>
      <c r="F40" s="192">
        <v>536</v>
      </c>
      <c r="G40" s="193">
        <v>128</v>
      </c>
      <c r="H40" s="192">
        <v>14</v>
      </c>
      <c r="I40" s="194">
        <v>141</v>
      </c>
      <c r="J40" s="195">
        <v>0.4618055555555556</v>
      </c>
      <c r="K40" s="177">
        <v>15</v>
      </c>
      <c r="L40" s="175">
        <v>0</v>
      </c>
      <c r="M40" s="176">
        <v>0</v>
      </c>
      <c r="N40" s="176">
        <f t="shared" si="3"/>
      </c>
      <c r="O40" s="176">
        <f t="shared" si="4"/>
      </c>
      <c r="P40" s="177">
        <f t="shared" si="5"/>
      </c>
      <c r="Q40" s="178"/>
      <c r="R40" s="179"/>
      <c r="S40" s="179" t="s">
        <v>306</v>
      </c>
      <c r="T40" s="180"/>
      <c r="U40" s="181" t="s">
        <v>28</v>
      </c>
      <c r="V40" s="181" t="s">
        <v>29</v>
      </c>
      <c r="W40" s="184" t="s">
        <v>30</v>
      </c>
      <c r="X40" s="410" t="s">
        <v>307</v>
      </c>
      <c r="Y40" s="186" t="s">
        <v>306</v>
      </c>
      <c r="Z40" s="411" t="s">
        <v>676</v>
      </c>
      <c r="AA40" s="412" t="s">
        <v>677</v>
      </c>
      <c r="AB40" s="205" t="s">
        <v>678</v>
      </c>
    </row>
    <row r="41" spans="1:28" s="117" customFormat="1" ht="18.75" customHeight="1">
      <c r="A41" s="200">
        <v>37</v>
      </c>
      <c r="B41" s="167">
        <v>37837</v>
      </c>
      <c r="C41" s="168"/>
      <c r="D41" s="191">
        <v>26</v>
      </c>
      <c r="E41" s="192">
        <v>50</v>
      </c>
      <c r="F41" s="192">
        <v>624</v>
      </c>
      <c r="G41" s="193">
        <v>128</v>
      </c>
      <c r="H41" s="192">
        <v>15</v>
      </c>
      <c r="I41" s="194">
        <v>179</v>
      </c>
      <c r="J41" s="195">
        <v>0.4826388888888889</v>
      </c>
      <c r="K41" s="177">
        <v>15</v>
      </c>
      <c r="L41" s="175">
        <v>2</v>
      </c>
      <c r="M41" s="176">
        <v>0</v>
      </c>
      <c r="N41" s="176">
        <f t="shared" si="3"/>
        <v>2</v>
      </c>
      <c r="O41" s="176">
        <f t="shared" si="4"/>
      </c>
      <c r="P41" s="177">
        <f t="shared" si="5"/>
        <v>2</v>
      </c>
      <c r="Q41" s="178"/>
      <c r="R41" s="179"/>
      <c r="S41" s="179" t="s">
        <v>157</v>
      </c>
      <c r="T41" s="180"/>
      <c r="U41" s="181" t="s">
        <v>28</v>
      </c>
      <c r="V41" s="181" t="s">
        <v>29</v>
      </c>
      <c r="W41" s="184" t="s">
        <v>30</v>
      </c>
      <c r="X41" s="410" t="s">
        <v>165</v>
      </c>
      <c r="Y41" s="186" t="s">
        <v>157</v>
      </c>
      <c r="Z41" s="411" t="s">
        <v>160</v>
      </c>
      <c r="AA41" s="412" t="s">
        <v>679</v>
      </c>
      <c r="AB41" s="205" t="s">
        <v>680</v>
      </c>
    </row>
    <row r="42" spans="1:28" s="117" customFormat="1" ht="18.75" customHeight="1">
      <c r="A42" s="190">
        <v>38</v>
      </c>
      <c r="B42" s="167">
        <v>37844</v>
      </c>
      <c r="C42" s="168"/>
      <c r="D42" s="206">
        <v>26</v>
      </c>
      <c r="E42" s="207">
        <v>50</v>
      </c>
      <c r="F42" s="207">
        <v>728</v>
      </c>
      <c r="G42" s="206">
        <v>128</v>
      </c>
      <c r="H42" s="207">
        <v>17</v>
      </c>
      <c r="I42" s="208">
        <v>727</v>
      </c>
      <c r="J42" s="195">
        <v>0.44097222222222227</v>
      </c>
      <c r="K42" s="177">
        <v>15</v>
      </c>
      <c r="L42" s="175">
        <v>1</v>
      </c>
      <c r="M42" s="176">
        <v>0</v>
      </c>
      <c r="N42" s="176">
        <f t="shared" si="3"/>
        <v>1</v>
      </c>
      <c r="O42" s="176">
        <f t="shared" si="4"/>
      </c>
      <c r="P42" s="177">
        <f t="shared" si="5"/>
        <v>1</v>
      </c>
      <c r="Q42" s="178" t="s">
        <v>33</v>
      </c>
      <c r="R42" s="179">
        <v>20</v>
      </c>
      <c r="S42" s="179" t="s">
        <v>112</v>
      </c>
      <c r="T42" s="180">
        <v>30</v>
      </c>
      <c r="U42" s="181" t="s">
        <v>28</v>
      </c>
      <c r="V42" s="181" t="s">
        <v>29</v>
      </c>
      <c r="W42" s="184" t="s">
        <v>30</v>
      </c>
      <c r="X42" s="410" t="s">
        <v>48</v>
      </c>
      <c r="Y42" s="186" t="s">
        <v>112</v>
      </c>
      <c r="Z42" s="411" t="s">
        <v>56</v>
      </c>
      <c r="AA42" s="412" t="s">
        <v>106</v>
      </c>
      <c r="AB42" s="205"/>
    </row>
    <row r="43" spans="1:28" s="117" customFormat="1" ht="18.75" customHeight="1">
      <c r="A43" s="199">
        <v>39</v>
      </c>
      <c r="B43" s="167">
        <v>37844</v>
      </c>
      <c r="C43" s="168"/>
      <c r="D43" s="191">
        <v>26</v>
      </c>
      <c r="E43" s="192">
        <v>47</v>
      </c>
      <c r="F43" s="209" t="s">
        <v>681</v>
      </c>
      <c r="G43" s="193">
        <v>128</v>
      </c>
      <c r="H43" s="209" t="s">
        <v>682</v>
      </c>
      <c r="I43" s="210" t="s">
        <v>683</v>
      </c>
      <c r="J43" s="195">
        <v>0.46875</v>
      </c>
      <c r="K43" s="177">
        <v>15</v>
      </c>
      <c r="L43" s="175">
        <v>6</v>
      </c>
      <c r="M43" s="176">
        <v>15</v>
      </c>
      <c r="N43" s="176">
        <f t="shared" si="3"/>
        <v>6</v>
      </c>
      <c r="O43" s="176">
        <f t="shared" si="4"/>
        <v>15</v>
      </c>
      <c r="P43" s="177">
        <f t="shared" si="5"/>
        <v>10.5</v>
      </c>
      <c r="Q43" s="178" t="s">
        <v>33</v>
      </c>
      <c r="R43" s="179" t="s">
        <v>652</v>
      </c>
      <c r="S43" s="179" t="s">
        <v>112</v>
      </c>
      <c r="T43" s="180" t="s">
        <v>684</v>
      </c>
      <c r="U43" s="181" t="s">
        <v>28</v>
      </c>
      <c r="V43" s="181" t="s">
        <v>29</v>
      </c>
      <c r="W43" s="184" t="s">
        <v>30</v>
      </c>
      <c r="X43" s="410" t="s">
        <v>35</v>
      </c>
      <c r="Y43" s="186" t="s">
        <v>112</v>
      </c>
      <c r="Z43" s="411" t="s">
        <v>36</v>
      </c>
      <c r="AA43" s="412" t="s">
        <v>81</v>
      </c>
      <c r="AB43" s="205"/>
    </row>
    <row r="44" spans="1:28" s="117" customFormat="1" ht="18.75" customHeight="1">
      <c r="A44" s="200">
        <v>40</v>
      </c>
      <c r="B44" s="167">
        <v>37844</v>
      </c>
      <c r="C44" s="168"/>
      <c r="D44" s="191">
        <v>26</v>
      </c>
      <c r="E44" s="209" t="s">
        <v>685</v>
      </c>
      <c r="F44" s="209" t="s">
        <v>686</v>
      </c>
      <c r="G44" s="193">
        <v>128</v>
      </c>
      <c r="H44" s="209" t="s">
        <v>682</v>
      </c>
      <c r="I44" s="210" t="s">
        <v>687</v>
      </c>
      <c r="J44" s="195">
        <v>0.5</v>
      </c>
      <c r="K44" s="177">
        <v>15</v>
      </c>
      <c r="L44" s="175">
        <v>1</v>
      </c>
      <c r="M44" s="176">
        <v>0</v>
      </c>
      <c r="N44" s="176">
        <f t="shared" si="3"/>
        <v>1</v>
      </c>
      <c r="O44" s="176">
        <f t="shared" si="4"/>
      </c>
      <c r="P44" s="177">
        <f t="shared" si="5"/>
        <v>1</v>
      </c>
      <c r="Q44" s="178" t="s">
        <v>47</v>
      </c>
      <c r="R44" s="179" t="s">
        <v>652</v>
      </c>
      <c r="S44" s="179" t="s">
        <v>112</v>
      </c>
      <c r="T44" s="180"/>
      <c r="U44" s="181" t="s">
        <v>28</v>
      </c>
      <c r="V44" s="181" t="s">
        <v>29</v>
      </c>
      <c r="W44" s="184" t="s">
        <v>30</v>
      </c>
      <c r="X44" s="410" t="s">
        <v>48</v>
      </c>
      <c r="Y44" s="186" t="s">
        <v>112</v>
      </c>
      <c r="Z44" s="411" t="s">
        <v>688</v>
      </c>
      <c r="AA44" s="412" t="s">
        <v>61</v>
      </c>
      <c r="AB44" s="205"/>
    </row>
    <row r="45" spans="1:28" s="117" customFormat="1" ht="18.75" customHeight="1">
      <c r="A45" s="190">
        <v>41</v>
      </c>
      <c r="B45" s="167">
        <v>37844</v>
      </c>
      <c r="C45" s="168"/>
      <c r="D45" s="191">
        <v>26</v>
      </c>
      <c r="E45" s="209" t="s">
        <v>689</v>
      </c>
      <c r="F45" s="209" t="s">
        <v>690</v>
      </c>
      <c r="G45" s="193">
        <v>128</v>
      </c>
      <c r="H45" s="209" t="s">
        <v>106</v>
      </c>
      <c r="I45" s="210" t="s">
        <v>691</v>
      </c>
      <c r="J45" s="195">
        <v>0.548611111111111</v>
      </c>
      <c r="K45" s="177">
        <v>15</v>
      </c>
      <c r="L45" s="175">
        <v>3</v>
      </c>
      <c r="M45" s="176">
        <v>2</v>
      </c>
      <c r="N45" s="176">
        <f t="shared" si="3"/>
        <v>3</v>
      </c>
      <c r="O45" s="176">
        <f t="shared" si="4"/>
        <v>2</v>
      </c>
      <c r="P45" s="177">
        <f t="shared" si="5"/>
        <v>2.5</v>
      </c>
      <c r="Q45" s="178" t="s">
        <v>47</v>
      </c>
      <c r="R45" s="179" t="s">
        <v>652</v>
      </c>
      <c r="S45" s="179" t="s">
        <v>112</v>
      </c>
      <c r="T45" s="180"/>
      <c r="U45" s="181" t="s">
        <v>28</v>
      </c>
      <c r="V45" s="181" t="s">
        <v>29</v>
      </c>
      <c r="W45" s="184" t="s">
        <v>30</v>
      </c>
      <c r="X45" s="410" t="s">
        <v>60</v>
      </c>
      <c r="Y45" s="186" t="s">
        <v>112</v>
      </c>
      <c r="Z45" s="411" t="s">
        <v>61</v>
      </c>
      <c r="AA45" s="412" t="s">
        <v>52</v>
      </c>
      <c r="AB45" s="205"/>
    </row>
    <row r="46" spans="1:28" s="117" customFormat="1" ht="18.75" customHeight="1">
      <c r="A46" s="199">
        <v>42</v>
      </c>
      <c r="B46" s="167">
        <v>37844</v>
      </c>
      <c r="C46" s="168"/>
      <c r="D46" s="191">
        <v>26</v>
      </c>
      <c r="E46" s="209" t="s">
        <v>692</v>
      </c>
      <c r="F46" s="209" t="s">
        <v>693</v>
      </c>
      <c r="G46" s="193">
        <v>128</v>
      </c>
      <c r="H46" s="209" t="s">
        <v>42</v>
      </c>
      <c r="I46" s="210" t="s">
        <v>694</v>
      </c>
      <c r="J46" s="195">
        <v>0.5729166666666666</v>
      </c>
      <c r="K46" s="177">
        <v>15</v>
      </c>
      <c r="L46" s="175">
        <v>2</v>
      </c>
      <c r="M46" s="176">
        <v>5</v>
      </c>
      <c r="N46" s="176">
        <f t="shared" si="3"/>
        <v>2</v>
      </c>
      <c r="O46" s="176">
        <f t="shared" si="4"/>
        <v>5</v>
      </c>
      <c r="P46" s="177">
        <f t="shared" si="5"/>
        <v>3.5</v>
      </c>
      <c r="Q46" s="178" t="s">
        <v>47</v>
      </c>
      <c r="R46" s="179" t="s">
        <v>652</v>
      </c>
      <c r="S46" s="179" t="s">
        <v>112</v>
      </c>
      <c r="T46" s="180">
        <v>30</v>
      </c>
      <c r="U46" s="181" t="s">
        <v>28</v>
      </c>
      <c r="V46" s="181" t="s">
        <v>29</v>
      </c>
      <c r="W46" s="184" t="s">
        <v>30</v>
      </c>
      <c r="X46" s="410" t="s">
        <v>60</v>
      </c>
      <c r="Y46" s="186" t="s">
        <v>112</v>
      </c>
      <c r="Z46" s="411" t="s">
        <v>56</v>
      </c>
      <c r="AA46" s="412" t="s">
        <v>75</v>
      </c>
      <c r="AB46" s="205"/>
    </row>
    <row r="47" spans="1:28" s="117" customFormat="1" ht="18.75" customHeight="1">
      <c r="A47" s="200">
        <v>43</v>
      </c>
      <c r="B47" s="167">
        <v>37844</v>
      </c>
      <c r="C47" s="168"/>
      <c r="D47" s="191">
        <v>26</v>
      </c>
      <c r="E47" s="209" t="s">
        <v>695</v>
      </c>
      <c r="F47" s="209" t="s">
        <v>696</v>
      </c>
      <c r="G47" s="193">
        <v>128</v>
      </c>
      <c r="H47" s="209" t="s">
        <v>75</v>
      </c>
      <c r="I47" s="210" t="s">
        <v>697</v>
      </c>
      <c r="J47" s="195">
        <v>0.6006944444444444</v>
      </c>
      <c r="K47" s="177">
        <v>15</v>
      </c>
      <c r="L47" s="175">
        <v>0</v>
      </c>
      <c r="M47" s="176">
        <v>0</v>
      </c>
      <c r="N47" s="176">
        <f t="shared" si="3"/>
      </c>
      <c r="O47" s="176">
        <f t="shared" si="4"/>
      </c>
      <c r="P47" s="177">
        <f t="shared" si="5"/>
      </c>
      <c r="Q47" s="178"/>
      <c r="R47" s="179"/>
      <c r="S47" s="179" t="s">
        <v>112</v>
      </c>
      <c r="T47" s="180"/>
      <c r="U47" s="181" t="s">
        <v>28</v>
      </c>
      <c r="V47" s="181" t="s">
        <v>29</v>
      </c>
      <c r="W47" s="184" t="s">
        <v>30</v>
      </c>
      <c r="X47" s="410" t="s">
        <v>48</v>
      </c>
      <c r="Y47" s="186" t="s">
        <v>112</v>
      </c>
      <c r="Z47" s="411" t="s">
        <v>56</v>
      </c>
      <c r="AA47" s="412" t="s">
        <v>44</v>
      </c>
      <c r="AB47" s="205"/>
    </row>
    <row r="48" spans="1:28" s="117" customFormat="1" ht="18.75" customHeight="1">
      <c r="A48" s="190">
        <v>44</v>
      </c>
      <c r="B48" s="167">
        <v>37845</v>
      </c>
      <c r="C48" s="168"/>
      <c r="D48" s="191">
        <v>26</v>
      </c>
      <c r="E48" s="209" t="s">
        <v>698</v>
      </c>
      <c r="F48" s="209" t="s">
        <v>699</v>
      </c>
      <c r="G48" s="193">
        <v>128</v>
      </c>
      <c r="H48" s="209" t="s">
        <v>56</v>
      </c>
      <c r="I48" s="210" t="s">
        <v>700</v>
      </c>
      <c r="J48" s="195">
        <v>0.4215277777777778</v>
      </c>
      <c r="K48" s="177">
        <v>15</v>
      </c>
      <c r="L48" s="175">
        <v>6</v>
      </c>
      <c r="M48" s="176">
        <v>9</v>
      </c>
      <c r="N48" s="176">
        <f t="shared" si="3"/>
        <v>6</v>
      </c>
      <c r="O48" s="176">
        <f t="shared" si="4"/>
        <v>9</v>
      </c>
      <c r="P48" s="177">
        <f t="shared" si="5"/>
        <v>7.5</v>
      </c>
      <c r="Q48" s="178" t="s">
        <v>47</v>
      </c>
      <c r="R48" s="179" t="s">
        <v>652</v>
      </c>
      <c r="S48" s="179" t="s">
        <v>112</v>
      </c>
      <c r="T48" s="180" t="s">
        <v>684</v>
      </c>
      <c r="U48" s="181" t="s">
        <v>28</v>
      </c>
      <c r="V48" s="181" t="s">
        <v>29</v>
      </c>
      <c r="W48" s="184" t="s">
        <v>30</v>
      </c>
      <c r="X48" s="410" t="s">
        <v>51</v>
      </c>
      <c r="Y48" s="186" t="s">
        <v>112</v>
      </c>
      <c r="Z48" s="411" t="s">
        <v>36</v>
      </c>
      <c r="AA48" s="412" t="s">
        <v>42</v>
      </c>
      <c r="AB48" s="205" t="s">
        <v>640</v>
      </c>
    </row>
    <row r="49" spans="1:28" s="117" customFormat="1" ht="18.75" customHeight="1">
      <c r="A49" s="199">
        <v>45</v>
      </c>
      <c r="B49" s="167">
        <v>37845</v>
      </c>
      <c r="C49" s="168"/>
      <c r="D49" s="191">
        <v>26</v>
      </c>
      <c r="E49" s="209" t="s">
        <v>701</v>
      </c>
      <c r="F49" s="209" t="s">
        <v>702</v>
      </c>
      <c r="G49" s="193">
        <v>128</v>
      </c>
      <c r="H49" s="209" t="s">
        <v>655</v>
      </c>
      <c r="I49" s="210" t="s">
        <v>703</v>
      </c>
      <c r="J49" s="195">
        <v>0.44097222222222227</v>
      </c>
      <c r="K49" s="177">
        <v>15</v>
      </c>
      <c r="L49" s="175">
        <v>33</v>
      </c>
      <c r="M49" s="176">
        <v>21</v>
      </c>
      <c r="N49" s="176">
        <f t="shared" si="3"/>
        <v>33</v>
      </c>
      <c r="O49" s="176">
        <f t="shared" si="4"/>
        <v>21</v>
      </c>
      <c r="P49" s="177">
        <f t="shared" si="5"/>
        <v>27</v>
      </c>
      <c r="Q49" s="178" t="s">
        <v>33</v>
      </c>
      <c r="R49" s="179" t="s">
        <v>641</v>
      </c>
      <c r="S49" s="179" t="s">
        <v>633</v>
      </c>
      <c r="T49" s="180" t="s">
        <v>634</v>
      </c>
      <c r="U49" s="181" t="s">
        <v>28</v>
      </c>
      <c r="V49" s="181" t="s">
        <v>29</v>
      </c>
      <c r="W49" s="184" t="s">
        <v>30</v>
      </c>
      <c r="X49" s="410" t="s">
        <v>643</v>
      </c>
      <c r="Y49" s="186" t="s">
        <v>633</v>
      </c>
      <c r="Z49" s="411" t="s">
        <v>704</v>
      </c>
      <c r="AA49" s="412" t="s">
        <v>705</v>
      </c>
      <c r="AB49" s="205" t="s">
        <v>706</v>
      </c>
    </row>
    <row r="50" spans="1:28" s="117" customFormat="1" ht="18.75" customHeight="1">
      <c r="A50" s="200">
        <v>46</v>
      </c>
      <c r="B50" s="167">
        <v>37845</v>
      </c>
      <c r="C50" s="168"/>
      <c r="D50" s="191">
        <v>26</v>
      </c>
      <c r="E50" s="209" t="s">
        <v>707</v>
      </c>
      <c r="F50" s="209" t="s">
        <v>708</v>
      </c>
      <c r="G50" s="193">
        <v>128</v>
      </c>
      <c r="H50" s="209" t="s">
        <v>709</v>
      </c>
      <c r="I50" s="210" t="s">
        <v>710</v>
      </c>
      <c r="J50" s="195">
        <v>0.4618055555555556</v>
      </c>
      <c r="K50" s="177">
        <v>15</v>
      </c>
      <c r="L50" s="175">
        <v>2</v>
      </c>
      <c r="M50" s="176">
        <v>0</v>
      </c>
      <c r="N50" s="176">
        <f t="shared" si="3"/>
        <v>2</v>
      </c>
      <c r="O50" s="176">
        <f t="shared" si="4"/>
      </c>
      <c r="P50" s="177">
        <f t="shared" si="5"/>
        <v>2</v>
      </c>
      <c r="Q50" s="178" t="s">
        <v>47</v>
      </c>
      <c r="R50" s="179" t="s">
        <v>711</v>
      </c>
      <c r="S50" s="179" t="s">
        <v>267</v>
      </c>
      <c r="T50" s="180"/>
      <c r="U50" s="181" t="s">
        <v>28</v>
      </c>
      <c r="V50" s="181" t="s">
        <v>29</v>
      </c>
      <c r="W50" s="184" t="s">
        <v>30</v>
      </c>
      <c r="X50" s="410" t="s">
        <v>268</v>
      </c>
      <c r="Y50" s="186" t="s">
        <v>267</v>
      </c>
      <c r="Z50" s="411" t="s">
        <v>712</v>
      </c>
      <c r="AA50" s="412" t="s">
        <v>712</v>
      </c>
      <c r="AB50" s="205"/>
    </row>
    <row r="51" spans="1:28" s="117" customFormat="1" ht="18.75" customHeight="1">
      <c r="A51" s="190">
        <v>47</v>
      </c>
      <c r="B51" s="167">
        <v>37845</v>
      </c>
      <c r="C51" s="168"/>
      <c r="D51" s="191">
        <v>26</v>
      </c>
      <c r="E51" s="209" t="s">
        <v>713</v>
      </c>
      <c r="F51" s="209" t="s">
        <v>714</v>
      </c>
      <c r="G51" s="193">
        <v>128</v>
      </c>
      <c r="H51" s="209" t="s">
        <v>715</v>
      </c>
      <c r="I51" s="210" t="s">
        <v>716</v>
      </c>
      <c r="J51" s="195">
        <v>0.4895833333333333</v>
      </c>
      <c r="K51" s="177">
        <v>15</v>
      </c>
      <c r="L51" s="175">
        <v>2</v>
      </c>
      <c r="M51" s="176">
        <v>2</v>
      </c>
      <c r="N51" s="176">
        <f t="shared" si="3"/>
        <v>2</v>
      </c>
      <c r="O51" s="176">
        <f t="shared" si="4"/>
        <v>2</v>
      </c>
      <c r="P51" s="177">
        <f t="shared" si="5"/>
        <v>2</v>
      </c>
      <c r="Q51" s="178" t="s">
        <v>47</v>
      </c>
      <c r="R51" s="179" t="s">
        <v>711</v>
      </c>
      <c r="S51" s="179" t="s">
        <v>267</v>
      </c>
      <c r="T51" s="180"/>
      <c r="U51" s="181" t="s">
        <v>28</v>
      </c>
      <c r="V51" s="181" t="s">
        <v>29</v>
      </c>
      <c r="W51" s="184" t="s">
        <v>30</v>
      </c>
      <c r="X51" s="410" t="s">
        <v>268</v>
      </c>
      <c r="Y51" s="186" t="s">
        <v>267</v>
      </c>
      <c r="Z51" s="411" t="s">
        <v>717</v>
      </c>
      <c r="AA51" s="412" t="s">
        <v>718</v>
      </c>
      <c r="AB51" s="205"/>
    </row>
    <row r="52" spans="1:28" s="117" customFormat="1" ht="18.75" customHeight="1">
      <c r="A52" s="199">
        <v>48</v>
      </c>
      <c r="B52" s="167">
        <v>37845</v>
      </c>
      <c r="C52" s="168"/>
      <c r="D52" s="191">
        <v>26</v>
      </c>
      <c r="E52" s="209" t="s">
        <v>719</v>
      </c>
      <c r="F52" s="209" t="s">
        <v>720</v>
      </c>
      <c r="G52" s="193">
        <v>128</v>
      </c>
      <c r="H52" s="209" t="s">
        <v>721</v>
      </c>
      <c r="I52" s="210" t="s">
        <v>722</v>
      </c>
      <c r="J52" s="195">
        <v>0.5277777777777778</v>
      </c>
      <c r="K52" s="177">
        <v>15</v>
      </c>
      <c r="L52" s="175">
        <v>3</v>
      </c>
      <c r="M52" s="176">
        <v>0</v>
      </c>
      <c r="N52" s="176">
        <f t="shared" si="3"/>
        <v>3</v>
      </c>
      <c r="O52" s="176">
        <f t="shared" si="4"/>
      </c>
      <c r="P52" s="177">
        <f t="shared" si="5"/>
        <v>3</v>
      </c>
      <c r="Q52" s="178"/>
      <c r="R52" s="179"/>
      <c r="S52" s="179" t="s">
        <v>267</v>
      </c>
      <c r="T52" s="180"/>
      <c r="U52" s="181" t="s">
        <v>28</v>
      </c>
      <c r="V52" s="181" t="s">
        <v>29</v>
      </c>
      <c r="W52" s="184" t="s">
        <v>30</v>
      </c>
      <c r="X52" s="410" t="s">
        <v>721</v>
      </c>
      <c r="Y52" s="186" t="s">
        <v>267</v>
      </c>
      <c r="Z52" s="411" t="s">
        <v>712</v>
      </c>
      <c r="AA52" s="412" t="s">
        <v>718</v>
      </c>
      <c r="AB52" s="205"/>
    </row>
    <row r="53" spans="1:28" s="117" customFormat="1" ht="18.75" customHeight="1">
      <c r="A53" s="200">
        <v>49</v>
      </c>
      <c r="B53" s="167">
        <v>37846</v>
      </c>
      <c r="C53" s="168"/>
      <c r="D53" s="191">
        <v>26</v>
      </c>
      <c r="E53" s="209" t="s">
        <v>723</v>
      </c>
      <c r="F53" s="209" t="s">
        <v>724</v>
      </c>
      <c r="G53" s="193">
        <v>128</v>
      </c>
      <c r="H53" s="209" t="s">
        <v>725</v>
      </c>
      <c r="I53" s="210" t="s">
        <v>726</v>
      </c>
      <c r="J53" s="195">
        <v>0.3979166666666667</v>
      </c>
      <c r="K53" s="177">
        <v>15</v>
      </c>
      <c r="L53" s="175">
        <v>3</v>
      </c>
      <c r="M53" s="176">
        <v>3</v>
      </c>
      <c r="N53" s="176">
        <f t="shared" si="3"/>
        <v>3</v>
      </c>
      <c r="O53" s="176">
        <f t="shared" si="4"/>
        <v>3</v>
      </c>
      <c r="P53" s="177">
        <f t="shared" si="5"/>
        <v>3</v>
      </c>
      <c r="Q53" s="178" t="s">
        <v>47</v>
      </c>
      <c r="R53" s="179" t="s">
        <v>711</v>
      </c>
      <c r="S53" s="179" t="s">
        <v>267</v>
      </c>
      <c r="T53" s="180">
        <v>30</v>
      </c>
      <c r="U53" s="181" t="s">
        <v>28</v>
      </c>
      <c r="V53" s="181" t="s">
        <v>29</v>
      </c>
      <c r="W53" s="184" t="s">
        <v>30</v>
      </c>
      <c r="X53" s="410" t="s">
        <v>721</v>
      </c>
      <c r="Y53" s="186" t="s">
        <v>267</v>
      </c>
      <c r="Z53" s="411" t="s">
        <v>269</v>
      </c>
      <c r="AA53" s="412" t="s">
        <v>727</v>
      </c>
      <c r="AB53" s="205"/>
    </row>
    <row r="54" spans="1:28" s="117" customFormat="1" ht="18.75" customHeight="1">
      <c r="A54" s="190">
        <v>50</v>
      </c>
      <c r="B54" s="167">
        <v>37846</v>
      </c>
      <c r="C54" s="168"/>
      <c r="D54" s="191">
        <v>26</v>
      </c>
      <c r="E54" s="209" t="s">
        <v>728</v>
      </c>
      <c r="F54" s="209" t="s">
        <v>729</v>
      </c>
      <c r="G54" s="191" t="s">
        <v>730</v>
      </c>
      <c r="H54" s="209" t="s">
        <v>731</v>
      </c>
      <c r="I54" s="210" t="s">
        <v>732</v>
      </c>
      <c r="J54" s="195">
        <v>0.4270833333333333</v>
      </c>
      <c r="K54" s="177">
        <v>15</v>
      </c>
      <c r="L54" s="175">
        <v>1</v>
      </c>
      <c r="M54" s="176">
        <v>0</v>
      </c>
      <c r="N54" s="176">
        <f t="shared" si="3"/>
        <v>1</v>
      </c>
      <c r="O54" s="176">
        <f t="shared" si="4"/>
      </c>
      <c r="P54" s="177">
        <f t="shared" si="5"/>
        <v>1</v>
      </c>
      <c r="Q54" s="178"/>
      <c r="R54" s="179"/>
      <c r="S54" s="179" t="s">
        <v>267</v>
      </c>
      <c r="T54" s="180"/>
      <c r="U54" s="181" t="s">
        <v>28</v>
      </c>
      <c r="V54" s="181" t="s">
        <v>29</v>
      </c>
      <c r="W54" s="184" t="s">
        <v>30</v>
      </c>
      <c r="X54" s="410" t="s">
        <v>268</v>
      </c>
      <c r="Y54" s="186" t="s">
        <v>267</v>
      </c>
      <c r="Z54" s="411" t="s">
        <v>712</v>
      </c>
      <c r="AA54" s="412" t="s">
        <v>269</v>
      </c>
      <c r="AB54" s="205"/>
    </row>
    <row r="55" spans="1:28" s="117" customFormat="1" ht="18.75" customHeight="1">
      <c r="A55" s="199">
        <v>51</v>
      </c>
      <c r="B55" s="167">
        <v>37846</v>
      </c>
      <c r="C55" s="168"/>
      <c r="D55" s="191">
        <v>26</v>
      </c>
      <c r="E55" s="209" t="s">
        <v>733</v>
      </c>
      <c r="F55" s="209" t="s">
        <v>734</v>
      </c>
      <c r="G55" s="191" t="s">
        <v>730</v>
      </c>
      <c r="H55" s="209" t="s">
        <v>731</v>
      </c>
      <c r="I55" s="210" t="s">
        <v>735</v>
      </c>
      <c r="J55" s="195">
        <v>0.4465277777777778</v>
      </c>
      <c r="K55" s="177">
        <v>15</v>
      </c>
      <c r="L55" s="175">
        <v>6</v>
      </c>
      <c r="M55" s="176">
        <v>4</v>
      </c>
      <c r="N55" s="176">
        <f t="shared" si="3"/>
        <v>6</v>
      </c>
      <c r="O55" s="176">
        <f t="shared" si="4"/>
        <v>4</v>
      </c>
      <c r="P55" s="177">
        <f t="shared" si="5"/>
        <v>5</v>
      </c>
      <c r="Q55" s="178" t="s">
        <v>47</v>
      </c>
      <c r="R55" s="179" t="s">
        <v>711</v>
      </c>
      <c r="S55" s="179" t="s">
        <v>267</v>
      </c>
      <c r="T55" s="180">
        <v>30</v>
      </c>
      <c r="U55" s="181" t="s">
        <v>28</v>
      </c>
      <c r="V55" s="181" t="s">
        <v>29</v>
      </c>
      <c r="W55" s="184" t="s">
        <v>30</v>
      </c>
      <c r="X55" s="410" t="s">
        <v>736</v>
      </c>
      <c r="Y55" s="186" t="s">
        <v>267</v>
      </c>
      <c r="Z55" s="411" t="s">
        <v>715</v>
      </c>
      <c r="AA55" s="412" t="s">
        <v>737</v>
      </c>
      <c r="AB55" s="198"/>
    </row>
    <row r="56" spans="1:28" s="117" customFormat="1" ht="18.75" customHeight="1">
      <c r="A56" s="200">
        <v>52</v>
      </c>
      <c r="B56" s="167">
        <v>37846</v>
      </c>
      <c r="C56" s="168"/>
      <c r="D56" s="191">
        <v>26</v>
      </c>
      <c r="E56" s="209" t="s">
        <v>728</v>
      </c>
      <c r="F56" s="209" t="s">
        <v>738</v>
      </c>
      <c r="G56" s="191" t="s">
        <v>730</v>
      </c>
      <c r="H56" s="209" t="s">
        <v>739</v>
      </c>
      <c r="I56" s="210" t="s">
        <v>740</v>
      </c>
      <c r="J56" s="195">
        <v>0.4708333333333334</v>
      </c>
      <c r="K56" s="177">
        <v>15</v>
      </c>
      <c r="L56" s="175">
        <v>0</v>
      </c>
      <c r="M56" s="176">
        <v>0</v>
      </c>
      <c r="N56" s="176">
        <f t="shared" si="3"/>
      </c>
      <c r="O56" s="176">
        <f t="shared" si="4"/>
      </c>
      <c r="P56" s="177">
        <f t="shared" si="5"/>
      </c>
      <c r="Q56" s="178"/>
      <c r="R56" s="179"/>
      <c r="S56" s="179" t="s">
        <v>267</v>
      </c>
      <c r="T56" s="180"/>
      <c r="U56" s="181"/>
      <c r="V56" s="181" t="s">
        <v>29</v>
      </c>
      <c r="W56" s="184" t="s">
        <v>83</v>
      </c>
      <c r="X56" s="410" t="s">
        <v>721</v>
      </c>
      <c r="Y56" s="186" t="s">
        <v>267</v>
      </c>
      <c r="Z56" s="411" t="s">
        <v>712</v>
      </c>
      <c r="AA56" s="412" t="s">
        <v>269</v>
      </c>
      <c r="AB56" s="198" t="s">
        <v>741</v>
      </c>
    </row>
    <row r="57" spans="1:28" s="117" customFormat="1" ht="18.75" customHeight="1">
      <c r="A57" s="190">
        <v>53</v>
      </c>
      <c r="B57" s="167">
        <v>37846</v>
      </c>
      <c r="C57" s="168"/>
      <c r="D57" s="191">
        <v>26</v>
      </c>
      <c r="E57" s="209" t="s">
        <v>742</v>
      </c>
      <c r="F57" s="209" t="s">
        <v>743</v>
      </c>
      <c r="G57" s="191" t="s">
        <v>744</v>
      </c>
      <c r="H57" s="209" t="s">
        <v>745</v>
      </c>
      <c r="I57" s="210" t="s">
        <v>746</v>
      </c>
      <c r="J57" s="195">
        <v>0.4930555555555556</v>
      </c>
      <c r="K57" s="177">
        <v>15</v>
      </c>
      <c r="L57" s="175">
        <v>0</v>
      </c>
      <c r="M57" s="176">
        <v>0</v>
      </c>
      <c r="N57" s="176">
        <f t="shared" si="3"/>
      </c>
      <c r="O57" s="176">
        <f t="shared" si="4"/>
      </c>
      <c r="P57" s="177">
        <f t="shared" si="5"/>
      </c>
      <c r="Q57" s="178"/>
      <c r="R57" s="179"/>
      <c r="S57" s="179" t="s">
        <v>112</v>
      </c>
      <c r="T57" s="180"/>
      <c r="U57" s="181" t="s">
        <v>28</v>
      </c>
      <c r="V57" s="181" t="s">
        <v>29</v>
      </c>
      <c r="W57" s="184" t="s">
        <v>30</v>
      </c>
      <c r="X57" s="410" t="s">
        <v>35</v>
      </c>
      <c r="Y57" s="186" t="s">
        <v>112</v>
      </c>
      <c r="Z57" s="411" t="s">
        <v>49</v>
      </c>
      <c r="AA57" s="412" t="s">
        <v>56</v>
      </c>
      <c r="AB57" s="205"/>
    </row>
    <row r="58" spans="1:28" s="117" customFormat="1" ht="18.75" customHeight="1">
      <c r="A58" s="199">
        <v>54</v>
      </c>
      <c r="B58" s="167">
        <v>37846</v>
      </c>
      <c r="C58" s="168"/>
      <c r="D58" s="191" t="s">
        <v>742</v>
      </c>
      <c r="E58" s="209" t="s">
        <v>747</v>
      </c>
      <c r="F58" s="209" t="s">
        <v>748</v>
      </c>
      <c r="G58" s="191" t="s">
        <v>744</v>
      </c>
      <c r="H58" s="209" t="s">
        <v>749</v>
      </c>
      <c r="I58" s="210" t="s">
        <v>750</v>
      </c>
      <c r="J58" s="195">
        <v>0.5416666666666666</v>
      </c>
      <c r="K58" s="177">
        <v>15</v>
      </c>
      <c r="L58" s="175">
        <v>6</v>
      </c>
      <c r="M58" s="176">
        <v>0</v>
      </c>
      <c r="N58" s="176">
        <f t="shared" si="3"/>
        <v>6</v>
      </c>
      <c r="O58" s="176">
        <f t="shared" si="4"/>
      </c>
      <c r="P58" s="177">
        <f t="shared" si="5"/>
        <v>6</v>
      </c>
      <c r="Q58" s="178"/>
      <c r="R58" s="179"/>
      <c r="S58" s="179" t="s">
        <v>112</v>
      </c>
      <c r="T58" s="180"/>
      <c r="U58" s="181" t="s">
        <v>28</v>
      </c>
      <c r="V58" s="181" t="s">
        <v>29</v>
      </c>
      <c r="W58" s="184" t="s">
        <v>30</v>
      </c>
      <c r="X58" s="410" t="s">
        <v>60</v>
      </c>
      <c r="Y58" s="186" t="s">
        <v>112</v>
      </c>
      <c r="Z58" s="411" t="s">
        <v>49</v>
      </c>
      <c r="AA58" s="412" t="s">
        <v>61</v>
      </c>
      <c r="AB58" s="205"/>
    </row>
    <row r="59" spans="1:28" s="117" customFormat="1" ht="24" customHeight="1">
      <c r="A59" s="200">
        <v>55</v>
      </c>
      <c r="B59" s="167">
        <v>37846</v>
      </c>
      <c r="C59" s="168"/>
      <c r="D59" s="191">
        <v>26</v>
      </c>
      <c r="E59" s="209" t="s">
        <v>751</v>
      </c>
      <c r="F59" s="209" t="s">
        <v>752</v>
      </c>
      <c r="G59" s="191" t="s">
        <v>744</v>
      </c>
      <c r="H59" s="209" t="s">
        <v>745</v>
      </c>
      <c r="I59" s="210" t="s">
        <v>753</v>
      </c>
      <c r="J59" s="195">
        <v>0.5625</v>
      </c>
      <c r="K59" s="177">
        <v>15</v>
      </c>
      <c r="L59" s="175">
        <v>0</v>
      </c>
      <c r="M59" s="176">
        <v>0</v>
      </c>
      <c r="N59" s="176">
        <f t="shared" si="3"/>
      </c>
      <c r="O59" s="176">
        <f t="shared" si="4"/>
      </c>
      <c r="P59" s="177">
        <f t="shared" si="5"/>
      </c>
      <c r="Q59" s="178"/>
      <c r="R59" s="179"/>
      <c r="S59" s="179" t="s">
        <v>112</v>
      </c>
      <c r="T59" s="180"/>
      <c r="U59" s="181" t="s">
        <v>28</v>
      </c>
      <c r="V59" s="181" t="s">
        <v>29</v>
      </c>
      <c r="W59" s="184" t="s">
        <v>30</v>
      </c>
      <c r="X59" s="410" t="s">
        <v>60</v>
      </c>
      <c r="Y59" s="186" t="s">
        <v>112</v>
      </c>
      <c r="Z59" s="411" t="s">
        <v>36</v>
      </c>
      <c r="AA59" s="412" t="s">
        <v>52</v>
      </c>
      <c r="AB59" s="198"/>
    </row>
    <row r="60" spans="1:28" s="117" customFormat="1" ht="18.75" customHeight="1">
      <c r="A60" s="190">
        <v>56</v>
      </c>
      <c r="B60" s="167">
        <v>37846</v>
      </c>
      <c r="C60" s="168"/>
      <c r="D60" s="191">
        <v>26</v>
      </c>
      <c r="E60" s="209" t="s">
        <v>751</v>
      </c>
      <c r="F60" s="209" t="s">
        <v>754</v>
      </c>
      <c r="G60" s="191" t="s">
        <v>744</v>
      </c>
      <c r="H60" s="209" t="s">
        <v>755</v>
      </c>
      <c r="I60" s="210" t="s">
        <v>756</v>
      </c>
      <c r="J60" s="195">
        <v>0.5840277777777778</v>
      </c>
      <c r="K60" s="177">
        <v>15</v>
      </c>
      <c r="L60" s="175">
        <v>2</v>
      </c>
      <c r="M60" s="176">
        <v>0</v>
      </c>
      <c r="N60" s="176">
        <f t="shared" si="3"/>
        <v>2</v>
      </c>
      <c r="O60" s="176">
        <f t="shared" si="4"/>
      </c>
      <c r="P60" s="177">
        <f t="shared" si="5"/>
        <v>2</v>
      </c>
      <c r="Q60" s="178"/>
      <c r="R60" s="179"/>
      <c r="S60" s="179" t="s">
        <v>112</v>
      </c>
      <c r="T60" s="180"/>
      <c r="U60" s="181" t="s">
        <v>28</v>
      </c>
      <c r="V60" s="181" t="s">
        <v>29</v>
      </c>
      <c r="W60" s="184" t="s">
        <v>30</v>
      </c>
      <c r="X60" s="410" t="s">
        <v>60</v>
      </c>
      <c r="Y60" s="186" t="s">
        <v>112</v>
      </c>
      <c r="Z60" s="411" t="s">
        <v>36</v>
      </c>
      <c r="AA60" s="412" t="s">
        <v>61</v>
      </c>
      <c r="AB60" s="205"/>
    </row>
    <row r="61" spans="1:28" s="117" customFormat="1" ht="18.75" customHeight="1">
      <c r="A61" s="199">
        <v>57</v>
      </c>
      <c r="B61" s="167">
        <v>37847</v>
      </c>
      <c r="C61" s="168"/>
      <c r="D61" s="191" t="s">
        <v>742</v>
      </c>
      <c r="E61" s="209" t="s">
        <v>757</v>
      </c>
      <c r="F61" s="209" t="s">
        <v>758</v>
      </c>
      <c r="G61" s="191" t="s">
        <v>759</v>
      </c>
      <c r="H61" s="209" t="s">
        <v>80</v>
      </c>
      <c r="I61" s="210" t="s">
        <v>760</v>
      </c>
      <c r="J61" s="195">
        <v>0.4548611111111111</v>
      </c>
      <c r="K61" s="177">
        <v>15</v>
      </c>
      <c r="L61" s="175">
        <v>2</v>
      </c>
      <c r="M61" s="176">
        <v>2</v>
      </c>
      <c r="N61" s="176">
        <f t="shared" si="3"/>
        <v>2</v>
      </c>
      <c r="O61" s="176">
        <f t="shared" si="4"/>
        <v>2</v>
      </c>
      <c r="P61" s="177">
        <f t="shared" si="5"/>
        <v>2</v>
      </c>
      <c r="Q61" s="178" t="s">
        <v>47</v>
      </c>
      <c r="R61" s="179" t="s">
        <v>652</v>
      </c>
      <c r="S61" s="179" t="s">
        <v>112</v>
      </c>
      <c r="T61" s="180"/>
      <c r="U61" s="181" t="s">
        <v>28</v>
      </c>
      <c r="V61" s="181" t="s">
        <v>29</v>
      </c>
      <c r="W61" s="184" t="s">
        <v>30</v>
      </c>
      <c r="X61" s="410" t="s">
        <v>51</v>
      </c>
      <c r="Y61" s="186" t="s">
        <v>112</v>
      </c>
      <c r="Z61" s="411" t="s">
        <v>61</v>
      </c>
      <c r="AA61" s="412" t="s">
        <v>44</v>
      </c>
      <c r="AB61" s="205"/>
    </row>
    <row r="62" spans="1:28" s="117" customFormat="1" ht="18.75" customHeight="1">
      <c r="A62" s="200">
        <v>58</v>
      </c>
      <c r="B62" s="167">
        <v>37847</v>
      </c>
      <c r="C62" s="168"/>
      <c r="D62" s="191">
        <v>26</v>
      </c>
      <c r="E62" s="209" t="s">
        <v>682</v>
      </c>
      <c r="F62" s="209" t="s">
        <v>757</v>
      </c>
      <c r="G62" s="191" t="s">
        <v>744</v>
      </c>
      <c r="H62" s="209" t="s">
        <v>761</v>
      </c>
      <c r="I62" s="210" t="s">
        <v>762</v>
      </c>
      <c r="J62" s="195">
        <v>0.5104166666666666</v>
      </c>
      <c r="K62" s="177">
        <v>15</v>
      </c>
      <c r="L62" s="175">
        <v>0</v>
      </c>
      <c r="M62" s="176">
        <v>0</v>
      </c>
      <c r="N62" s="176">
        <f t="shared" si="3"/>
      </c>
      <c r="O62" s="176">
        <f t="shared" si="4"/>
      </c>
      <c r="P62" s="177">
        <f t="shared" si="5"/>
      </c>
      <c r="Q62" s="178"/>
      <c r="R62" s="179"/>
      <c r="S62" s="179" t="s">
        <v>112</v>
      </c>
      <c r="T62" s="180"/>
      <c r="U62" s="181" t="s">
        <v>28</v>
      </c>
      <c r="V62" s="181" t="s">
        <v>29</v>
      </c>
      <c r="W62" s="184" t="s">
        <v>30</v>
      </c>
      <c r="X62" s="410" t="s">
        <v>35</v>
      </c>
      <c r="Y62" s="186" t="s">
        <v>112</v>
      </c>
      <c r="Z62" s="411" t="s">
        <v>49</v>
      </c>
      <c r="AA62" s="412" t="s">
        <v>688</v>
      </c>
      <c r="AB62" s="205" t="s">
        <v>763</v>
      </c>
    </row>
    <row r="63" spans="1:28" s="117" customFormat="1" ht="18.75" customHeight="1">
      <c r="A63" s="190">
        <v>59</v>
      </c>
      <c r="B63" s="167">
        <v>37847</v>
      </c>
      <c r="C63" s="168"/>
      <c r="D63" s="191">
        <v>26</v>
      </c>
      <c r="E63" s="209" t="s">
        <v>764</v>
      </c>
      <c r="F63" s="209" t="s">
        <v>765</v>
      </c>
      <c r="G63" s="193">
        <v>128</v>
      </c>
      <c r="H63" s="209" t="s">
        <v>766</v>
      </c>
      <c r="I63" s="210" t="s">
        <v>767</v>
      </c>
      <c r="J63" s="195">
        <v>0.44097222222222227</v>
      </c>
      <c r="K63" s="177">
        <v>15</v>
      </c>
      <c r="L63" s="175">
        <v>3</v>
      </c>
      <c r="M63" s="176">
        <v>2</v>
      </c>
      <c r="N63" s="176">
        <f t="shared" si="3"/>
        <v>3</v>
      </c>
      <c r="O63" s="176">
        <f t="shared" si="4"/>
        <v>2</v>
      </c>
      <c r="P63" s="177">
        <f t="shared" si="5"/>
        <v>2.5</v>
      </c>
      <c r="Q63" s="178" t="s">
        <v>33</v>
      </c>
      <c r="R63" s="179" t="s">
        <v>768</v>
      </c>
      <c r="S63" s="179" t="s">
        <v>664</v>
      </c>
      <c r="T63" s="180">
        <v>30</v>
      </c>
      <c r="U63" s="181" t="s">
        <v>28</v>
      </c>
      <c r="V63" s="181" t="s">
        <v>29</v>
      </c>
      <c r="W63" s="184" t="s">
        <v>30</v>
      </c>
      <c r="X63" s="410" t="s">
        <v>769</v>
      </c>
      <c r="Y63" s="186" t="s">
        <v>664</v>
      </c>
      <c r="Z63" s="411" t="s">
        <v>667</v>
      </c>
      <c r="AA63" s="412" t="s">
        <v>667</v>
      </c>
      <c r="AB63" s="205"/>
    </row>
    <row r="64" spans="1:28" s="117" customFormat="1" ht="18.75" customHeight="1">
      <c r="A64" s="199">
        <v>60</v>
      </c>
      <c r="B64" s="167">
        <v>37847</v>
      </c>
      <c r="C64" s="168"/>
      <c r="D64" s="191">
        <v>26</v>
      </c>
      <c r="E64" s="209" t="s">
        <v>770</v>
      </c>
      <c r="F64" s="209" t="s">
        <v>771</v>
      </c>
      <c r="G64" s="193">
        <v>128</v>
      </c>
      <c r="H64" s="209" t="s">
        <v>772</v>
      </c>
      <c r="I64" s="210" t="s">
        <v>773</v>
      </c>
      <c r="J64" s="195">
        <v>0.4618055555555556</v>
      </c>
      <c r="K64" s="177">
        <v>15</v>
      </c>
      <c r="L64" s="175">
        <v>1</v>
      </c>
      <c r="M64" s="176">
        <v>1</v>
      </c>
      <c r="N64" s="176">
        <f t="shared" si="3"/>
        <v>1</v>
      </c>
      <c r="O64" s="176">
        <f t="shared" si="4"/>
        <v>1</v>
      </c>
      <c r="P64" s="177">
        <f t="shared" si="5"/>
        <v>1</v>
      </c>
      <c r="Q64" s="178" t="s">
        <v>33</v>
      </c>
      <c r="R64" s="179" t="s">
        <v>768</v>
      </c>
      <c r="S64" s="179" t="s">
        <v>664</v>
      </c>
      <c r="T64" s="180">
        <v>30</v>
      </c>
      <c r="U64" s="181" t="s">
        <v>28</v>
      </c>
      <c r="V64" s="181" t="s">
        <v>29</v>
      </c>
      <c r="W64" s="184" t="s">
        <v>30</v>
      </c>
      <c r="X64" s="410" t="s">
        <v>774</v>
      </c>
      <c r="Y64" s="186" t="s">
        <v>664</v>
      </c>
      <c r="Z64" s="411" t="s">
        <v>669</v>
      </c>
      <c r="AA64" s="412" t="s">
        <v>670</v>
      </c>
      <c r="AB64" s="205" t="s">
        <v>775</v>
      </c>
    </row>
    <row r="65" spans="1:28" s="117" customFormat="1" ht="18.75" customHeight="1">
      <c r="A65" s="200">
        <v>61</v>
      </c>
      <c r="B65" s="167">
        <v>37847</v>
      </c>
      <c r="C65" s="168"/>
      <c r="D65" s="191">
        <v>26</v>
      </c>
      <c r="E65" s="209" t="s">
        <v>517</v>
      </c>
      <c r="F65" s="209" t="s">
        <v>776</v>
      </c>
      <c r="G65" s="191" t="s">
        <v>484</v>
      </c>
      <c r="H65" s="209" t="s">
        <v>519</v>
      </c>
      <c r="I65" s="210" t="s">
        <v>777</v>
      </c>
      <c r="J65" s="195">
        <v>0.4895833333333333</v>
      </c>
      <c r="K65" s="177">
        <v>15</v>
      </c>
      <c r="L65" s="175">
        <v>0</v>
      </c>
      <c r="M65" s="176">
        <v>0</v>
      </c>
      <c r="N65" s="176">
        <f t="shared" si="3"/>
      </c>
      <c r="O65" s="176">
        <f t="shared" si="4"/>
      </c>
      <c r="P65" s="177">
        <f t="shared" si="5"/>
      </c>
      <c r="Q65" s="178"/>
      <c r="R65" s="179"/>
      <c r="S65" s="179" t="s">
        <v>156</v>
      </c>
      <c r="T65" s="180"/>
      <c r="U65" s="181" t="s">
        <v>28</v>
      </c>
      <c r="V65" s="181" t="s">
        <v>29</v>
      </c>
      <c r="W65" s="184" t="s">
        <v>30</v>
      </c>
      <c r="X65" s="410" t="s">
        <v>437</v>
      </c>
      <c r="Y65" s="186" t="s">
        <v>156</v>
      </c>
      <c r="Z65" s="411" t="s">
        <v>445</v>
      </c>
      <c r="AA65" s="412" t="s">
        <v>433</v>
      </c>
      <c r="AB65" s="205"/>
    </row>
    <row r="66" spans="1:28" s="117" customFormat="1" ht="18.75" customHeight="1">
      <c r="A66" s="190">
        <v>62</v>
      </c>
      <c r="B66" s="167">
        <v>37848</v>
      </c>
      <c r="C66" s="168"/>
      <c r="D66" s="191">
        <v>26</v>
      </c>
      <c r="E66" s="209" t="s">
        <v>589</v>
      </c>
      <c r="F66" s="209" t="s">
        <v>435</v>
      </c>
      <c r="G66" s="191" t="s">
        <v>484</v>
      </c>
      <c r="H66" s="209" t="s">
        <v>510</v>
      </c>
      <c r="I66" s="210" t="s">
        <v>778</v>
      </c>
      <c r="J66" s="195">
        <v>0.4305555555555556</v>
      </c>
      <c r="K66" s="177">
        <v>15</v>
      </c>
      <c r="L66" s="175">
        <v>3</v>
      </c>
      <c r="M66" s="176">
        <v>2</v>
      </c>
      <c r="N66" s="176">
        <f t="shared" si="3"/>
        <v>3</v>
      </c>
      <c r="O66" s="176">
        <f t="shared" si="4"/>
        <v>2</v>
      </c>
      <c r="P66" s="177">
        <f t="shared" si="5"/>
        <v>2.5</v>
      </c>
      <c r="Q66" s="178" t="s">
        <v>47</v>
      </c>
      <c r="R66" s="179" t="s">
        <v>430</v>
      </c>
      <c r="S66" s="179" t="s">
        <v>156</v>
      </c>
      <c r="T66" s="180">
        <v>30</v>
      </c>
      <c r="U66" s="181" t="s">
        <v>28</v>
      </c>
      <c r="V66" s="181" t="s">
        <v>29</v>
      </c>
      <c r="W66" s="184" t="s">
        <v>30</v>
      </c>
      <c r="X66" s="410" t="s">
        <v>539</v>
      </c>
      <c r="Y66" s="186" t="s">
        <v>156</v>
      </c>
      <c r="Z66" s="411" t="s">
        <v>445</v>
      </c>
      <c r="AA66" s="412" t="s">
        <v>531</v>
      </c>
      <c r="AB66" s="205" t="s">
        <v>640</v>
      </c>
    </row>
    <row r="67" spans="1:28" s="117" customFormat="1" ht="18.75" customHeight="1">
      <c r="A67" s="199">
        <v>63</v>
      </c>
      <c r="B67" s="167">
        <v>37848</v>
      </c>
      <c r="C67" s="168"/>
      <c r="D67" s="191">
        <v>26</v>
      </c>
      <c r="E67" s="209" t="s">
        <v>644</v>
      </c>
      <c r="F67" s="209" t="s">
        <v>779</v>
      </c>
      <c r="G67" s="191" t="s">
        <v>780</v>
      </c>
      <c r="H67" s="209" t="s">
        <v>781</v>
      </c>
      <c r="I67" s="210" t="s">
        <v>782</v>
      </c>
      <c r="J67" s="195">
        <v>0.4618055555555556</v>
      </c>
      <c r="K67" s="177">
        <v>15</v>
      </c>
      <c r="L67" s="175">
        <v>0</v>
      </c>
      <c r="M67" s="176">
        <v>0</v>
      </c>
      <c r="N67" s="176">
        <f t="shared" si="3"/>
      </c>
      <c r="O67" s="176">
        <f t="shared" si="4"/>
      </c>
      <c r="P67" s="177">
        <f t="shared" si="5"/>
      </c>
      <c r="Q67" s="178"/>
      <c r="R67" s="179"/>
      <c r="S67" s="179" t="s">
        <v>633</v>
      </c>
      <c r="T67" s="180"/>
      <c r="U67" s="181" t="s">
        <v>28</v>
      </c>
      <c r="V67" s="181" t="s">
        <v>29</v>
      </c>
      <c r="W67" s="184" t="s">
        <v>30</v>
      </c>
      <c r="X67" s="410" t="s">
        <v>657</v>
      </c>
      <c r="Y67" s="186" t="s">
        <v>633</v>
      </c>
      <c r="Z67" s="411" t="s">
        <v>643</v>
      </c>
      <c r="AA67" s="412" t="s">
        <v>649</v>
      </c>
      <c r="AB67" s="205"/>
    </row>
    <row r="68" spans="1:28" s="117" customFormat="1" ht="18.75" customHeight="1">
      <c r="A68" s="200">
        <v>64</v>
      </c>
      <c r="B68" s="167">
        <v>37848</v>
      </c>
      <c r="C68" s="168"/>
      <c r="D68" s="191">
        <v>26</v>
      </c>
      <c r="E68" s="209" t="s">
        <v>705</v>
      </c>
      <c r="F68" s="209" t="s">
        <v>783</v>
      </c>
      <c r="G68" s="191" t="s">
        <v>780</v>
      </c>
      <c r="H68" s="209" t="s">
        <v>784</v>
      </c>
      <c r="I68" s="210" t="s">
        <v>785</v>
      </c>
      <c r="J68" s="195">
        <v>0.4791666666666667</v>
      </c>
      <c r="K68" s="177">
        <v>15</v>
      </c>
      <c r="L68" s="175">
        <v>3</v>
      </c>
      <c r="M68" s="176">
        <v>2</v>
      </c>
      <c r="N68" s="176">
        <f t="shared" si="3"/>
        <v>3</v>
      </c>
      <c r="O68" s="176">
        <f t="shared" si="4"/>
        <v>2</v>
      </c>
      <c r="P68" s="177">
        <f t="shared" si="5"/>
        <v>2.5</v>
      </c>
      <c r="Q68" s="178" t="s">
        <v>47</v>
      </c>
      <c r="R68" s="179" t="s">
        <v>641</v>
      </c>
      <c r="S68" s="179" t="s">
        <v>633</v>
      </c>
      <c r="T68" s="180"/>
      <c r="U68" s="181" t="s">
        <v>28</v>
      </c>
      <c r="V68" s="181" t="s">
        <v>29</v>
      </c>
      <c r="W68" s="184" t="s">
        <v>30</v>
      </c>
      <c r="X68" s="410" t="s">
        <v>657</v>
      </c>
      <c r="Y68" s="186" t="s">
        <v>633</v>
      </c>
      <c r="Z68" s="411" t="s">
        <v>654</v>
      </c>
      <c r="AA68" s="412" t="s">
        <v>786</v>
      </c>
      <c r="AB68" s="205"/>
    </row>
    <row r="69" spans="1:28" s="117" customFormat="1" ht="18.75" customHeight="1">
      <c r="A69" s="190">
        <v>65</v>
      </c>
      <c r="B69" s="167">
        <v>37848</v>
      </c>
      <c r="C69" s="168"/>
      <c r="D69" s="191">
        <v>26</v>
      </c>
      <c r="E69" s="209" t="s">
        <v>787</v>
      </c>
      <c r="F69" s="209" t="s">
        <v>788</v>
      </c>
      <c r="G69" s="191" t="s">
        <v>780</v>
      </c>
      <c r="H69" s="209" t="s">
        <v>789</v>
      </c>
      <c r="I69" s="210" t="s">
        <v>790</v>
      </c>
      <c r="J69" s="195">
        <v>0.517361111111111</v>
      </c>
      <c r="K69" s="177">
        <v>15</v>
      </c>
      <c r="L69" s="175">
        <v>0</v>
      </c>
      <c r="M69" s="176">
        <v>0</v>
      </c>
      <c r="N69" s="176">
        <f aca="true" t="shared" si="6" ref="N69:N104">IF(OR(K69=0,L69=0),"",L69*15/K69)</f>
      </c>
      <c r="O69" s="176">
        <f aca="true" t="shared" si="7" ref="O69:O104">IF(OR(K69=0,M69=0),"",M69*15/K69)</f>
      </c>
      <c r="P69" s="177">
        <f aca="true" t="shared" si="8" ref="P69:P100">IF(OR(K69=0,AND(L69=0,M69=0)),"",AVERAGE(N69:O69))</f>
      </c>
      <c r="Q69" s="178"/>
      <c r="R69" s="179"/>
      <c r="S69" s="179" t="s">
        <v>633</v>
      </c>
      <c r="T69" s="180"/>
      <c r="U69" s="181" t="s">
        <v>28</v>
      </c>
      <c r="V69" s="181" t="s">
        <v>29</v>
      </c>
      <c r="W69" s="184" t="s">
        <v>30</v>
      </c>
      <c r="X69" s="410" t="s">
        <v>642</v>
      </c>
      <c r="Y69" s="186" t="s">
        <v>633</v>
      </c>
      <c r="Z69" s="411" t="s">
        <v>786</v>
      </c>
      <c r="AA69" s="412" t="s">
        <v>791</v>
      </c>
      <c r="AB69" s="198"/>
    </row>
    <row r="70" spans="1:28" s="117" customFormat="1" ht="18.75" customHeight="1">
      <c r="A70" s="199">
        <v>66</v>
      </c>
      <c r="B70" s="167">
        <v>37848</v>
      </c>
      <c r="C70" s="168"/>
      <c r="D70" s="191">
        <v>26</v>
      </c>
      <c r="E70" s="209" t="s">
        <v>791</v>
      </c>
      <c r="F70" s="209" t="s">
        <v>792</v>
      </c>
      <c r="G70" s="191" t="s">
        <v>780</v>
      </c>
      <c r="H70" s="209" t="s">
        <v>789</v>
      </c>
      <c r="I70" s="210" t="s">
        <v>793</v>
      </c>
      <c r="J70" s="195">
        <v>0.5604166666666667</v>
      </c>
      <c r="K70" s="177">
        <v>15</v>
      </c>
      <c r="L70" s="175">
        <v>0</v>
      </c>
      <c r="M70" s="176">
        <v>0</v>
      </c>
      <c r="N70" s="176">
        <f t="shared" si="6"/>
      </c>
      <c r="O70" s="176">
        <f t="shared" si="7"/>
      </c>
      <c r="P70" s="177">
        <f t="shared" si="8"/>
      </c>
      <c r="Q70" s="178"/>
      <c r="R70" s="179"/>
      <c r="S70" s="179" t="s">
        <v>633</v>
      </c>
      <c r="T70" s="180"/>
      <c r="U70" s="181" t="s">
        <v>28</v>
      </c>
      <c r="V70" s="181" t="s">
        <v>29</v>
      </c>
      <c r="W70" s="184" t="s">
        <v>30</v>
      </c>
      <c r="X70" s="410" t="s">
        <v>642</v>
      </c>
      <c r="Y70" s="186" t="s">
        <v>633</v>
      </c>
      <c r="Z70" s="411" t="s">
        <v>654</v>
      </c>
      <c r="AA70" s="412" t="s">
        <v>649</v>
      </c>
      <c r="AB70" s="205"/>
    </row>
    <row r="71" spans="1:28" s="117" customFormat="1" ht="18.75" customHeight="1">
      <c r="A71" s="200">
        <v>67</v>
      </c>
      <c r="B71" s="167">
        <v>37848</v>
      </c>
      <c r="C71" s="168"/>
      <c r="D71" s="191">
        <v>26</v>
      </c>
      <c r="E71" s="209" t="s">
        <v>791</v>
      </c>
      <c r="F71" s="209" t="s">
        <v>794</v>
      </c>
      <c r="G71" s="191" t="s">
        <v>780</v>
      </c>
      <c r="H71" s="209" t="s">
        <v>795</v>
      </c>
      <c r="I71" s="210" t="s">
        <v>796</v>
      </c>
      <c r="J71" s="195">
        <v>0.5416666666666666</v>
      </c>
      <c r="K71" s="177">
        <v>15</v>
      </c>
      <c r="L71" s="175">
        <v>0</v>
      </c>
      <c r="M71" s="176">
        <v>0</v>
      </c>
      <c r="N71" s="176">
        <f t="shared" si="6"/>
      </c>
      <c r="O71" s="176">
        <f t="shared" si="7"/>
      </c>
      <c r="P71" s="177">
        <f t="shared" si="8"/>
      </c>
      <c r="Q71" s="178"/>
      <c r="R71" s="179"/>
      <c r="S71" s="179" t="s">
        <v>633</v>
      </c>
      <c r="T71" s="180"/>
      <c r="U71" s="181" t="s">
        <v>28</v>
      </c>
      <c r="V71" s="181" t="s">
        <v>29</v>
      </c>
      <c r="W71" s="184" t="s">
        <v>30</v>
      </c>
      <c r="X71" s="410" t="s">
        <v>642</v>
      </c>
      <c r="Y71" s="186" t="s">
        <v>633</v>
      </c>
      <c r="Z71" s="411" t="s">
        <v>654</v>
      </c>
      <c r="AA71" s="412" t="s">
        <v>787</v>
      </c>
      <c r="AB71" s="198" t="s">
        <v>651</v>
      </c>
    </row>
    <row r="72" spans="1:28" s="117" customFormat="1" ht="18.75" customHeight="1">
      <c r="A72" s="190">
        <v>68</v>
      </c>
      <c r="B72" s="167">
        <v>37849</v>
      </c>
      <c r="C72" s="168"/>
      <c r="D72" s="191">
        <v>26</v>
      </c>
      <c r="E72" s="209" t="s">
        <v>61</v>
      </c>
      <c r="F72" s="209" t="s">
        <v>797</v>
      </c>
      <c r="G72" s="191" t="s">
        <v>744</v>
      </c>
      <c r="H72" s="209" t="s">
        <v>798</v>
      </c>
      <c r="I72" s="210" t="s">
        <v>799</v>
      </c>
      <c r="J72" s="195">
        <v>0.4201388888888889</v>
      </c>
      <c r="K72" s="177">
        <v>15</v>
      </c>
      <c r="L72" s="175">
        <v>2</v>
      </c>
      <c r="M72" s="176">
        <v>0</v>
      </c>
      <c r="N72" s="176">
        <f t="shared" si="6"/>
        <v>2</v>
      </c>
      <c r="O72" s="176">
        <f t="shared" si="7"/>
      </c>
      <c r="P72" s="177">
        <f t="shared" si="8"/>
        <v>2</v>
      </c>
      <c r="Q72" s="178" t="s">
        <v>47</v>
      </c>
      <c r="R72" s="179" t="s">
        <v>652</v>
      </c>
      <c r="S72" s="179" t="s">
        <v>112</v>
      </c>
      <c r="T72" s="180"/>
      <c r="U72" s="181" t="s">
        <v>28</v>
      </c>
      <c r="V72" s="181" t="s">
        <v>29</v>
      </c>
      <c r="W72" s="184" t="s">
        <v>30</v>
      </c>
      <c r="X72" s="410" t="s">
        <v>37</v>
      </c>
      <c r="Y72" s="186" t="s">
        <v>112</v>
      </c>
      <c r="Z72" s="411" t="s">
        <v>36</v>
      </c>
      <c r="AA72" s="412" t="s">
        <v>56</v>
      </c>
      <c r="AB72" s="205"/>
    </row>
    <row r="73" spans="1:28" s="117" customFormat="1" ht="18.75" customHeight="1">
      <c r="A73" s="199">
        <v>69</v>
      </c>
      <c r="B73" s="167">
        <v>37849</v>
      </c>
      <c r="C73" s="168"/>
      <c r="D73" s="191">
        <v>26</v>
      </c>
      <c r="E73" s="209" t="s">
        <v>36</v>
      </c>
      <c r="F73" s="209" t="s">
        <v>800</v>
      </c>
      <c r="G73" s="191" t="s">
        <v>744</v>
      </c>
      <c r="H73" s="209" t="s">
        <v>801</v>
      </c>
      <c r="I73" s="210" t="s">
        <v>802</v>
      </c>
      <c r="J73" s="195">
        <v>0.44305555555555554</v>
      </c>
      <c r="K73" s="177">
        <v>15</v>
      </c>
      <c r="L73" s="175">
        <v>0</v>
      </c>
      <c r="M73" s="176">
        <v>0</v>
      </c>
      <c r="N73" s="176">
        <f t="shared" si="6"/>
      </c>
      <c r="O73" s="176">
        <f t="shared" si="7"/>
      </c>
      <c r="P73" s="177">
        <f t="shared" si="8"/>
      </c>
      <c r="Q73" s="178"/>
      <c r="R73" s="179"/>
      <c r="S73" s="179" t="s">
        <v>112</v>
      </c>
      <c r="T73" s="180"/>
      <c r="U73" s="181" t="s">
        <v>28</v>
      </c>
      <c r="V73" s="181" t="s">
        <v>29</v>
      </c>
      <c r="W73" s="184" t="s">
        <v>30</v>
      </c>
      <c r="X73" s="410" t="s">
        <v>51</v>
      </c>
      <c r="Y73" s="186" t="s">
        <v>112</v>
      </c>
      <c r="Z73" s="411" t="s">
        <v>56</v>
      </c>
      <c r="AA73" s="412" t="s">
        <v>50</v>
      </c>
      <c r="AB73" s="205"/>
    </row>
    <row r="74" spans="1:28" s="117" customFormat="1" ht="18.75" customHeight="1">
      <c r="A74" s="200">
        <v>70</v>
      </c>
      <c r="B74" s="167">
        <v>37830</v>
      </c>
      <c r="C74" s="168"/>
      <c r="D74" s="191">
        <v>26</v>
      </c>
      <c r="E74" s="192">
        <v>7</v>
      </c>
      <c r="F74" s="192">
        <v>89</v>
      </c>
      <c r="G74" s="193">
        <v>127</v>
      </c>
      <c r="H74" s="192">
        <v>48</v>
      </c>
      <c r="I74" s="194">
        <v>778</v>
      </c>
      <c r="J74" s="195">
        <v>0.47222222222222227</v>
      </c>
      <c r="K74" s="177">
        <v>15</v>
      </c>
      <c r="L74" s="175">
        <v>0</v>
      </c>
      <c r="M74" s="176">
        <v>0</v>
      </c>
      <c r="N74" s="176">
        <f t="shared" si="6"/>
      </c>
      <c r="O74" s="176">
        <f t="shared" si="7"/>
      </c>
      <c r="P74" s="177">
        <f t="shared" si="8"/>
      </c>
      <c r="Q74" s="178"/>
      <c r="R74" s="179"/>
      <c r="S74" s="179" t="s">
        <v>112</v>
      </c>
      <c r="T74" s="180"/>
      <c r="U74" s="181" t="s">
        <v>28</v>
      </c>
      <c r="V74" s="181" t="s">
        <v>29</v>
      </c>
      <c r="W74" s="184" t="s">
        <v>30</v>
      </c>
      <c r="X74" s="410" t="s">
        <v>48</v>
      </c>
      <c r="Y74" s="186" t="s">
        <v>112</v>
      </c>
      <c r="Z74" s="411" t="s">
        <v>43</v>
      </c>
      <c r="AA74" s="412" t="s">
        <v>52</v>
      </c>
      <c r="AB74" s="198" t="s">
        <v>640</v>
      </c>
    </row>
    <row r="75" spans="1:28" s="117" customFormat="1" ht="18.75" customHeight="1">
      <c r="A75" s="190">
        <v>71</v>
      </c>
      <c r="B75" s="167">
        <v>37830</v>
      </c>
      <c r="C75" s="168"/>
      <c r="D75" s="191">
        <v>26</v>
      </c>
      <c r="E75" s="192">
        <v>7</v>
      </c>
      <c r="F75" s="192">
        <v>94</v>
      </c>
      <c r="G75" s="193">
        <v>127</v>
      </c>
      <c r="H75" s="192">
        <v>46</v>
      </c>
      <c r="I75" s="194">
        <v>717</v>
      </c>
      <c r="J75" s="195">
        <v>0.5208333333333334</v>
      </c>
      <c r="K75" s="177">
        <v>15</v>
      </c>
      <c r="L75" s="175">
        <v>1</v>
      </c>
      <c r="M75" s="176">
        <v>3</v>
      </c>
      <c r="N75" s="176">
        <f t="shared" si="6"/>
        <v>1</v>
      </c>
      <c r="O75" s="176">
        <f t="shared" si="7"/>
        <v>3</v>
      </c>
      <c r="P75" s="177">
        <f t="shared" si="8"/>
        <v>2</v>
      </c>
      <c r="Q75" s="178" t="s">
        <v>33</v>
      </c>
      <c r="R75" s="179">
        <v>20</v>
      </c>
      <c r="S75" s="179" t="s">
        <v>633</v>
      </c>
      <c r="T75" s="180">
        <v>30</v>
      </c>
      <c r="U75" s="181" t="s">
        <v>28</v>
      </c>
      <c r="V75" s="181" t="s">
        <v>29</v>
      </c>
      <c r="W75" s="184" t="s">
        <v>30</v>
      </c>
      <c r="X75" s="410" t="s">
        <v>653</v>
      </c>
      <c r="Y75" s="186" t="s">
        <v>633</v>
      </c>
      <c r="Z75" s="411" t="s">
        <v>654</v>
      </c>
      <c r="AA75" s="412" t="s">
        <v>705</v>
      </c>
      <c r="AB75" s="205" t="s">
        <v>803</v>
      </c>
    </row>
    <row r="76" spans="1:28" s="117" customFormat="1" ht="18.75" customHeight="1">
      <c r="A76" s="199">
        <v>72</v>
      </c>
      <c r="B76" s="167">
        <v>37830</v>
      </c>
      <c r="C76" s="168"/>
      <c r="D76" s="191">
        <v>26</v>
      </c>
      <c r="E76" s="192">
        <v>5</v>
      </c>
      <c r="F76" s="192">
        <v>485</v>
      </c>
      <c r="G76" s="193">
        <v>127</v>
      </c>
      <c r="H76" s="192">
        <v>43</v>
      </c>
      <c r="I76" s="194">
        <v>903</v>
      </c>
      <c r="J76" s="195">
        <v>0.5645833333333333</v>
      </c>
      <c r="K76" s="177">
        <v>15</v>
      </c>
      <c r="L76" s="175">
        <v>1</v>
      </c>
      <c r="M76" s="176">
        <v>0</v>
      </c>
      <c r="N76" s="176">
        <f t="shared" si="6"/>
        <v>1</v>
      </c>
      <c r="O76" s="176">
        <f t="shared" si="7"/>
      </c>
      <c r="P76" s="177">
        <f t="shared" si="8"/>
        <v>1</v>
      </c>
      <c r="Q76" s="178"/>
      <c r="R76" s="179"/>
      <c r="S76" s="179" t="s">
        <v>633</v>
      </c>
      <c r="T76" s="180"/>
      <c r="U76" s="181" t="s">
        <v>28</v>
      </c>
      <c r="V76" s="181" t="s">
        <v>29</v>
      </c>
      <c r="W76" s="184" t="s">
        <v>30</v>
      </c>
      <c r="X76" s="410" t="s">
        <v>642</v>
      </c>
      <c r="Y76" s="186" t="s">
        <v>633</v>
      </c>
      <c r="Z76" s="411" t="s">
        <v>643</v>
      </c>
      <c r="AA76" s="412" t="s">
        <v>804</v>
      </c>
      <c r="AB76" s="205"/>
    </row>
    <row r="77" spans="1:28" s="117" customFormat="1" ht="18.75" customHeight="1">
      <c r="A77" s="200">
        <v>73</v>
      </c>
      <c r="B77" s="167">
        <v>37830</v>
      </c>
      <c r="C77" s="168"/>
      <c r="D77" s="191">
        <v>26</v>
      </c>
      <c r="E77" s="192">
        <v>4</v>
      </c>
      <c r="F77" s="192">
        <v>403</v>
      </c>
      <c r="G77" s="193">
        <v>127</v>
      </c>
      <c r="H77" s="192">
        <v>40</v>
      </c>
      <c r="I77" s="194">
        <v>308</v>
      </c>
      <c r="J77" s="195">
        <v>0.611111111111111</v>
      </c>
      <c r="K77" s="177">
        <v>15</v>
      </c>
      <c r="L77" s="175">
        <v>1</v>
      </c>
      <c r="M77" s="176">
        <v>0</v>
      </c>
      <c r="N77" s="176">
        <f t="shared" si="6"/>
        <v>1</v>
      </c>
      <c r="O77" s="176">
        <f t="shared" si="7"/>
      </c>
      <c r="P77" s="177">
        <f t="shared" si="8"/>
        <v>1</v>
      </c>
      <c r="Q77" s="178"/>
      <c r="R77" s="179"/>
      <c r="S77" s="179" t="s">
        <v>633</v>
      </c>
      <c r="T77" s="180"/>
      <c r="U77" s="181" t="s">
        <v>28</v>
      </c>
      <c r="V77" s="181" t="s">
        <v>29</v>
      </c>
      <c r="W77" s="184" t="s">
        <v>30</v>
      </c>
      <c r="X77" s="410" t="s">
        <v>653</v>
      </c>
      <c r="Y77" s="186" t="s">
        <v>633</v>
      </c>
      <c r="Z77" s="411" t="s">
        <v>704</v>
      </c>
      <c r="AA77" s="412" t="s">
        <v>805</v>
      </c>
      <c r="AB77" s="205" t="s">
        <v>640</v>
      </c>
    </row>
    <row r="78" spans="1:28" s="117" customFormat="1" ht="18.75" customHeight="1">
      <c r="A78" s="190">
        <v>74</v>
      </c>
      <c r="B78" s="167">
        <v>37849</v>
      </c>
      <c r="C78" s="168"/>
      <c r="D78" s="191">
        <v>26</v>
      </c>
      <c r="E78" s="192">
        <v>5</v>
      </c>
      <c r="F78" s="192">
        <v>673</v>
      </c>
      <c r="G78" s="193">
        <v>127</v>
      </c>
      <c r="H78" s="192">
        <v>38</v>
      </c>
      <c r="I78" s="194">
        <v>849</v>
      </c>
      <c r="J78" s="195">
        <v>0.53125</v>
      </c>
      <c r="K78" s="177">
        <v>15</v>
      </c>
      <c r="L78" s="175">
        <v>0</v>
      </c>
      <c r="M78" s="176">
        <v>0</v>
      </c>
      <c r="N78" s="176">
        <f t="shared" si="6"/>
      </c>
      <c r="O78" s="176">
        <f t="shared" si="7"/>
      </c>
      <c r="P78" s="177">
        <f t="shared" si="8"/>
      </c>
      <c r="Q78" s="178"/>
      <c r="R78" s="179"/>
      <c r="S78" s="179" t="s">
        <v>633</v>
      </c>
      <c r="T78" s="180"/>
      <c r="U78" s="181" t="s">
        <v>28</v>
      </c>
      <c r="V78" s="181" t="s">
        <v>29</v>
      </c>
      <c r="W78" s="184" t="s">
        <v>30</v>
      </c>
      <c r="X78" s="410" t="s">
        <v>642</v>
      </c>
      <c r="Y78" s="186" t="s">
        <v>633</v>
      </c>
      <c r="Z78" s="411" t="s">
        <v>704</v>
      </c>
      <c r="AA78" s="412" t="s">
        <v>655</v>
      </c>
      <c r="AB78" s="205"/>
    </row>
    <row r="79" spans="1:28" s="117" customFormat="1" ht="18.75" customHeight="1">
      <c r="A79" s="199">
        <v>75</v>
      </c>
      <c r="B79" s="167">
        <v>37830</v>
      </c>
      <c r="C79" s="168"/>
      <c r="D79" s="191">
        <v>26</v>
      </c>
      <c r="E79" s="192">
        <v>10</v>
      </c>
      <c r="F79" s="192">
        <v>35</v>
      </c>
      <c r="G79" s="193">
        <v>127</v>
      </c>
      <c r="H79" s="192">
        <v>37</v>
      </c>
      <c r="I79" s="194">
        <v>775</v>
      </c>
      <c r="J79" s="195">
        <v>0.6701388888888888</v>
      </c>
      <c r="K79" s="177">
        <v>15</v>
      </c>
      <c r="L79" s="175">
        <v>3</v>
      </c>
      <c r="M79" s="176">
        <v>3</v>
      </c>
      <c r="N79" s="176">
        <f t="shared" si="6"/>
        <v>3</v>
      </c>
      <c r="O79" s="176">
        <f t="shared" si="7"/>
        <v>3</v>
      </c>
      <c r="P79" s="177">
        <f t="shared" si="8"/>
        <v>3</v>
      </c>
      <c r="Q79" s="178" t="s">
        <v>33</v>
      </c>
      <c r="R79" s="179" t="s">
        <v>641</v>
      </c>
      <c r="S79" s="179" t="s">
        <v>633</v>
      </c>
      <c r="T79" s="180">
        <v>30</v>
      </c>
      <c r="U79" s="181" t="s">
        <v>28</v>
      </c>
      <c r="V79" s="181" t="s">
        <v>29</v>
      </c>
      <c r="W79" s="184" t="s">
        <v>30</v>
      </c>
      <c r="X79" s="410" t="s">
        <v>642</v>
      </c>
      <c r="Y79" s="186" t="s">
        <v>633</v>
      </c>
      <c r="Z79" s="411" t="s">
        <v>643</v>
      </c>
      <c r="AA79" s="412" t="s">
        <v>704</v>
      </c>
      <c r="AB79" s="205" t="s">
        <v>640</v>
      </c>
    </row>
    <row r="80" spans="1:28" s="117" customFormat="1" ht="18.75" customHeight="1">
      <c r="A80" s="200">
        <v>76</v>
      </c>
      <c r="B80" s="167">
        <v>37825</v>
      </c>
      <c r="C80" s="168"/>
      <c r="D80" s="191">
        <v>26</v>
      </c>
      <c r="E80" s="192">
        <v>12</v>
      </c>
      <c r="F80" s="192">
        <v>564</v>
      </c>
      <c r="G80" s="193">
        <v>127</v>
      </c>
      <c r="H80" s="192">
        <v>38</v>
      </c>
      <c r="I80" s="194">
        <v>445</v>
      </c>
      <c r="J80" s="195">
        <v>0.44097222222222227</v>
      </c>
      <c r="K80" s="177">
        <v>15</v>
      </c>
      <c r="L80" s="175">
        <v>6</v>
      </c>
      <c r="M80" s="176">
        <v>7</v>
      </c>
      <c r="N80" s="176">
        <f t="shared" si="6"/>
        <v>6</v>
      </c>
      <c r="O80" s="176">
        <f t="shared" si="7"/>
        <v>7</v>
      </c>
      <c r="P80" s="177">
        <f t="shared" si="8"/>
        <v>6.5</v>
      </c>
      <c r="Q80" s="178" t="s">
        <v>33</v>
      </c>
      <c r="R80" s="179" t="s">
        <v>641</v>
      </c>
      <c r="S80" s="179" t="s">
        <v>633</v>
      </c>
      <c r="T80" s="180">
        <v>30</v>
      </c>
      <c r="U80" s="181" t="s">
        <v>28</v>
      </c>
      <c r="V80" s="181" t="s">
        <v>74</v>
      </c>
      <c r="W80" s="184" t="s">
        <v>30</v>
      </c>
      <c r="X80" s="410" t="s">
        <v>653</v>
      </c>
      <c r="Y80" s="186" t="s">
        <v>633</v>
      </c>
      <c r="Z80" s="411" t="s">
        <v>643</v>
      </c>
      <c r="AA80" s="412" t="s">
        <v>655</v>
      </c>
      <c r="AB80" s="205"/>
    </row>
    <row r="81" spans="1:28" s="117" customFormat="1" ht="18.75" customHeight="1">
      <c r="A81" s="190">
        <v>77</v>
      </c>
      <c r="B81" s="167">
        <v>37834</v>
      </c>
      <c r="C81" s="168"/>
      <c r="D81" s="191">
        <v>26</v>
      </c>
      <c r="E81" s="192">
        <v>42</v>
      </c>
      <c r="F81" s="192">
        <v>454</v>
      </c>
      <c r="G81" s="193">
        <v>127</v>
      </c>
      <c r="H81" s="192">
        <v>55</v>
      </c>
      <c r="I81" s="194">
        <v>730</v>
      </c>
      <c r="J81" s="195">
        <v>0.4270833333333333</v>
      </c>
      <c r="K81" s="177">
        <v>15</v>
      </c>
      <c r="L81" s="175">
        <v>0</v>
      </c>
      <c r="M81" s="176">
        <v>0</v>
      </c>
      <c r="N81" s="176">
        <f t="shared" si="6"/>
      </c>
      <c r="O81" s="176">
        <f t="shared" si="7"/>
      </c>
      <c r="P81" s="177">
        <f t="shared" si="8"/>
      </c>
      <c r="Q81" s="178"/>
      <c r="R81" s="179"/>
      <c r="S81" s="179" t="s">
        <v>633</v>
      </c>
      <c r="T81" s="180"/>
      <c r="U81" s="181" t="s">
        <v>28</v>
      </c>
      <c r="V81" s="181" t="s">
        <v>29</v>
      </c>
      <c r="W81" s="184" t="s">
        <v>30</v>
      </c>
      <c r="X81" s="410" t="s">
        <v>642</v>
      </c>
      <c r="Y81" s="186" t="s">
        <v>633</v>
      </c>
      <c r="Z81" s="411" t="s">
        <v>654</v>
      </c>
      <c r="AA81" s="412" t="s">
        <v>704</v>
      </c>
      <c r="AB81" s="205" t="s">
        <v>651</v>
      </c>
    </row>
    <row r="82" spans="1:28" s="117" customFormat="1" ht="18.75" customHeight="1">
      <c r="A82" s="199">
        <v>78</v>
      </c>
      <c r="B82" s="167">
        <v>37834</v>
      </c>
      <c r="C82" s="168"/>
      <c r="D82" s="191">
        <v>26</v>
      </c>
      <c r="E82" s="192">
        <v>42</v>
      </c>
      <c r="F82" s="192">
        <v>188</v>
      </c>
      <c r="G82" s="193">
        <v>127</v>
      </c>
      <c r="H82" s="192">
        <v>57</v>
      </c>
      <c r="I82" s="194">
        <v>906</v>
      </c>
      <c r="J82" s="195">
        <v>0.4513888888888889</v>
      </c>
      <c r="K82" s="177">
        <v>15</v>
      </c>
      <c r="L82" s="175">
        <v>1</v>
      </c>
      <c r="M82" s="176">
        <v>0</v>
      </c>
      <c r="N82" s="176">
        <f t="shared" si="6"/>
        <v>1</v>
      </c>
      <c r="O82" s="176">
        <f t="shared" si="7"/>
      </c>
      <c r="P82" s="177">
        <f t="shared" si="8"/>
        <v>1</v>
      </c>
      <c r="Q82" s="178" t="s">
        <v>47</v>
      </c>
      <c r="R82" s="179" t="s">
        <v>652</v>
      </c>
      <c r="S82" s="179" t="s">
        <v>112</v>
      </c>
      <c r="T82" s="180"/>
      <c r="U82" s="181" t="s">
        <v>28</v>
      </c>
      <c r="V82" s="181" t="s">
        <v>29</v>
      </c>
      <c r="W82" s="184" t="s">
        <v>30</v>
      </c>
      <c r="X82" s="410" t="s">
        <v>60</v>
      </c>
      <c r="Y82" s="186" t="s">
        <v>112</v>
      </c>
      <c r="Z82" s="411" t="s">
        <v>75</v>
      </c>
      <c r="AA82" s="412" t="s">
        <v>44</v>
      </c>
      <c r="AB82" s="205" t="s">
        <v>651</v>
      </c>
    </row>
    <row r="83" spans="1:28" s="117" customFormat="1" ht="18.75" customHeight="1">
      <c r="A83" s="200">
        <v>79</v>
      </c>
      <c r="B83" s="167">
        <v>37830</v>
      </c>
      <c r="C83" s="168"/>
      <c r="D83" s="191">
        <v>26</v>
      </c>
      <c r="E83" s="192">
        <v>14</v>
      </c>
      <c r="F83" s="192">
        <v>216</v>
      </c>
      <c r="G83" s="193">
        <v>127</v>
      </c>
      <c r="H83" s="192">
        <v>39</v>
      </c>
      <c r="I83" s="194">
        <v>455</v>
      </c>
      <c r="J83" s="195">
        <v>0.7118055555555555</v>
      </c>
      <c r="K83" s="177">
        <v>15</v>
      </c>
      <c r="L83" s="175">
        <v>3</v>
      </c>
      <c r="M83" s="176">
        <v>3</v>
      </c>
      <c r="N83" s="176">
        <f t="shared" si="6"/>
        <v>3</v>
      </c>
      <c r="O83" s="176">
        <f t="shared" si="7"/>
        <v>3</v>
      </c>
      <c r="P83" s="177">
        <f t="shared" si="8"/>
        <v>3</v>
      </c>
      <c r="Q83" s="178" t="s">
        <v>47</v>
      </c>
      <c r="R83" s="179" t="s">
        <v>652</v>
      </c>
      <c r="S83" s="179" t="s">
        <v>112</v>
      </c>
      <c r="T83" s="180"/>
      <c r="U83" s="181" t="s">
        <v>28</v>
      </c>
      <c r="V83" s="181" t="s">
        <v>29</v>
      </c>
      <c r="W83" s="184" t="s">
        <v>30</v>
      </c>
      <c r="X83" s="410" t="s">
        <v>60</v>
      </c>
      <c r="Y83" s="186" t="s">
        <v>112</v>
      </c>
      <c r="Z83" s="411" t="s">
        <v>36</v>
      </c>
      <c r="AA83" s="412" t="s">
        <v>75</v>
      </c>
      <c r="AB83" s="205"/>
    </row>
    <row r="84" spans="1:28" s="117" customFormat="1" ht="18.75" customHeight="1">
      <c r="A84" s="190">
        <v>80</v>
      </c>
      <c r="B84" s="167">
        <v>37830</v>
      </c>
      <c r="C84" s="168"/>
      <c r="D84" s="191">
        <v>26</v>
      </c>
      <c r="E84" s="192">
        <v>8</v>
      </c>
      <c r="F84" s="192">
        <v>258</v>
      </c>
      <c r="G84" s="193">
        <v>127</v>
      </c>
      <c r="H84" s="192">
        <v>38</v>
      </c>
      <c r="I84" s="194">
        <v>287</v>
      </c>
      <c r="J84" s="195">
        <v>0.6458333333333334</v>
      </c>
      <c r="K84" s="177">
        <v>15</v>
      </c>
      <c r="L84" s="175">
        <v>2</v>
      </c>
      <c r="M84" s="176">
        <v>1</v>
      </c>
      <c r="N84" s="176">
        <f t="shared" si="6"/>
        <v>2</v>
      </c>
      <c r="O84" s="176">
        <f t="shared" si="7"/>
        <v>1</v>
      </c>
      <c r="P84" s="177">
        <f t="shared" si="8"/>
        <v>1.5</v>
      </c>
      <c r="Q84" s="178" t="s">
        <v>33</v>
      </c>
      <c r="R84" s="179">
        <v>20</v>
      </c>
      <c r="S84" s="179" t="s">
        <v>112</v>
      </c>
      <c r="T84" s="180">
        <v>30</v>
      </c>
      <c r="U84" s="181" t="s">
        <v>28</v>
      </c>
      <c r="V84" s="181" t="s">
        <v>29</v>
      </c>
      <c r="W84" s="184" t="s">
        <v>30</v>
      </c>
      <c r="X84" s="410" t="s">
        <v>48</v>
      </c>
      <c r="Y84" s="186" t="s">
        <v>112</v>
      </c>
      <c r="Z84" s="411" t="s">
        <v>49</v>
      </c>
      <c r="AA84" s="412" t="s">
        <v>44</v>
      </c>
      <c r="AB84" s="205" t="s">
        <v>640</v>
      </c>
    </row>
    <row r="85" spans="1:28" s="117" customFormat="1" ht="18.75" customHeight="1">
      <c r="A85" s="199">
        <v>81</v>
      </c>
      <c r="B85" s="167">
        <v>37852</v>
      </c>
      <c r="C85" s="168"/>
      <c r="D85" s="191" t="s">
        <v>794</v>
      </c>
      <c r="E85" s="209" t="s">
        <v>806</v>
      </c>
      <c r="F85" s="209" t="s">
        <v>807</v>
      </c>
      <c r="G85" s="191" t="s">
        <v>780</v>
      </c>
      <c r="H85" s="209" t="s">
        <v>808</v>
      </c>
      <c r="I85" s="210" t="s">
        <v>809</v>
      </c>
      <c r="J85" s="195">
        <v>0.3819444444444444</v>
      </c>
      <c r="K85" s="177">
        <v>15</v>
      </c>
      <c r="L85" s="175">
        <v>1</v>
      </c>
      <c r="M85" s="176">
        <v>0</v>
      </c>
      <c r="N85" s="176">
        <f t="shared" si="6"/>
        <v>1</v>
      </c>
      <c r="O85" s="176">
        <f t="shared" si="7"/>
      </c>
      <c r="P85" s="177">
        <f t="shared" si="8"/>
        <v>1</v>
      </c>
      <c r="Q85" s="178" t="s">
        <v>47</v>
      </c>
      <c r="R85" s="179" t="s">
        <v>641</v>
      </c>
      <c r="S85" s="179" t="s">
        <v>633</v>
      </c>
      <c r="T85" s="180"/>
      <c r="U85" s="181" t="s">
        <v>28</v>
      </c>
      <c r="V85" s="181" t="s">
        <v>29</v>
      </c>
      <c r="W85" s="184" t="s">
        <v>30</v>
      </c>
      <c r="X85" s="410" t="s">
        <v>810</v>
      </c>
      <c r="Y85" s="186" t="s">
        <v>633</v>
      </c>
      <c r="Z85" s="411" t="s">
        <v>654</v>
      </c>
      <c r="AA85" s="412" t="s">
        <v>705</v>
      </c>
      <c r="AB85" s="205" t="s">
        <v>114</v>
      </c>
    </row>
    <row r="86" spans="1:28" s="117" customFormat="1" ht="18.75" customHeight="1" thickBot="1">
      <c r="A86" s="226">
        <v>82</v>
      </c>
      <c r="B86" s="413">
        <v>37852</v>
      </c>
      <c r="C86" s="227"/>
      <c r="D86" s="228" t="s">
        <v>811</v>
      </c>
      <c r="E86" s="414" t="s">
        <v>812</v>
      </c>
      <c r="F86" s="414" t="s">
        <v>813</v>
      </c>
      <c r="G86" s="228" t="s">
        <v>814</v>
      </c>
      <c r="H86" s="414" t="s">
        <v>815</v>
      </c>
      <c r="I86" s="415" t="s">
        <v>816</v>
      </c>
      <c r="J86" s="232">
        <v>0.4131944444444444</v>
      </c>
      <c r="K86" s="233">
        <v>15</v>
      </c>
      <c r="L86" s="234">
        <v>1</v>
      </c>
      <c r="M86" s="235">
        <v>3</v>
      </c>
      <c r="N86" s="235">
        <f t="shared" si="6"/>
        <v>1</v>
      </c>
      <c r="O86" s="235">
        <f t="shared" si="7"/>
        <v>3</v>
      </c>
      <c r="P86" s="233">
        <f t="shared" si="8"/>
        <v>2</v>
      </c>
      <c r="Q86" s="236" t="s">
        <v>33</v>
      </c>
      <c r="R86" s="237" t="s">
        <v>817</v>
      </c>
      <c r="S86" s="237" t="s">
        <v>157</v>
      </c>
      <c r="T86" s="238" t="s">
        <v>818</v>
      </c>
      <c r="U86" s="239" t="s">
        <v>28</v>
      </c>
      <c r="V86" s="239" t="s">
        <v>29</v>
      </c>
      <c r="W86" s="241" t="s">
        <v>30</v>
      </c>
      <c r="X86" s="416" t="s">
        <v>819</v>
      </c>
      <c r="Y86" s="243" t="s">
        <v>157</v>
      </c>
      <c r="Z86" s="417" t="s">
        <v>166</v>
      </c>
      <c r="AA86" s="418" t="s">
        <v>820</v>
      </c>
      <c r="AB86" s="246" t="s">
        <v>821</v>
      </c>
    </row>
    <row r="87" spans="1:28" s="117" customFormat="1" ht="18.75" customHeight="1">
      <c r="A87" s="247"/>
      <c r="B87" s="248"/>
      <c r="C87" s="249"/>
      <c r="D87" s="250"/>
      <c r="E87" s="251"/>
      <c r="F87" s="251"/>
      <c r="G87" s="250"/>
      <c r="H87" s="250"/>
      <c r="I87" s="250"/>
      <c r="J87" s="252"/>
      <c r="K87" s="252"/>
      <c r="L87" s="252"/>
      <c r="M87" s="252"/>
      <c r="N87" s="252">
        <f t="shared" si="6"/>
      </c>
      <c r="O87" s="252">
        <f t="shared" si="7"/>
      </c>
      <c r="P87" s="252">
        <f t="shared" si="8"/>
      </c>
      <c r="Q87" s="250"/>
      <c r="R87" s="253"/>
      <c r="S87" s="419"/>
      <c r="T87" s="419"/>
      <c r="U87" s="419"/>
      <c r="V87" s="419"/>
      <c r="W87" s="419"/>
      <c r="X87" s="419"/>
      <c r="Y87" s="419"/>
      <c r="Z87" s="256"/>
      <c r="AA87" s="257"/>
      <c r="AB87" s="258"/>
    </row>
    <row r="88" spans="1:28" s="117" customFormat="1" ht="18.75" customHeight="1">
      <c r="A88" s="247"/>
      <c r="B88" s="248"/>
      <c r="C88" s="249"/>
      <c r="D88" s="250"/>
      <c r="E88" s="251"/>
      <c r="F88" s="251"/>
      <c r="G88" s="250"/>
      <c r="H88" s="250"/>
      <c r="I88" s="250"/>
      <c r="J88" s="252"/>
      <c r="K88" s="252"/>
      <c r="L88" s="252"/>
      <c r="M88" s="252"/>
      <c r="N88" s="252">
        <f t="shared" si="6"/>
      </c>
      <c r="O88" s="252">
        <f t="shared" si="7"/>
      </c>
      <c r="P88" s="252">
        <f t="shared" si="8"/>
      </c>
      <c r="Q88" s="250"/>
      <c r="R88" s="253"/>
      <c r="S88" s="419"/>
      <c r="T88" s="419"/>
      <c r="U88" s="419"/>
      <c r="V88" s="419"/>
      <c r="W88" s="419"/>
      <c r="X88" s="419"/>
      <c r="Y88" s="419"/>
      <c r="Z88" s="256"/>
      <c r="AA88" s="257"/>
      <c r="AB88" s="258"/>
    </row>
    <row r="89" spans="1:28" s="117" customFormat="1" ht="18.75" customHeight="1">
      <c r="A89" s="247"/>
      <c r="B89" s="248"/>
      <c r="C89" s="249"/>
      <c r="D89" s="250"/>
      <c r="E89" s="251"/>
      <c r="F89" s="251"/>
      <c r="G89" s="250"/>
      <c r="H89" s="250"/>
      <c r="I89" s="250"/>
      <c r="J89" s="252"/>
      <c r="K89" s="252"/>
      <c r="L89" s="252"/>
      <c r="M89" s="252"/>
      <c r="N89" s="252">
        <f t="shared" si="6"/>
      </c>
      <c r="O89" s="252">
        <f t="shared" si="7"/>
      </c>
      <c r="P89" s="252">
        <f t="shared" si="8"/>
      </c>
      <c r="Q89" s="250"/>
      <c r="R89" s="253"/>
      <c r="S89" s="419"/>
      <c r="T89" s="419"/>
      <c r="U89" s="419"/>
      <c r="V89" s="419"/>
      <c r="W89" s="419"/>
      <c r="X89" s="419"/>
      <c r="Y89" s="419"/>
      <c r="Z89" s="256"/>
      <c r="AA89" s="257"/>
      <c r="AB89" s="258"/>
    </row>
    <row r="90" spans="1:28" s="117" customFormat="1" ht="18.75" customHeight="1">
      <c r="A90" s="247"/>
      <c r="B90" s="248"/>
      <c r="C90" s="249"/>
      <c r="D90" s="250"/>
      <c r="E90" s="251"/>
      <c r="F90" s="251"/>
      <c r="G90" s="250"/>
      <c r="H90" s="250"/>
      <c r="I90" s="250"/>
      <c r="J90" s="252"/>
      <c r="K90" s="252"/>
      <c r="L90" s="252"/>
      <c r="M90" s="252"/>
      <c r="N90" s="252">
        <f t="shared" si="6"/>
      </c>
      <c r="O90" s="252">
        <f t="shared" si="7"/>
      </c>
      <c r="P90" s="252">
        <f t="shared" si="8"/>
      </c>
      <c r="Q90" s="250"/>
      <c r="R90" s="253"/>
      <c r="S90" s="419"/>
      <c r="T90" s="419"/>
      <c r="U90" s="419"/>
      <c r="V90" s="419"/>
      <c r="W90" s="419"/>
      <c r="X90" s="419"/>
      <c r="Y90" s="419"/>
      <c r="Z90" s="256"/>
      <c r="AA90" s="257"/>
      <c r="AB90" s="258"/>
    </row>
    <row r="91" spans="1:28" s="117" customFormat="1" ht="18.75" customHeight="1">
      <c r="A91" s="247"/>
      <c r="B91" s="248"/>
      <c r="C91" s="249"/>
      <c r="D91" s="250"/>
      <c r="E91" s="250"/>
      <c r="F91" s="251"/>
      <c r="G91" s="250"/>
      <c r="H91" s="250"/>
      <c r="I91" s="250"/>
      <c r="J91" s="252"/>
      <c r="K91" s="252"/>
      <c r="L91" s="252"/>
      <c r="M91" s="252"/>
      <c r="N91" s="252">
        <f t="shared" si="6"/>
      </c>
      <c r="O91" s="252">
        <f t="shared" si="7"/>
      </c>
      <c r="P91" s="252">
        <f t="shared" si="8"/>
      </c>
      <c r="Q91" s="250"/>
      <c r="R91" s="253"/>
      <c r="S91" s="419"/>
      <c r="T91" s="419"/>
      <c r="U91" s="419"/>
      <c r="V91" s="419"/>
      <c r="W91" s="419"/>
      <c r="X91" s="419"/>
      <c r="Y91" s="419"/>
      <c r="Z91" s="256"/>
      <c r="AA91" s="257"/>
      <c r="AB91" s="258"/>
    </row>
    <row r="92" spans="1:28" s="117" customFormat="1" ht="18.75" customHeight="1">
      <c r="A92" s="247"/>
      <c r="B92" s="248"/>
      <c r="C92" s="249"/>
      <c r="D92" s="250"/>
      <c r="E92" s="250"/>
      <c r="F92" s="251"/>
      <c r="G92" s="250"/>
      <c r="H92" s="250"/>
      <c r="I92" s="250"/>
      <c r="J92" s="252"/>
      <c r="K92" s="252"/>
      <c r="L92" s="252"/>
      <c r="M92" s="252"/>
      <c r="N92" s="252">
        <f t="shared" si="6"/>
      </c>
      <c r="O92" s="252">
        <f t="shared" si="7"/>
      </c>
      <c r="P92" s="252">
        <f t="shared" si="8"/>
      </c>
      <c r="Q92" s="250"/>
      <c r="R92" s="253"/>
      <c r="S92" s="419"/>
      <c r="T92" s="419"/>
      <c r="U92" s="419"/>
      <c r="V92" s="419"/>
      <c r="W92" s="419"/>
      <c r="X92" s="419"/>
      <c r="Y92" s="419"/>
      <c r="Z92" s="256"/>
      <c r="AA92" s="257"/>
      <c r="AB92" s="258"/>
    </row>
    <row r="93" spans="1:28" s="117" customFormat="1" ht="18.75" customHeight="1">
      <c r="A93" s="247"/>
      <c r="B93" s="248"/>
      <c r="C93" s="249"/>
      <c r="D93" s="250"/>
      <c r="E93" s="250"/>
      <c r="F93" s="251"/>
      <c r="G93" s="250"/>
      <c r="H93" s="250"/>
      <c r="I93" s="250"/>
      <c r="J93" s="252"/>
      <c r="K93" s="252"/>
      <c r="L93" s="252"/>
      <c r="M93" s="252"/>
      <c r="N93" s="252">
        <f t="shared" si="6"/>
      </c>
      <c r="O93" s="252">
        <f t="shared" si="7"/>
      </c>
      <c r="P93" s="252">
        <f t="shared" si="8"/>
      </c>
      <c r="Q93" s="250"/>
      <c r="R93" s="253"/>
      <c r="S93" s="419"/>
      <c r="T93" s="419"/>
      <c r="U93" s="419"/>
      <c r="V93" s="419"/>
      <c r="W93" s="419"/>
      <c r="X93" s="419"/>
      <c r="Y93" s="419"/>
      <c r="Z93" s="256"/>
      <c r="AA93" s="257"/>
      <c r="AB93" s="258"/>
    </row>
    <row r="94" spans="1:28" s="420" customFormat="1" ht="18.75" customHeight="1">
      <c r="A94" s="247"/>
      <c r="B94" s="248"/>
      <c r="C94" s="249"/>
      <c r="D94" s="250"/>
      <c r="E94" s="250"/>
      <c r="F94" s="250"/>
      <c r="G94" s="250"/>
      <c r="H94" s="250"/>
      <c r="I94" s="250"/>
      <c r="J94" s="252"/>
      <c r="K94" s="252"/>
      <c r="L94" s="252"/>
      <c r="M94" s="252"/>
      <c r="N94" s="252">
        <f t="shared" si="6"/>
      </c>
      <c r="O94" s="252">
        <f t="shared" si="7"/>
      </c>
      <c r="P94" s="252">
        <f t="shared" si="8"/>
      </c>
      <c r="Q94" s="250"/>
      <c r="R94" s="253"/>
      <c r="S94" s="419"/>
      <c r="T94" s="419"/>
      <c r="U94" s="419"/>
      <c r="V94" s="419"/>
      <c r="W94" s="419"/>
      <c r="X94" s="419"/>
      <c r="Y94" s="419"/>
      <c r="Z94" s="256"/>
      <c r="AA94" s="257"/>
      <c r="AB94" s="258"/>
    </row>
    <row r="95" spans="1:28" s="420" customFormat="1" ht="18.75" customHeight="1">
      <c r="A95" s="247"/>
      <c r="B95" s="248"/>
      <c r="C95" s="249"/>
      <c r="D95" s="250"/>
      <c r="E95" s="250"/>
      <c r="F95" s="250"/>
      <c r="G95" s="250"/>
      <c r="H95" s="250"/>
      <c r="I95" s="250"/>
      <c r="J95" s="252"/>
      <c r="K95" s="252"/>
      <c r="L95" s="252"/>
      <c r="M95" s="252"/>
      <c r="N95" s="252">
        <f t="shared" si="6"/>
      </c>
      <c r="O95" s="252">
        <f t="shared" si="7"/>
      </c>
      <c r="P95" s="252">
        <f t="shared" si="8"/>
      </c>
      <c r="Q95" s="250"/>
      <c r="R95" s="253"/>
      <c r="S95" s="419"/>
      <c r="T95" s="419"/>
      <c r="U95" s="419"/>
      <c r="V95" s="419"/>
      <c r="W95" s="419"/>
      <c r="X95" s="419"/>
      <c r="Y95" s="419"/>
      <c r="Z95" s="256"/>
      <c r="AA95" s="257"/>
      <c r="AB95" s="258"/>
    </row>
    <row r="96" spans="1:28" s="420" customFormat="1" ht="18.75" customHeight="1">
      <c r="A96" s="247"/>
      <c r="B96" s="248"/>
      <c r="C96" s="249"/>
      <c r="D96" s="250"/>
      <c r="E96" s="250"/>
      <c r="F96" s="250"/>
      <c r="G96" s="250"/>
      <c r="H96" s="250"/>
      <c r="I96" s="250"/>
      <c r="J96" s="252"/>
      <c r="K96" s="252"/>
      <c r="L96" s="252"/>
      <c r="M96" s="252"/>
      <c r="N96" s="252">
        <f t="shared" si="6"/>
      </c>
      <c r="O96" s="252">
        <f t="shared" si="7"/>
      </c>
      <c r="P96" s="252">
        <f t="shared" si="8"/>
      </c>
      <c r="Q96" s="250"/>
      <c r="R96" s="253"/>
      <c r="S96" s="419"/>
      <c r="T96" s="419"/>
      <c r="U96" s="419"/>
      <c r="V96" s="419"/>
      <c r="W96" s="419"/>
      <c r="X96" s="419"/>
      <c r="Y96" s="419"/>
      <c r="Z96" s="256"/>
      <c r="AA96" s="257"/>
      <c r="AB96" s="258"/>
    </row>
    <row r="97" spans="1:28" s="420" customFormat="1" ht="18.75" customHeight="1">
      <c r="A97" s="247"/>
      <c r="B97" s="248"/>
      <c r="C97" s="249"/>
      <c r="D97" s="250"/>
      <c r="E97" s="250"/>
      <c r="F97" s="250"/>
      <c r="G97" s="250"/>
      <c r="H97" s="250"/>
      <c r="I97" s="250"/>
      <c r="J97" s="252"/>
      <c r="K97" s="252"/>
      <c r="L97" s="252"/>
      <c r="M97" s="252"/>
      <c r="N97" s="252">
        <f t="shared" si="6"/>
      </c>
      <c r="O97" s="252">
        <f t="shared" si="7"/>
      </c>
      <c r="P97" s="252">
        <f t="shared" si="8"/>
      </c>
      <c r="Q97" s="250"/>
      <c r="R97" s="253"/>
      <c r="S97" s="419"/>
      <c r="T97" s="419"/>
      <c r="U97" s="419"/>
      <c r="V97" s="419"/>
      <c r="W97" s="419"/>
      <c r="X97" s="419"/>
      <c r="Y97" s="419"/>
      <c r="Z97" s="256"/>
      <c r="AA97" s="257"/>
      <c r="AB97" s="258"/>
    </row>
    <row r="98" spans="1:28" s="420" customFormat="1" ht="18.75" customHeight="1">
      <c r="A98" s="247"/>
      <c r="B98" s="248"/>
      <c r="C98" s="249"/>
      <c r="D98" s="250"/>
      <c r="E98" s="250"/>
      <c r="F98" s="250"/>
      <c r="G98" s="250"/>
      <c r="H98" s="250"/>
      <c r="I98" s="250"/>
      <c r="J98" s="252"/>
      <c r="K98" s="252"/>
      <c r="L98" s="252"/>
      <c r="M98" s="252"/>
      <c r="N98" s="252">
        <f t="shared" si="6"/>
      </c>
      <c r="O98" s="252">
        <f t="shared" si="7"/>
      </c>
      <c r="P98" s="252">
        <f t="shared" si="8"/>
      </c>
      <c r="Q98" s="250"/>
      <c r="R98" s="253"/>
      <c r="S98" s="419"/>
      <c r="T98" s="419"/>
      <c r="U98" s="419"/>
      <c r="V98" s="419"/>
      <c r="W98" s="419"/>
      <c r="X98" s="419"/>
      <c r="Y98" s="419"/>
      <c r="Z98" s="256"/>
      <c r="AA98" s="257"/>
      <c r="AB98" s="258"/>
    </row>
    <row r="99" spans="1:28" s="420" customFormat="1" ht="18.75" customHeight="1">
      <c r="A99" s="247"/>
      <c r="B99" s="248"/>
      <c r="C99" s="249"/>
      <c r="D99" s="250"/>
      <c r="E99" s="250"/>
      <c r="F99" s="250"/>
      <c r="G99" s="250"/>
      <c r="H99" s="250"/>
      <c r="I99" s="250"/>
      <c r="J99" s="252"/>
      <c r="K99" s="252"/>
      <c r="L99" s="252"/>
      <c r="M99" s="252"/>
      <c r="N99" s="252">
        <f t="shared" si="6"/>
      </c>
      <c r="O99" s="252">
        <f t="shared" si="7"/>
      </c>
      <c r="P99" s="252">
        <f t="shared" si="8"/>
      </c>
      <c r="Q99" s="250"/>
      <c r="R99" s="253"/>
      <c r="S99" s="419"/>
      <c r="T99" s="419"/>
      <c r="U99" s="419"/>
      <c r="V99" s="419"/>
      <c r="W99" s="419"/>
      <c r="X99" s="419"/>
      <c r="Y99" s="419"/>
      <c r="Z99" s="256"/>
      <c r="AA99" s="257"/>
      <c r="AB99" s="258"/>
    </row>
    <row r="100" spans="1:28" s="420" customFormat="1" ht="18.75" customHeight="1">
      <c r="A100" s="247"/>
      <c r="B100" s="248"/>
      <c r="C100" s="249"/>
      <c r="D100" s="250"/>
      <c r="E100" s="250"/>
      <c r="F100" s="250"/>
      <c r="G100" s="250"/>
      <c r="H100" s="250"/>
      <c r="I100" s="250"/>
      <c r="J100" s="252"/>
      <c r="K100" s="252"/>
      <c r="L100" s="252"/>
      <c r="M100" s="252"/>
      <c r="N100" s="252">
        <f t="shared" si="6"/>
      </c>
      <c r="O100" s="252">
        <f t="shared" si="7"/>
      </c>
      <c r="P100" s="252">
        <f t="shared" si="8"/>
      </c>
      <c r="Q100" s="250"/>
      <c r="R100" s="253"/>
      <c r="S100" s="419"/>
      <c r="T100" s="419"/>
      <c r="U100" s="419"/>
      <c r="V100" s="419"/>
      <c r="W100" s="419"/>
      <c r="X100" s="419"/>
      <c r="Y100" s="419"/>
      <c r="Z100" s="256"/>
      <c r="AA100" s="257"/>
      <c r="AB100" s="258"/>
    </row>
    <row r="101" spans="1:28" s="420" customFormat="1" ht="18.75" customHeight="1">
      <c r="A101" s="247"/>
      <c r="B101" s="248"/>
      <c r="C101" s="249"/>
      <c r="D101" s="250"/>
      <c r="E101" s="250"/>
      <c r="F101" s="250"/>
      <c r="G101" s="250"/>
      <c r="H101" s="250"/>
      <c r="I101" s="250"/>
      <c r="J101" s="252"/>
      <c r="K101" s="252"/>
      <c r="L101" s="252"/>
      <c r="M101" s="252"/>
      <c r="N101" s="252">
        <f t="shared" si="6"/>
      </c>
      <c r="O101" s="252">
        <f t="shared" si="7"/>
      </c>
      <c r="P101" s="252">
        <f>IF(OR(K101=0,AND(L101=0,M101=0)),"",AVERAGE(N101:O101))</f>
      </c>
      <c r="Q101" s="250"/>
      <c r="R101" s="253"/>
      <c r="S101" s="419"/>
      <c r="T101" s="419"/>
      <c r="U101" s="419"/>
      <c r="V101" s="419"/>
      <c r="W101" s="419"/>
      <c r="X101" s="419"/>
      <c r="Y101" s="419"/>
      <c r="Z101" s="256"/>
      <c r="AA101" s="257"/>
      <c r="AB101" s="258"/>
    </row>
    <row r="102" spans="1:28" s="420" customFormat="1" ht="18.75" customHeight="1">
      <c r="A102" s="247"/>
      <c r="B102" s="248"/>
      <c r="C102" s="249"/>
      <c r="D102" s="250"/>
      <c r="E102" s="250"/>
      <c r="F102" s="250"/>
      <c r="G102" s="250"/>
      <c r="H102" s="250"/>
      <c r="I102" s="250"/>
      <c r="J102" s="252"/>
      <c r="K102" s="252"/>
      <c r="L102" s="252"/>
      <c r="M102" s="252"/>
      <c r="N102" s="252">
        <f t="shared" si="6"/>
      </c>
      <c r="O102" s="252">
        <f t="shared" si="7"/>
      </c>
      <c r="P102" s="252">
        <f>IF(OR(K102=0,AND(L102=0,M102=0)),"",AVERAGE(N102:O102))</f>
      </c>
      <c r="Q102" s="250"/>
      <c r="R102" s="253"/>
      <c r="S102" s="419"/>
      <c r="T102" s="419"/>
      <c r="U102" s="419"/>
      <c r="V102" s="419"/>
      <c r="W102" s="419"/>
      <c r="X102" s="419"/>
      <c r="Y102" s="419"/>
      <c r="Z102" s="256"/>
      <c r="AA102" s="257"/>
      <c r="AB102" s="258"/>
    </row>
    <row r="103" spans="1:28" s="420" customFormat="1" ht="18.75" customHeight="1">
      <c r="A103" s="247"/>
      <c r="B103" s="248"/>
      <c r="C103" s="249"/>
      <c r="D103" s="250"/>
      <c r="E103" s="250"/>
      <c r="F103" s="250"/>
      <c r="G103" s="250"/>
      <c r="H103" s="250"/>
      <c r="I103" s="250"/>
      <c r="J103" s="252"/>
      <c r="K103" s="252"/>
      <c r="L103" s="252"/>
      <c r="M103" s="252"/>
      <c r="N103" s="252">
        <f t="shared" si="6"/>
      </c>
      <c r="O103" s="252">
        <f t="shared" si="7"/>
      </c>
      <c r="P103" s="252">
        <f>IF(OR(K103=0,AND(L103=0,M103=0)),"",AVERAGE(N103:O103))</f>
      </c>
      <c r="Q103" s="250"/>
      <c r="R103" s="253"/>
      <c r="S103" s="419"/>
      <c r="T103" s="419"/>
      <c r="U103" s="419"/>
      <c r="V103" s="419"/>
      <c r="W103" s="419"/>
      <c r="X103" s="419"/>
      <c r="Y103" s="419"/>
      <c r="Z103" s="256"/>
      <c r="AA103" s="257"/>
      <c r="AB103" s="258"/>
    </row>
    <row r="104" spans="1:28" s="420" customFormat="1" ht="18.75" customHeight="1">
      <c r="A104" s="247"/>
      <c r="B104" s="248"/>
      <c r="C104" s="249"/>
      <c r="D104" s="250"/>
      <c r="E104" s="250"/>
      <c r="F104" s="250"/>
      <c r="G104" s="250"/>
      <c r="H104" s="250"/>
      <c r="I104" s="250"/>
      <c r="J104" s="252"/>
      <c r="K104" s="252"/>
      <c r="L104" s="252"/>
      <c r="M104" s="252"/>
      <c r="N104" s="252">
        <f t="shared" si="6"/>
      </c>
      <c r="O104" s="252">
        <f t="shared" si="7"/>
      </c>
      <c r="P104" s="252">
        <f>IF(OR(K104=0,AND(L104=0,M104=0)),"",AVERAGE(N104:O104))</f>
      </c>
      <c r="Q104" s="250"/>
      <c r="R104" s="253"/>
      <c r="S104" s="419"/>
      <c r="T104" s="419"/>
      <c r="U104" s="419"/>
      <c r="V104" s="419"/>
      <c r="W104" s="419"/>
      <c r="X104" s="419"/>
      <c r="Y104" s="419"/>
      <c r="Z104" s="256"/>
      <c r="AA104" s="257"/>
      <c r="AB104" s="258"/>
    </row>
    <row r="105" spans="1:28" s="420" customFormat="1" ht="11.25">
      <c r="A105" s="421"/>
      <c r="B105" s="421"/>
      <c r="C105" s="421"/>
      <c r="D105" s="421"/>
      <c r="E105" s="421"/>
      <c r="F105" s="421"/>
      <c r="G105" s="421"/>
      <c r="H105" s="421"/>
      <c r="I105" s="421"/>
      <c r="J105" s="252"/>
      <c r="K105" s="421"/>
      <c r="L105" s="421"/>
      <c r="M105" s="421"/>
      <c r="N105" s="421"/>
      <c r="O105" s="421"/>
      <c r="P105" s="421"/>
      <c r="Q105" s="421"/>
      <c r="R105" s="421"/>
      <c r="S105" s="421"/>
      <c r="T105" s="421"/>
      <c r="U105" s="421"/>
      <c r="V105" s="421"/>
      <c r="W105" s="422"/>
      <c r="X105" s="422"/>
      <c r="Y105" s="422"/>
      <c r="Z105" s="422"/>
      <c r="AA105" s="422"/>
      <c r="AB105" s="421"/>
    </row>
    <row r="106" spans="1:28" s="420" customFormat="1" ht="11.25">
      <c r="A106" s="421"/>
      <c r="B106" s="421"/>
      <c r="C106" s="421"/>
      <c r="D106" s="421"/>
      <c r="E106" s="421"/>
      <c r="F106" s="421"/>
      <c r="G106" s="421"/>
      <c r="H106" s="421"/>
      <c r="I106" s="421"/>
      <c r="J106" s="421"/>
      <c r="K106" s="421"/>
      <c r="L106" s="421"/>
      <c r="M106" s="421"/>
      <c r="N106" s="421"/>
      <c r="O106" s="421"/>
      <c r="P106" s="421"/>
      <c r="Q106" s="421"/>
      <c r="R106" s="421"/>
      <c r="S106" s="421"/>
      <c r="T106" s="421"/>
      <c r="U106" s="421"/>
      <c r="V106" s="421"/>
      <c r="W106" s="422"/>
      <c r="X106" s="422"/>
      <c r="Y106" s="422"/>
      <c r="Z106" s="422"/>
      <c r="AA106" s="422"/>
      <c r="AB106" s="421"/>
    </row>
    <row r="107" spans="1:28" s="420" customFormat="1" ht="11.25">
      <c r="A107" s="421"/>
      <c r="B107" s="421"/>
      <c r="C107" s="421"/>
      <c r="D107" s="421"/>
      <c r="E107" s="421"/>
      <c r="F107" s="421"/>
      <c r="G107" s="421"/>
      <c r="H107" s="421"/>
      <c r="I107" s="421"/>
      <c r="J107" s="421"/>
      <c r="K107" s="421"/>
      <c r="L107" s="421"/>
      <c r="M107" s="421"/>
      <c r="N107" s="421"/>
      <c r="O107" s="421"/>
      <c r="P107" s="421"/>
      <c r="Q107" s="421"/>
      <c r="R107" s="421"/>
      <c r="S107" s="421"/>
      <c r="T107" s="421"/>
      <c r="U107" s="421"/>
      <c r="V107" s="421"/>
      <c r="W107" s="422"/>
      <c r="X107" s="422"/>
      <c r="Y107" s="422"/>
      <c r="Z107" s="422"/>
      <c r="AA107" s="422"/>
      <c r="AB107" s="421"/>
    </row>
    <row r="108" spans="1:28" s="420" customFormat="1" ht="11.25">
      <c r="A108" s="421"/>
      <c r="B108" s="421"/>
      <c r="C108" s="421"/>
      <c r="D108" s="421"/>
      <c r="E108" s="421"/>
      <c r="F108" s="421"/>
      <c r="G108" s="421"/>
      <c r="H108" s="421"/>
      <c r="I108" s="421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2"/>
      <c r="X108" s="422"/>
      <c r="Y108" s="422"/>
      <c r="Z108" s="422"/>
      <c r="AA108" s="422"/>
      <c r="AB108" s="421"/>
    </row>
    <row r="109" spans="1:28" s="420" customFormat="1" ht="11.25">
      <c r="A109" s="421"/>
      <c r="B109" s="421"/>
      <c r="C109" s="421"/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1"/>
      <c r="S109" s="421"/>
      <c r="T109" s="421"/>
      <c r="U109" s="421"/>
      <c r="V109" s="421"/>
      <c r="W109" s="422"/>
      <c r="X109" s="422"/>
      <c r="Y109" s="422"/>
      <c r="Z109" s="422"/>
      <c r="AA109" s="422"/>
      <c r="AB109" s="421"/>
    </row>
    <row r="110" spans="1:28" s="420" customFormat="1" ht="11.25">
      <c r="A110" s="421"/>
      <c r="B110" s="421"/>
      <c r="C110" s="421"/>
      <c r="D110" s="421"/>
      <c r="E110" s="421"/>
      <c r="F110" s="421"/>
      <c r="G110" s="421"/>
      <c r="H110" s="421"/>
      <c r="I110" s="421"/>
      <c r="J110" s="421"/>
      <c r="K110" s="421"/>
      <c r="L110" s="421"/>
      <c r="M110" s="421"/>
      <c r="N110" s="421"/>
      <c r="O110" s="421"/>
      <c r="P110" s="421"/>
      <c r="Q110" s="421"/>
      <c r="R110" s="421"/>
      <c r="S110" s="421"/>
      <c r="T110" s="421"/>
      <c r="U110" s="421"/>
      <c r="V110" s="421"/>
      <c r="W110" s="422"/>
      <c r="X110" s="422"/>
      <c r="Y110" s="422"/>
      <c r="Z110" s="422"/>
      <c r="AA110" s="422"/>
      <c r="AB110" s="421"/>
    </row>
    <row r="111" spans="1:28" s="420" customFormat="1" ht="11.25">
      <c r="A111" s="421"/>
      <c r="B111" s="421"/>
      <c r="C111" s="421"/>
      <c r="D111" s="421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421"/>
      <c r="P111" s="421"/>
      <c r="Q111" s="421"/>
      <c r="R111" s="421"/>
      <c r="S111" s="421"/>
      <c r="T111" s="421"/>
      <c r="U111" s="421"/>
      <c r="V111" s="421"/>
      <c r="W111" s="422"/>
      <c r="X111" s="422"/>
      <c r="Y111" s="422"/>
      <c r="Z111" s="422"/>
      <c r="AA111" s="422"/>
      <c r="AB111" s="421"/>
    </row>
    <row r="112" spans="1:28" s="420" customFormat="1" ht="11.25">
      <c r="A112" s="421"/>
      <c r="B112" s="421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2"/>
      <c r="X112" s="422"/>
      <c r="Y112" s="422"/>
      <c r="Z112" s="422"/>
      <c r="AA112" s="422"/>
      <c r="AB112" s="421"/>
    </row>
    <row r="113" spans="1:28" s="420" customFormat="1" ht="11.25">
      <c r="A113" s="421"/>
      <c r="B113" s="421"/>
      <c r="C113" s="421"/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421"/>
      <c r="Q113" s="421"/>
      <c r="R113" s="421"/>
      <c r="S113" s="421"/>
      <c r="T113" s="421"/>
      <c r="U113" s="421"/>
      <c r="V113" s="421"/>
      <c r="W113" s="422"/>
      <c r="X113" s="422"/>
      <c r="Y113" s="422"/>
      <c r="Z113" s="422"/>
      <c r="AA113" s="422"/>
      <c r="AB113" s="421"/>
    </row>
    <row r="114" spans="1:28" s="420" customFormat="1" ht="11.25">
      <c r="A114" s="421"/>
      <c r="B114" s="421"/>
      <c r="C114" s="421"/>
      <c r="D114" s="421"/>
      <c r="E114" s="421"/>
      <c r="F114" s="421"/>
      <c r="G114" s="421"/>
      <c r="H114" s="421"/>
      <c r="I114" s="421"/>
      <c r="J114" s="421"/>
      <c r="K114" s="421"/>
      <c r="L114" s="421"/>
      <c r="M114" s="421"/>
      <c r="N114" s="421"/>
      <c r="O114" s="421"/>
      <c r="P114" s="421"/>
      <c r="Q114" s="421"/>
      <c r="R114" s="421"/>
      <c r="S114" s="421"/>
      <c r="T114" s="421"/>
      <c r="U114" s="421"/>
      <c r="V114" s="421"/>
      <c r="W114" s="422"/>
      <c r="X114" s="422"/>
      <c r="Y114" s="422"/>
      <c r="Z114" s="422"/>
      <c r="AA114" s="422"/>
      <c r="AB114" s="421"/>
    </row>
    <row r="115" spans="1:28" s="420" customFormat="1" ht="11.25">
      <c r="A115" s="421"/>
      <c r="B115" s="421"/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421"/>
      <c r="U115" s="421"/>
      <c r="V115" s="421"/>
      <c r="W115" s="422"/>
      <c r="X115" s="422"/>
      <c r="Y115" s="422"/>
      <c r="Z115" s="422"/>
      <c r="AA115" s="422"/>
      <c r="AB115" s="421"/>
    </row>
    <row r="116" spans="1:28" s="425" customFormat="1" ht="12">
      <c r="A116" s="423"/>
      <c r="B116" s="423"/>
      <c r="C116" s="423"/>
      <c r="D116" s="423"/>
      <c r="E116" s="423"/>
      <c r="F116" s="423"/>
      <c r="G116" s="423"/>
      <c r="H116" s="423"/>
      <c r="I116" s="423"/>
      <c r="J116" s="421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4"/>
      <c r="X116" s="424"/>
      <c r="Y116" s="424"/>
      <c r="Z116" s="424"/>
      <c r="AA116" s="424"/>
      <c r="AB116" s="423"/>
    </row>
    <row r="117" spans="1:28" s="425" customFormat="1" ht="12">
      <c r="A117" s="423"/>
      <c r="B117" s="423"/>
      <c r="C117" s="423"/>
      <c r="D117" s="423"/>
      <c r="E117" s="423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4"/>
      <c r="X117" s="424"/>
      <c r="Y117" s="424"/>
      <c r="Z117" s="424"/>
      <c r="AA117" s="424"/>
      <c r="AB117" s="423"/>
    </row>
    <row r="118" spans="1:28" s="425" customFormat="1" ht="12">
      <c r="A118" s="423"/>
      <c r="B118" s="423"/>
      <c r="C118" s="423"/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4"/>
      <c r="X118" s="424"/>
      <c r="Y118" s="424"/>
      <c r="Z118" s="424"/>
      <c r="AA118" s="424"/>
      <c r="AB118" s="423"/>
    </row>
    <row r="119" spans="1:28" s="425" customFormat="1" ht="12">
      <c r="A119" s="423"/>
      <c r="B119" s="423"/>
      <c r="C119" s="423"/>
      <c r="D119" s="423"/>
      <c r="E119" s="423"/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4"/>
      <c r="X119" s="424"/>
      <c r="Y119" s="424"/>
      <c r="Z119" s="424"/>
      <c r="AA119" s="424"/>
      <c r="AB119" s="423"/>
    </row>
    <row r="120" spans="1:28" s="425" customFormat="1" ht="12">
      <c r="A120" s="423"/>
      <c r="B120" s="423"/>
      <c r="C120" s="423"/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4"/>
      <c r="X120" s="424"/>
      <c r="Y120" s="424"/>
      <c r="Z120" s="424"/>
      <c r="AA120" s="424"/>
      <c r="AB120" s="423"/>
    </row>
    <row r="121" spans="1:28" s="425" customFormat="1" ht="12">
      <c r="A121" s="423"/>
      <c r="B121" s="423"/>
      <c r="C121" s="423"/>
      <c r="D121" s="423"/>
      <c r="E121" s="423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4"/>
      <c r="X121" s="424"/>
      <c r="Y121" s="424"/>
      <c r="Z121" s="424"/>
      <c r="AA121" s="424"/>
      <c r="AB121" s="423"/>
    </row>
    <row r="122" spans="1:28" s="425" customFormat="1" ht="12">
      <c r="A122" s="423"/>
      <c r="B122" s="423"/>
      <c r="C122" s="423"/>
      <c r="D122" s="423"/>
      <c r="E122" s="423"/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4"/>
      <c r="X122" s="424"/>
      <c r="Y122" s="424"/>
      <c r="Z122" s="424"/>
      <c r="AA122" s="424"/>
      <c r="AB122" s="423"/>
    </row>
    <row r="123" spans="1:28" s="425" customFormat="1" ht="12">
      <c r="A123" s="423"/>
      <c r="B123" s="423"/>
      <c r="C123" s="423"/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4"/>
      <c r="X123" s="424"/>
      <c r="Y123" s="424"/>
      <c r="Z123" s="424"/>
      <c r="AA123" s="424"/>
      <c r="AB123" s="423"/>
    </row>
    <row r="124" spans="1:28" s="425" customFormat="1" ht="12">
      <c r="A124" s="423"/>
      <c r="B124" s="423"/>
      <c r="C124" s="423"/>
      <c r="D124" s="423"/>
      <c r="E124" s="423"/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4"/>
      <c r="X124" s="424"/>
      <c r="Y124" s="424"/>
      <c r="Z124" s="424"/>
      <c r="AA124" s="424"/>
      <c r="AB124" s="423"/>
    </row>
    <row r="125" spans="1:28" s="425" customFormat="1" ht="12">
      <c r="A125" s="423"/>
      <c r="B125" s="423"/>
      <c r="C125" s="423"/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4"/>
      <c r="X125" s="424"/>
      <c r="Y125" s="424"/>
      <c r="Z125" s="424"/>
      <c r="AA125" s="424"/>
      <c r="AB125" s="423"/>
    </row>
    <row r="126" spans="1:28" s="425" customFormat="1" ht="12">
      <c r="A126" s="423"/>
      <c r="B126" s="423"/>
      <c r="C126" s="423"/>
      <c r="D126" s="423"/>
      <c r="E126" s="423"/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4"/>
      <c r="X126" s="424"/>
      <c r="Y126" s="424"/>
      <c r="Z126" s="424"/>
      <c r="AA126" s="424"/>
      <c r="AB126" s="423"/>
    </row>
    <row r="127" spans="1:28" s="425" customFormat="1" ht="12">
      <c r="A127" s="423"/>
      <c r="B127" s="423"/>
      <c r="C127" s="423"/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4"/>
      <c r="X127" s="424"/>
      <c r="Y127" s="424"/>
      <c r="Z127" s="424"/>
      <c r="AA127" s="424"/>
      <c r="AB127" s="423"/>
    </row>
    <row r="128" spans="1:28" s="425" customFormat="1" ht="12">
      <c r="A128" s="423"/>
      <c r="B128" s="423"/>
      <c r="C128" s="423"/>
      <c r="D128" s="423"/>
      <c r="E128" s="423"/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4"/>
      <c r="X128" s="424"/>
      <c r="Y128" s="424"/>
      <c r="Z128" s="424"/>
      <c r="AA128" s="424"/>
      <c r="AB128" s="423"/>
    </row>
    <row r="129" spans="1:28" s="425" customFormat="1" ht="12">
      <c r="A129" s="423"/>
      <c r="B129" s="423"/>
      <c r="C129" s="423"/>
      <c r="D129" s="423"/>
      <c r="E129" s="423"/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4"/>
      <c r="X129" s="424"/>
      <c r="Y129" s="424"/>
      <c r="Z129" s="424"/>
      <c r="AA129" s="424"/>
      <c r="AB129" s="423"/>
    </row>
    <row r="130" spans="1:28" s="425" customFormat="1" ht="12">
      <c r="A130" s="423"/>
      <c r="B130" s="423"/>
      <c r="C130" s="423"/>
      <c r="D130" s="423"/>
      <c r="E130" s="423"/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4"/>
      <c r="X130" s="424"/>
      <c r="Y130" s="424"/>
      <c r="Z130" s="424"/>
      <c r="AA130" s="424"/>
      <c r="AB130" s="423"/>
    </row>
    <row r="131" spans="1:28" s="425" customFormat="1" ht="12">
      <c r="A131" s="423"/>
      <c r="B131" s="423"/>
      <c r="C131" s="423"/>
      <c r="D131" s="423"/>
      <c r="E131" s="423"/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4"/>
      <c r="X131" s="424"/>
      <c r="Y131" s="424"/>
      <c r="Z131" s="424"/>
      <c r="AA131" s="424"/>
      <c r="AB131" s="423"/>
    </row>
    <row r="132" spans="1:28" s="425" customFormat="1" ht="12">
      <c r="A132" s="423"/>
      <c r="B132" s="423"/>
      <c r="C132" s="423"/>
      <c r="D132" s="423"/>
      <c r="E132" s="423"/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4"/>
      <c r="X132" s="424"/>
      <c r="Y132" s="424"/>
      <c r="Z132" s="424"/>
      <c r="AA132" s="424"/>
      <c r="AB132" s="423"/>
    </row>
    <row r="133" spans="1:28" s="425" customFormat="1" ht="12">
      <c r="A133" s="423"/>
      <c r="B133" s="423"/>
      <c r="C133" s="423"/>
      <c r="D133" s="423"/>
      <c r="E133" s="423"/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4"/>
      <c r="X133" s="424"/>
      <c r="Y133" s="424"/>
      <c r="Z133" s="424"/>
      <c r="AA133" s="424"/>
      <c r="AB133" s="423"/>
    </row>
    <row r="134" spans="1:28" s="425" customFormat="1" ht="12">
      <c r="A134" s="423"/>
      <c r="B134" s="423"/>
      <c r="C134" s="423"/>
      <c r="D134" s="423"/>
      <c r="E134" s="423"/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4"/>
      <c r="X134" s="424"/>
      <c r="Y134" s="424"/>
      <c r="Z134" s="424"/>
      <c r="AA134" s="424"/>
      <c r="AB134" s="423"/>
    </row>
    <row r="135" spans="1:28" s="425" customFormat="1" ht="12">
      <c r="A135" s="423"/>
      <c r="B135" s="423"/>
      <c r="C135" s="423"/>
      <c r="D135" s="423"/>
      <c r="E135" s="423"/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4"/>
      <c r="X135" s="424"/>
      <c r="Y135" s="424"/>
      <c r="Z135" s="424"/>
      <c r="AA135" s="424"/>
      <c r="AB135" s="423"/>
    </row>
    <row r="136" spans="1:28" s="425" customFormat="1" ht="12">
      <c r="A136" s="423"/>
      <c r="B136" s="423"/>
      <c r="C136" s="423"/>
      <c r="D136" s="423"/>
      <c r="E136" s="423"/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4"/>
      <c r="X136" s="424"/>
      <c r="Y136" s="424"/>
      <c r="Z136" s="424"/>
      <c r="AA136" s="424"/>
      <c r="AB136" s="423"/>
    </row>
    <row r="137" spans="1:28" s="425" customFormat="1" ht="12">
      <c r="A137" s="423"/>
      <c r="B137" s="423"/>
      <c r="C137" s="423"/>
      <c r="D137" s="423"/>
      <c r="E137" s="423"/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4"/>
      <c r="X137" s="424"/>
      <c r="Y137" s="424"/>
      <c r="Z137" s="424"/>
      <c r="AA137" s="424"/>
      <c r="AB137" s="423"/>
    </row>
    <row r="138" spans="1:28" s="425" customFormat="1" ht="12">
      <c r="A138" s="423"/>
      <c r="B138" s="423"/>
      <c r="C138" s="423"/>
      <c r="D138" s="423"/>
      <c r="E138" s="423"/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4"/>
      <c r="X138" s="424"/>
      <c r="Y138" s="424"/>
      <c r="Z138" s="424"/>
      <c r="AA138" s="424"/>
      <c r="AB138" s="423"/>
    </row>
    <row r="139" spans="1:28" s="425" customFormat="1" ht="12">
      <c r="A139" s="423"/>
      <c r="B139" s="423"/>
      <c r="C139" s="423"/>
      <c r="D139" s="423"/>
      <c r="E139" s="423"/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4"/>
      <c r="X139" s="424"/>
      <c r="Y139" s="424"/>
      <c r="Z139" s="424"/>
      <c r="AA139" s="424"/>
      <c r="AB139" s="423"/>
    </row>
    <row r="140" spans="1:28" s="425" customFormat="1" ht="12">
      <c r="A140" s="423"/>
      <c r="B140" s="423"/>
      <c r="C140" s="423"/>
      <c r="D140" s="423"/>
      <c r="E140" s="423"/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4"/>
      <c r="X140" s="424"/>
      <c r="Y140" s="424"/>
      <c r="Z140" s="424"/>
      <c r="AA140" s="424"/>
      <c r="AB140" s="423"/>
    </row>
    <row r="141" spans="1:28" s="425" customFormat="1" ht="12">
      <c r="A141" s="423"/>
      <c r="B141" s="423"/>
      <c r="C141" s="423"/>
      <c r="D141" s="423"/>
      <c r="E141" s="423"/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4"/>
      <c r="X141" s="424"/>
      <c r="Y141" s="424"/>
      <c r="Z141" s="424"/>
      <c r="AA141" s="424"/>
      <c r="AB141" s="423"/>
    </row>
    <row r="142" spans="1:28" s="425" customFormat="1" ht="12">
      <c r="A142" s="423"/>
      <c r="B142" s="423"/>
      <c r="C142" s="423"/>
      <c r="D142" s="423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4"/>
      <c r="X142" s="424"/>
      <c r="Y142" s="424"/>
      <c r="Z142" s="424"/>
      <c r="AA142" s="424"/>
      <c r="AB142" s="423"/>
    </row>
    <row r="143" spans="1:28" s="425" customFormat="1" ht="12">
      <c r="A143" s="423"/>
      <c r="B143" s="423"/>
      <c r="C143" s="423"/>
      <c r="D143" s="423"/>
      <c r="E143" s="423"/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4"/>
      <c r="X143" s="424"/>
      <c r="Y143" s="424"/>
      <c r="Z143" s="424"/>
      <c r="AA143" s="424"/>
      <c r="AB143" s="423"/>
    </row>
    <row r="144" spans="1:28" s="425" customFormat="1" ht="12">
      <c r="A144" s="423"/>
      <c r="B144" s="423"/>
      <c r="C144" s="423"/>
      <c r="D144" s="423"/>
      <c r="E144" s="423"/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4"/>
      <c r="X144" s="424"/>
      <c r="Y144" s="424"/>
      <c r="Z144" s="424"/>
      <c r="AA144" s="424"/>
      <c r="AB144" s="423"/>
    </row>
    <row r="145" spans="1:28" s="425" customFormat="1" ht="12">
      <c r="A145" s="423"/>
      <c r="B145" s="423"/>
      <c r="C145" s="423"/>
      <c r="D145" s="423"/>
      <c r="E145" s="423"/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4"/>
      <c r="X145" s="424"/>
      <c r="Y145" s="424"/>
      <c r="Z145" s="424"/>
      <c r="AA145" s="424"/>
      <c r="AB145" s="423"/>
    </row>
    <row r="146" spans="1:28" s="425" customFormat="1" ht="12">
      <c r="A146" s="423"/>
      <c r="B146" s="423"/>
      <c r="C146" s="423"/>
      <c r="D146" s="423"/>
      <c r="E146" s="423"/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4"/>
      <c r="X146" s="424"/>
      <c r="Y146" s="424"/>
      <c r="Z146" s="424"/>
      <c r="AA146" s="424"/>
      <c r="AB146" s="423"/>
    </row>
    <row r="147" spans="1:28" s="425" customFormat="1" ht="12">
      <c r="A147" s="423"/>
      <c r="B147" s="423"/>
      <c r="C147" s="423"/>
      <c r="D147" s="423"/>
      <c r="E147" s="423"/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4"/>
      <c r="X147" s="424"/>
      <c r="Y147" s="424"/>
      <c r="Z147" s="424"/>
      <c r="AA147" s="424"/>
      <c r="AB147" s="423"/>
    </row>
    <row r="148" spans="1:28" s="425" customFormat="1" ht="12">
      <c r="A148" s="423"/>
      <c r="B148" s="423"/>
      <c r="C148" s="423"/>
      <c r="D148" s="423"/>
      <c r="E148" s="423"/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4"/>
      <c r="X148" s="424"/>
      <c r="Y148" s="424"/>
      <c r="Z148" s="424"/>
      <c r="AA148" s="424"/>
      <c r="AB148" s="423"/>
    </row>
    <row r="149" spans="1:28" s="425" customFormat="1" ht="12">
      <c r="A149" s="423"/>
      <c r="B149" s="423"/>
      <c r="C149" s="423"/>
      <c r="D149" s="423"/>
      <c r="E149" s="423"/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4"/>
      <c r="X149" s="424"/>
      <c r="Y149" s="424"/>
      <c r="Z149" s="424"/>
      <c r="AA149" s="424"/>
      <c r="AB149" s="423"/>
    </row>
    <row r="150" spans="1:28" s="425" customFormat="1" ht="12">
      <c r="A150" s="423"/>
      <c r="B150" s="423"/>
      <c r="C150" s="423"/>
      <c r="D150" s="423"/>
      <c r="E150" s="423"/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4"/>
      <c r="X150" s="424"/>
      <c r="Y150" s="424"/>
      <c r="Z150" s="424"/>
      <c r="AA150" s="424"/>
      <c r="AB150" s="423"/>
    </row>
    <row r="151" spans="1:28" s="425" customFormat="1" ht="12">
      <c r="A151" s="423"/>
      <c r="B151" s="423"/>
      <c r="C151" s="423"/>
      <c r="D151" s="423"/>
      <c r="E151" s="423"/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4"/>
      <c r="X151" s="424"/>
      <c r="Y151" s="424"/>
      <c r="Z151" s="424"/>
      <c r="AA151" s="424"/>
      <c r="AB151" s="423"/>
    </row>
    <row r="152" spans="1:28" s="425" customFormat="1" ht="12">
      <c r="A152" s="423"/>
      <c r="B152" s="423"/>
      <c r="C152" s="423"/>
      <c r="D152" s="423"/>
      <c r="E152" s="423"/>
      <c r="F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4"/>
      <c r="X152" s="424"/>
      <c r="Y152" s="424"/>
      <c r="Z152" s="424"/>
      <c r="AA152" s="424"/>
      <c r="AB152" s="423"/>
    </row>
    <row r="153" spans="1:28" s="425" customFormat="1" ht="12">
      <c r="A153" s="423"/>
      <c r="B153" s="423"/>
      <c r="C153" s="423"/>
      <c r="D153" s="423"/>
      <c r="E153" s="423"/>
      <c r="F153" s="423"/>
      <c r="G153" s="423"/>
      <c r="H153" s="423"/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4"/>
      <c r="X153" s="424"/>
      <c r="Y153" s="424"/>
      <c r="Z153" s="424"/>
      <c r="AA153" s="424"/>
      <c r="AB153" s="423"/>
    </row>
    <row r="154" spans="1:28" s="425" customFormat="1" ht="12">
      <c r="A154" s="423"/>
      <c r="B154" s="423"/>
      <c r="C154" s="423"/>
      <c r="D154" s="423"/>
      <c r="E154" s="423"/>
      <c r="F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4"/>
      <c r="X154" s="424"/>
      <c r="Y154" s="424"/>
      <c r="Z154" s="424"/>
      <c r="AA154" s="424"/>
      <c r="AB154" s="423"/>
    </row>
    <row r="155" spans="1:28" s="425" customFormat="1" ht="12">
      <c r="A155" s="423"/>
      <c r="B155" s="423"/>
      <c r="C155" s="423"/>
      <c r="D155" s="423"/>
      <c r="E155" s="423"/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3"/>
      <c r="V155" s="423"/>
      <c r="W155" s="424"/>
      <c r="X155" s="424"/>
      <c r="Y155" s="424"/>
      <c r="Z155" s="424"/>
      <c r="AA155" s="424"/>
      <c r="AB155" s="423"/>
    </row>
    <row r="156" spans="1:28" s="425" customFormat="1" ht="12">
      <c r="A156" s="423"/>
      <c r="B156" s="423"/>
      <c r="C156" s="423"/>
      <c r="D156" s="423"/>
      <c r="E156" s="423"/>
      <c r="F156" s="423"/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4"/>
      <c r="X156" s="424"/>
      <c r="Y156" s="424"/>
      <c r="Z156" s="424"/>
      <c r="AA156" s="424"/>
      <c r="AB156" s="423"/>
    </row>
    <row r="157" spans="1:28" s="425" customFormat="1" ht="12">
      <c r="A157" s="423"/>
      <c r="B157" s="423"/>
      <c r="C157" s="423"/>
      <c r="D157" s="423"/>
      <c r="E157" s="423"/>
      <c r="F157" s="423"/>
      <c r="G157" s="423"/>
      <c r="H157" s="423"/>
      <c r="I157" s="423"/>
      <c r="J157" s="423"/>
      <c r="K157" s="423"/>
      <c r="L157" s="423"/>
      <c r="M157" s="423"/>
      <c r="N157" s="423"/>
      <c r="O157" s="423"/>
      <c r="P157" s="423"/>
      <c r="Q157" s="423"/>
      <c r="R157" s="423"/>
      <c r="S157" s="423"/>
      <c r="T157" s="423"/>
      <c r="U157" s="423"/>
      <c r="V157" s="423"/>
      <c r="W157" s="424"/>
      <c r="X157" s="424"/>
      <c r="Y157" s="424"/>
      <c r="Z157" s="424"/>
      <c r="AA157" s="424"/>
      <c r="AB157" s="423"/>
    </row>
    <row r="158" spans="1:28" s="425" customFormat="1" ht="12">
      <c r="A158" s="423"/>
      <c r="B158" s="423"/>
      <c r="C158" s="423"/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4"/>
      <c r="X158" s="424"/>
      <c r="Y158" s="424"/>
      <c r="Z158" s="424"/>
      <c r="AA158" s="424"/>
      <c r="AB158" s="423"/>
    </row>
    <row r="159" spans="1:28" s="425" customFormat="1" ht="12">
      <c r="A159" s="423"/>
      <c r="B159" s="423"/>
      <c r="C159" s="423"/>
      <c r="D159" s="423"/>
      <c r="E159" s="423"/>
      <c r="F159" s="423"/>
      <c r="G159" s="423"/>
      <c r="H159" s="423"/>
      <c r="I159" s="423"/>
      <c r="J159" s="423"/>
      <c r="K159" s="423"/>
      <c r="L159" s="423"/>
      <c r="M159" s="423"/>
      <c r="N159" s="423"/>
      <c r="O159" s="423"/>
      <c r="P159" s="423"/>
      <c r="Q159" s="423"/>
      <c r="R159" s="423"/>
      <c r="S159" s="423"/>
      <c r="T159" s="423"/>
      <c r="U159" s="423"/>
      <c r="V159" s="423"/>
      <c r="W159" s="424"/>
      <c r="X159" s="424"/>
      <c r="Y159" s="424"/>
      <c r="Z159" s="424"/>
      <c r="AA159" s="424"/>
      <c r="AB159" s="423"/>
    </row>
    <row r="160" spans="1:28" s="425" customFormat="1" ht="12">
      <c r="A160" s="423"/>
      <c r="B160" s="423"/>
      <c r="C160" s="423"/>
      <c r="D160" s="423"/>
      <c r="E160" s="423"/>
      <c r="F160" s="423"/>
      <c r="G160" s="423"/>
      <c r="H160" s="423"/>
      <c r="I160" s="423"/>
      <c r="J160" s="423"/>
      <c r="K160" s="423"/>
      <c r="L160" s="423"/>
      <c r="M160" s="423"/>
      <c r="N160" s="423"/>
      <c r="O160" s="423"/>
      <c r="P160" s="423"/>
      <c r="Q160" s="423"/>
      <c r="R160" s="423"/>
      <c r="S160" s="423"/>
      <c r="T160" s="423"/>
      <c r="U160" s="423"/>
      <c r="V160" s="423"/>
      <c r="W160" s="424"/>
      <c r="X160" s="424"/>
      <c r="Y160" s="424"/>
      <c r="Z160" s="424"/>
      <c r="AA160" s="424"/>
      <c r="AB160" s="423"/>
    </row>
    <row r="161" spans="1:28" s="425" customFormat="1" ht="12">
      <c r="A161" s="423"/>
      <c r="B161" s="423"/>
      <c r="C161" s="423"/>
      <c r="D161" s="423"/>
      <c r="E161" s="423"/>
      <c r="F161" s="423"/>
      <c r="G161" s="423"/>
      <c r="H161" s="423"/>
      <c r="I161" s="423"/>
      <c r="J161" s="423"/>
      <c r="K161" s="423"/>
      <c r="L161" s="423"/>
      <c r="M161" s="423"/>
      <c r="N161" s="423"/>
      <c r="O161" s="423"/>
      <c r="P161" s="423"/>
      <c r="Q161" s="423"/>
      <c r="R161" s="423"/>
      <c r="S161" s="423"/>
      <c r="T161" s="423"/>
      <c r="U161" s="423"/>
      <c r="V161" s="423"/>
      <c r="W161" s="424"/>
      <c r="X161" s="424"/>
      <c r="Y161" s="424"/>
      <c r="Z161" s="424"/>
      <c r="AA161" s="424"/>
      <c r="AB161" s="423"/>
    </row>
    <row r="162" spans="1:28" s="425" customFormat="1" ht="12">
      <c r="A162" s="423"/>
      <c r="B162" s="423"/>
      <c r="C162" s="423"/>
      <c r="D162" s="423"/>
      <c r="E162" s="423"/>
      <c r="F162" s="423"/>
      <c r="G162" s="423"/>
      <c r="H162" s="423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3"/>
      <c r="V162" s="423"/>
      <c r="W162" s="424"/>
      <c r="X162" s="424"/>
      <c r="Y162" s="424"/>
      <c r="Z162" s="424"/>
      <c r="AA162" s="424"/>
      <c r="AB162" s="423"/>
    </row>
    <row r="163" spans="1:28" s="425" customFormat="1" ht="12">
      <c r="A163" s="423"/>
      <c r="B163" s="423"/>
      <c r="C163" s="423"/>
      <c r="D163" s="423"/>
      <c r="E163" s="423"/>
      <c r="F163" s="423"/>
      <c r="G163" s="423"/>
      <c r="H163" s="423"/>
      <c r="I163" s="423"/>
      <c r="J163" s="423"/>
      <c r="K163" s="423"/>
      <c r="L163" s="423"/>
      <c r="M163" s="423"/>
      <c r="N163" s="423"/>
      <c r="O163" s="423"/>
      <c r="P163" s="423"/>
      <c r="Q163" s="423"/>
      <c r="R163" s="423"/>
      <c r="S163" s="423"/>
      <c r="T163" s="423"/>
      <c r="U163" s="423"/>
      <c r="V163" s="423"/>
      <c r="W163" s="424"/>
      <c r="X163" s="424"/>
      <c r="Y163" s="424"/>
      <c r="Z163" s="424"/>
      <c r="AA163" s="424"/>
      <c r="AB163" s="423"/>
    </row>
    <row r="164" spans="1:28" s="425" customFormat="1" ht="12">
      <c r="A164" s="423"/>
      <c r="B164" s="423"/>
      <c r="C164" s="423"/>
      <c r="D164" s="423"/>
      <c r="E164" s="423"/>
      <c r="F164" s="423"/>
      <c r="G164" s="423"/>
      <c r="H164" s="423"/>
      <c r="I164" s="423"/>
      <c r="J164" s="423"/>
      <c r="K164" s="423"/>
      <c r="L164" s="423"/>
      <c r="M164" s="423"/>
      <c r="N164" s="423"/>
      <c r="O164" s="423"/>
      <c r="P164" s="423"/>
      <c r="Q164" s="423"/>
      <c r="R164" s="423"/>
      <c r="S164" s="423"/>
      <c r="T164" s="423"/>
      <c r="U164" s="423"/>
      <c r="V164" s="423"/>
      <c r="W164" s="424"/>
      <c r="X164" s="424"/>
      <c r="Y164" s="424"/>
      <c r="Z164" s="424"/>
      <c r="AA164" s="424"/>
      <c r="AB164" s="423"/>
    </row>
    <row r="165" spans="1:28" s="425" customFormat="1" ht="12">
      <c r="A165" s="423"/>
      <c r="B165" s="423"/>
      <c r="C165" s="423"/>
      <c r="D165" s="423"/>
      <c r="E165" s="423"/>
      <c r="F165" s="423"/>
      <c r="G165" s="423"/>
      <c r="H165" s="423"/>
      <c r="I165" s="423"/>
      <c r="J165" s="423"/>
      <c r="K165" s="423"/>
      <c r="L165" s="423"/>
      <c r="M165" s="423"/>
      <c r="N165" s="423"/>
      <c r="O165" s="423"/>
      <c r="P165" s="423"/>
      <c r="Q165" s="423"/>
      <c r="R165" s="423"/>
      <c r="S165" s="423"/>
      <c r="T165" s="423"/>
      <c r="U165" s="423"/>
      <c r="V165" s="423"/>
      <c r="W165" s="424"/>
      <c r="X165" s="424"/>
      <c r="Y165" s="424"/>
      <c r="Z165" s="424"/>
      <c r="AA165" s="424"/>
      <c r="AB165" s="423"/>
    </row>
    <row r="166" spans="1:28" s="425" customFormat="1" ht="12">
      <c r="A166" s="423"/>
      <c r="B166" s="423"/>
      <c r="C166" s="423"/>
      <c r="D166" s="423"/>
      <c r="E166" s="423"/>
      <c r="F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4"/>
      <c r="X166" s="424"/>
      <c r="Y166" s="424"/>
      <c r="Z166" s="424"/>
      <c r="AA166" s="424"/>
      <c r="AB166" s="423"/>
    </row>
    <row r="167" spans="1:28" s="425" customFormat="1" ht="12">
      <c r="A167" s="423"/>
      <c r="B167" s="423"/>
      <c r="C167" s="423"/>
      <c r="D167" s="423"/>
      <c r="E167" s="423"/>
      <c r="F167" s="423"/>
      <c r="G167" s="423"/>
      <c r="H167" s="423"/>
      <c r="I167" s="423"/>
      <c r="J167" s="423"/>
      <c r="K167" s="423"/>
      <c r="L167" s="423"/>
      <c r="M167" s="423"/>
      <c r="N167" s="423"/>
      <c r="O167" s="423"/>
      <c r="P167" s="423"/>
      <c r="Q167" s="423"/>
      <c r="R167" s="423"/>
      <c r="S167" s="423"/>
      <c r="T167" s="423"/>
      <c r="U167" s="423"/>
      <c r="V167" s="423"/>
      <c r="W167" s="424"/>
      <c r="X167" s="424"/>
      <c r="Y167" s="424"/>
      <c r="Z167" s="424"/>
      <c r="AA167" s="424"/>
      <c r="AB167" s="423"/>
    </row>
    <row r="168" spans="1:28" s="425" customFormat="1" ht="12">
      <c r="A168" s="423"/>
      <c r="B168" s="423"/>
      <c r="C168" s="423"/>
      <c r="D168" s="423"/>
      <c r="E168" s="423"/>
      <c r="F168" s="423"/>
      <c r="G168" s="423"/>
      <c r="H168" s="423"/>
      <c r="I168" s="423"/>
      <c r="J168" s="423"/>
      <c r="K168" s="423"/>
      <c r="L168" s="423"/>
      <c r="M168" s="423"/>
      <c r="N168" s="423"/>
      <c r="O168" s="423"/>
      <c r="P168" s="423"/>
      <c r="Q168" s="423"/>
      <c r="R168" s="423"/>
      <c r="S168" s="423"/>
      <c r="T168" s="423"/>
      <c r="U168" s="423"/>
      <c r="V168" s="423"/>
      <c r="W168" s="424"/>
      <c r="X168" s="424"/>
      <c r="Y168" s="424"/>
      <c r="Z168" s="424"/>
      <c r="AA168" s="424"/>
      <c r="AB168" s="423"/>
    </row>
    <row r="169" spans="1:28" s="425" customFormat="1" ht="12">
      <c r="A169" s="423"/>
      <c r="B169" s="423"/>
      <c r="C169" s="423"/>
      <c r="D169" s="423"/>
      <c r="E169" s="423"/>
      <c r="F169" s="423"/>
      <c r="G169" s="423"/>
      <c r="H169" s="423"/>
      <c r="I169" s="423"/>
      <c r="J169" s="423"/>
      <c r="K169" s="423"/>
      <c r="L169" s="423"/>
      <c r="M169" s="423"/>
      <c r="N169" s="423"/>
      <c r="O169" s="423"/>
      <c r="P169" s="423"/>
      <c r="Q169" s="423"/>
      <c r="R169" s="423"/>
      <c r="S169" s="423"/>
      <c r="T169" s="423"/>
      <c r="U169" s="423"/>
      <c r="V169" s="423"/>
      <c r="W169" s="424"/>
      <c r="X169" s="424"/>
      <c r="Y169" s="424"/>
      <c r="Z169" s="424"/>
      <c r="AA169" s="424"/>
      <c r="AB169" s="423"/>
    </row>
    <row r="170" spans="1:28" s="425" customFormat="1" ht="12">
      <c r="A170" s="423"/>
      <c r="B170" s="423"/>
      <c r="C170" s="423"/>
      <c r="D170" s="423"/>
      <c r="E170" s="423"/>
      <c r="F170" s="423"/>
      <c r="G170" s="423"/>
      <c r="H170" s="423"/>
      <c r="I170" s="423"/>
      <c r="J170" s="423"/>
      <c r="K170" s="423"/>
      <c r="L170" s="423"/>
      <c r="M170" s="423"/>
      <c r="N170" s="423"/>
      <c r="O170" s="423"/>
      <c r="P170" s="423"/>
      <c r="Q170" s="423"/>
      <c r="R170" s="423"/>
      <c r="S170" s="423"/>
      <c r="T170" s="423"/>
      <c r="U170" s="423"/>
      <c r="V170" s="423"/>
      <c r="W170" s="424"/>
      <c r="X170" s="424"/>
      <c r="Y170" s="424"/>
      <c r="Z170" s="424"/>
      <c r="AA170" s="424"/>
      <c r="AB170" s="423"/>
    </row>
    <row r="171" spans="1:28" s="425" customFormat="1" ht="12">
      <c r="A171" s="423"/>
      <c r="B171" s="423"/>
      <c r="C171" s="423"/>
      <c r="D171" s="423"/>
      <c r="E171" s="423"/>
      <c r="F171" s="423"/>
      <c r="G171" s="423"/>
      <c r="H171" s="423"/>
      <c r="I171" s="423"/>
      <c r="J171" s="423"/>
      <c r="K171" s="423"/>
      <c r="L171" s="423"/>
      <c r="M171" s="423"/>
      <c r="N171" s="423"/>
      <c r="O171" s="423"/>
      <c r="P171" s="423"/>
      <c r="Q171" s="423"/>
      <c r="R171" s="423"/>
      <c r="S171" s="423"/>
      <c r="T171" s="423"/>
      <c r="U171" s="423"/>
      <c r="V171" s="423"/>
      <c r="W171" s="424"/>
      <c r="X171" s="424"/>
      <c r="Y171" s="424"/>
      <c r="Z171" s="424"/>
      <c r="AA171" s="424"/>
      <c r="AB171" s="423"/>
    </row>
    <row r="172" spans="1:28" s="425" customFormat="1" ht="12">
      <c r="A172" s="423"/>
      <c r="B172" s="423"/>
      <c r="C172" s="423"/>
      <c r="D172" s="423"/>
      <c r="E172" s="423"/>
      <c r="F172" s="423"/>
      <c r="G172" s="423"/>
      <c r="H172" s="423"/>
      <c r="I172" s="423"/>
      <c r="J172" s="423"/>
      <c r="K172" s="423"/>
      <c r="L172" s="423"/>
      <c r="M172" s="423"/>
      <c r="N172" s="423"/>
      <c r="O172" s="423"/>
      <c r="P172" s="423"/>
      <c r="Q172" s="423"/>
      <c r="R172" s="423"/>
      <c r="S172" s="423"/>
      <c r="T172" s="423"/>
      <c r="U172" s="423"/>
      <c r="V172" s="423"/>
      <c r="W172" s="424"/>
      <c r="X172" s="424"/>
      <c r="Y172" s="424"/>
      <c r="Z172" s="424"/>
      <c r="AA172" s="424"/>
      <c r="AB172" s="423"/>
    </row>
    <row r="173" spans="1:28" s="425" customFormat="1" ht="12">
      <c r="A173" s="423"/>
      <c r="B173" s="423"/>
      <c r="C173" s="423"/>
      <c r="D173" s="423"/>
      <c r="E173" s="423"/>
      <c r="F173" s="423"/>
      <c r="G173" s="423"/>
      <c r="H173" s="423"/>
      <c r="I173" s="423"/>
      <c r="J173" s="423"/>
      <c r="K173" s="423"/>
      <c r="L173" s="423"/>
      <c r="M173" s="423"/>
      <c r="N173" s="423"/>
      <c r="O173" s="423"/>
      <c r="P173" s="423"/>
      <c r="Q173" s="423"/>
      <c r="R173" s="423"/>
      <c r="S173" s="423"/>
      <c r="T173" s="423"/>
      <c r="U173" s="423"/>
      <c r="V173" s="423"/>
      <c r="W173" s="424"/>
      <c r="X173" s="424"/>
      <c r="Y173" s="424"/>
      <c r="Z173" s="424"/>
      <c r="AA173" s="424"/>
      <c r="AB173" s="423"/>
    </row>
    <row r="174" spans="1:28" s="425" customFormat="1" ht="12">
      <c r="A174" s="423"/>
      <c r="B174" s="423"/>
      <c r="C174" s="423"/>
      <c r="D174" s="423"/>
      <c r="E174" s="423"/>
      <c r="F174" s="423"/>
      <c r="G174" s="423"/>
      <c r="H174" s="423"/>
      <c r="I174" s="423"/>
      <c r="J174" s="423"/>
      <c r="K174" s="423"/>
      <c r="L174" s="423"/>
      <c r="M174" s="423"/>
      <c r="N174" s="423"/>
      <c r="O174" s="423"/>
      <c r="P174" s="423"/>
      <c r="Q174" s="423"/>
      <c r="R174" s="423"/>
      <c r="S174" s="423"/>
      <c r="T174" s="423"/>
      <c r="U174" s="423"/>
      <c r="V174" s="423"/>
      <c r="W174" s="424"/>
      <c r="X174" s="424"/>
      <c r="Y174" s="424"/>
      <c r="Z174" s="424"/>
      <c r="AA174" s="424"/>
      <c r="AB174" s="423"/>
    </row>
    <row r="175" spans="1:28" s="425" customFormat="1" ht="12">
      <c r="A175" s="423"/>
      <c r="B175" s="423"/>
      <c r="C175" s="423"/>
      <c r="D175" s="423"/>
      <c r="E175" s="423"/>
      <c r="F175" s="423"/>
      <c r="G175" s="423"/>
      <c r="H175" s="423"/>
      <c r="I175" s="423"/>
      <c r="J175" s="423"/>
      <c r="K175" s="423"/>
      <c r="L175" s="423"/>
      <c r="M175" s="423"/>
      <c r="N175" s="423"/>
      <c r="O175" s="423"/>
      <c r="P175" s="423"/>
      <c r="Q175" s="423"/>
      <c r="R175" s="423"/>
      <c r="S175" s="423"/>
      <c r="T175" s="423"/>
      <c r="U175" s="423"/>
      <c r="V175" s="423"/>
      <c r="W175" s="424"/>
      <c r="X175" s="424"/>
      <c r="Y175" s="424"/>
      <c r="Z175" s="424"/>
      <c r="AA175" s="424"/>
      <c r="AB175" s="423"/>
    </row>
    <row r="176" spans="1:28" s="425" customFormat="1" ht="12">
      <c r="A176" s="423"/>
      <c r="B176" s="423"/>
      <c r="C176" s="423"/>
      <c r="D176" s="423"/>
      <c r="E176" s="423"/>
      <c r="F176" s="423"/>
      <c r="G176" s="423"/>
      <c r="H176" s="423"/>
      <c r="I176" s="423"/>
      <c r="J176" s="423"/>
      <c r="K176" s="423"/>
      <c r="L176" s="423"/>
      <c r="M176" s="423"/>
      <c r="N176" s="423"/>
      <c r="O176" s="423"/>
      <c r="P176" s="423"/>
      <c r="Q176" s="423"/>
      <c r="R176" s="423"/>
      <c r="S176" s="423"/>
      <c r="T176" s="423"/>
      <c r="U176" s="423"/>
      <c r="V176" s="423"/>
      <c r="W176" s="424"/>
      <c r="X176" s="424"/>
      <c r="Y176" s="424"/>
      <c r="Z176" s="424"/>
      <c r="AA176" s="424"/>
      <c r="AB176" s="423"/>
    </row>
    <row r="177" spans="1:28" s="425" customFormat="1" ht="12">
      <c r="A177" s="423"/>
      <c r="B177" s="423"/>
      <c r="C177" s="423"/>
      <c r="D177" s="423"/>
      <c r="E177" s="423"/>
      <c r="F177" s="423"/>
      <c r="G177" s="423"/>
      <c r="H177" s="423"/>
      <c r="I177" s="423"/>
      <c r="J177" s="423"/>
      <c r="K177" s="423"/>
      <c r="L177" s="423"/>
      <c r="M177" s="423"/>
      <c r="N177" s="423"/>
      <c r="O177" s="423"/>
      <c r="P177" s="423"/>
      <c r="Q177" s="423"/>
      <c r="R177" s="423"/>
      <c r="S177" s="423"/>
      <c r="T177" s="423"/>
      <c r="U177" s="423"/>
      <c r="V177" s="423"/>
      <c r="W177" s="424"/>
      <c r="X177" s="424"/>
      <c r="Y177" s="424"/>
      <c r="Z177" s="424"/>
      <c r="AA177" s="424"/>
      <c r="AB177" s="423"/>
    </row>
    <row r="178" spans="1:28" s="425" customFormat="1" ht="12">
      <c r="A178" s="423"/>
      <c r="B178" s="423"/>
      <c r="C178" s="423"/>
      <c r="D178" s="423"/>
      <c r="E178" s="423"/>
      <c r="F178" s="423"/>
      <c r="G178" s="423"/>
      <c r="H178" s="423"/>
      <c r="I178" s="423"/>
      <c r="J178" s="423"/>
      <c r="K178" s="423"/>
      <c r="L178" s="423"/>
      <c r="M178" s="423"/>
      <c r="N178" s="423"/>
      <c r="O178" s="423"/>
      <c r="P178" s="423"/>
      <c r="Q178" s="423"/>
      <c r="R178" s="423"/>
      <c r="S178" s="423"/>
      <c r="T178" s="423"/>
      <c r="U178" s="423"/>
      <c r="V178" s="423"/>
      <c r="W178" s="424"/>
      <c r="X178" s="424"/>
      <c r="Y178" s="424"/>
      <c r="Z178" s="424"/>
      <c r="AA178" s="424"/>
      <c r="AB178" s="423"/>
    </row>
    <row r="179" spans="1:28" s="425" customFormat="1" ht="12">
      <c r="A179" s="423"/>
      <c r="B179" s="423"/>
      <c r="C179" s="423"/>
      <c r="D179" s="423"/>
      <c r="E179" s="423"/>
      <c r="F179" s="423"/>
      <c r="G179" s="423"/>
      <c r="H179" s="423"/>
      <c r="I179" s="423"/>
      <c r="J179" s="423"/>
      <c r="K179" s="423"/>
      <c r="L179" s="423"/>
      <c r="M179" s="423"/>
      <c r="N179" s="423"/>
      <c r="O179" s="423"/>
      <c r="P179" s="423"/>
      <c r="Q179" s="423"/>
      <c r="R179" s="423"/>
      <c r="S179" s="423"/>
      <c r="T179" s="423"/>
      <c r="U179" s="423"/>
      <c r="V179" s="423"/>
      <c r="W179" s="424"/>
      <c r="X179" s="424"/>
      <c r="Y179" s="424"/>
      <c r="Z179" s="424"/>
      <c r="AA179" s="424"/>
      <c r="AB179" s="423"/>
    </row>
    <row r="180" spans="1:28" s="425" customFormat="1" ht="12">
      <c r="A180" s="423"/>
      <c r="B180" s="423"/>
      <c r="C180" s="423"/>
      <c r="D180" s="423"/>
      <c r="E180" s="423"/>
      <c r="F180" s="423"/>
      <c r="G180" s="423"/>
      <c r="H180" s="423"/>
      <c r="I180" s="423"/>
      <c r="J180" s="423"/>
      <c r="K180" s="423"/>
      <c r="L180" s="423"/>
      <c r="M180" s="423"/>
      <c r="N180" s="423"/>
      <c r="O180" s="423"/>
      <c r="P180" s="423"/>
      <c r="Q180" s="423"/>
      <c r="R180" s="423"/>
      <c r="S180" s="423"/>
      <c r="T180" s="423"/>
      <c r="U180" s="423"/>
      <c r="V180" s="423"/>
      <c r="W180" s="424"/>
      <c r="X180" s="424"/>
      <c r="Y180" s="424"/>
      <c r="Z180" s="424"/>
      <c r="AA180" s="424"/>
      <c r="AB180" s="423"/>
    </row>
    <row r="181" spans="1:28" s="425" customFormat="1" ht="12">
      <c r="A181" s="423"/>
      <c r="B181" s="423"/>
      <c r="C181" s="423"/>
      <c r="D181" s="423"/>
      <c r="E181" s="423"/>
      <c r="F181" s="423"/>
      <c r="G181" s="423"/>
      <c r="H181" s="423"/>
      <c r="I181" s="423"/>
      <c r="J181" s="423"/>
      <c r="K181" s="423"/>
      <c r="L181" s="423"/>
      <c r="M181" s="423"/>
      <c r="N181" s="423"/>
      <c r="O181" s="423"/>
      <c r="P181" s="423"/>
      <c r="Q181" s="423"/>
      <c r="R181" s="423"/>
      <c r="S181" s="423"/>
      <c r="T181" s="423"/>
      <c r="U181" s="423"/>
      <c r="V181" s="423"/>
      <c r="W181" s="424"/>
      <c r="X181" s="424"/>
      <c r="Y181" s="424"/>
      <c r="Z181" s="424"/>
      <c r="AA181" s="424"/>
      <c r="AB181" s="423"/>
    </row>
    <row r="182" spans="1:28" s="425" customFormat="1" ht="12">
      <c r="A182" s="423"/>
      <c r="B182" s="423"/>
      <c r="C182" s="423"/>
      <c r="D182" s="423"/>
      <c r="E182" s="423"/>
      <c r="F182" s="423"/>
      <c r="G182" s="423"/>
      <c r="H182" s="423"/>
      <c r="I182" s="423"/>
      <c r="J182" s="423"/>
      <c r="K182" s="423"/>
      <c r="L182" s="423"/>
      <c r="M182" s="423"/>
      <c r="N182" s="423"/>
      <c r="O182" s="423"/>
      <c r="P182" s="423"/>
      <c r="Q182" s="423"/>
      <c r="R182" s="423"/>
      <c r="S182" s="423"/>
      <c r="T182" s="423"/>
      <c r="U182" s="423"/>
      <c r="V182" s="423"/>
      <c r="W182" s="424"/>
      <c r="X182" s="424"/>
      <c r="Y182" s="424"/>
      <c r="Z182" s="424"/>
      <c r="AA182" s="424"/>
      <c r="AB182" s="423"/>
    </row>
    <row r="183" spans="1:28" s="425" customFormat="1" ht="12">
      <c r="A183" s="423"/>
      <c r="B183" s="423"/>
      <c r="C183" s="423"/>
      <c r="D183" s="423"/>
      <c r="E183" s="423"/>
      <c r="F183" s="423"/>
      <c r="G183" s="423"/>
      <c r="H183" s="423"/>
      <c r="I183" s="423"/>
      <c r="J183" s="423"/>
      <c r="K183" s="423"/>
      <c r="L183" s="423"/>
      <c r="M183" s="423"/>
      <c r="N183" s="423"/>
      <c r="O183" s="423"/>
      <c r="P183" s="423"/>
      <c r="Q183" s="423"/>
      <c r="R183" s="423"/>
      <c r="S183" s="423"/>
      <c r="T183" s="423"/>
      <c r="U183" s="423"/>
      <c r="V183" s="423"/>
      <c r="W183" s="424"/>
      <c r="X183" s="424"/>
      <c r="Y183" s="424"/>
      <c r="Z183" s="424"/>
      <c r="AA183" s="424"/>
      <c r="AB183" s="423"/>
    </row>
    <row r="184" spans="1:28" s="425" customFormat="1" ht="12">
      <c r="A184" s="423"/>
      <c r="B184" s="423"/>
      <c r="C184" s="423"/>
      <c r="D184" s="423"/>
      <c r="E184" s="423"/>
      <c r="F184" s="423"/>
      <c r="G184" s="423"/>
      <c r="H184" s="423"/>
      <c r="I184" s="423"/>
      <c r="J184" s="423"/>
      <c r="K184" s="423"/>
      <c r="L184" s="423"/>
      <c r="M184" s="423"/>
      <c r="N184" s="423"/>
      <c r="O184" s="423"/>
      <c r="P184" s="423"/>
      <c r="Q184" s="423"/>
      <c r="R184" s="423"/>
      <c r="S184" s="423"/>
      <c r="T184" s="423"/>
      <c r="U184" s="423"/>
      <c r="V184" s="423"/>
      <c r="W184" s="424"/>
      <c r="X184" s="424"/>
      <c r="Y184" s="424"/>
      <c r="Z184" s="424"/>
      <c r="AA184" s="424"/>
      <c r="AB184" s="423"/>
    </row>
    <row r="185" spans="1:28" s="425" customFormat="1" ht="12">
      <c r="A185" s="423"/>
      <c r="B185" s="423"/>
      <c r="C185" s="423"/>
      <c r="D185" s="423"/>
      <c r="E185" s="423"/>
      <c r="F185" s="423"/>
      <c r="G185" s="423"/>
      <c r="H185" s="423"/>
      <c r="I185" s="423"/>
      <c r="J185" s="423"/>
      <c r="K185" s="423"/>
      <c r="L185" s="423"/>
      <c r="M185" s="423"/>
      <c r="N185" s="423"/>
      <c r="O185" s="423"/>
      <c r="P185" s="423"/>
      <c r="Q185" s="423"/>
      <c r="R185" s="423"/>
      <c r="S185" s="423"/>
      <c r="T185" s="423"/>
      <c r="U185" s="423"/>
      <c r="V185" s="423"/>
      <c r="W185" s="424"/>
      <c r="X185" s="424"/>
      <c r="Y185" s="424"/>
      <c r="Z185" s="424"/>
      <c r="AA185" s="424"/>
      <c r="AB185" s="423"/>
    </row>
    <row r="186" spans="1:28" s="425" customFormat="1" ht="12">
      <c r="A186" s="423"/>
      <c r="B186" s="423"/>
      <c r="C186" s="423"/>
      <c r="D186" s="423"/>
      <c r="E186" s="423"/>
      <c r="F186" s="423"/>
      <c r="G186" s="423"/>
      <c r="H186" s="423"/>
      <c r="I186" s="423"/>
      <c r="J186" s="423"/>
      <c r="K186" s="423"/>
      <c r="L186" s="423"/>
      <c r="M186" s="423"/>
      <c r="N186" s="423"/>
      <c r="O186" s="423"/>
      <c r="P186" s="423"/>
      <c r="Q186" s="423"/>
      <c r="R186" s="423"/>
      <c r="S186" s="423"/>
      <c r="T186" s="423"/>
      <c r="U186" s="423"/>
      <c r="V186" s="423"/>
      <c r="W186" s="424"/>
      <c r="X186" s="424"/>
      <c r="Y186" s="424"/>
      <c r="Z186" s="424"/>
      <c r="AA186" s="424"/>
      <c r="AB186" s="423"/>
    </row>
    <row r="187" spans="1:28" s="425" customFormat="1" ht="12">
      <c r="A187" s="423"/>
      <c r="B187" s="423"/>
      <c r="C187" s="423"/>
      <c r="D187" s="423"/>
      <c r="E187" s="423"/>
      <c r="F187" s="423"/>
      <c r="G187" s="423"/>
      <c r="H187" s="423"/>
      <c r="I187" s="423"/>
      <c r="J187" s="423"/>
      <c r="K187" s="423"/>
      <c r="L187" s="423"/>
      <c r="M187" s="423"/>
      <c r="N187" s="423"/>
      <c r="O187" s="423"/>
      <c r="P187" s="423"/>
      <c r="Q187" s="423"/>
      <c r="R187" s="423"/>
      <c r="S187" s="423"/>
      <c r="T187" s="423"/>
      <c r="U187" s="423"/>
      <c r="V187" s="423"/>
      <c r="W187" s="424"/>
      <c r="X187" s="424"/>
      <c r="Y187" s="424"/>
      <c r="Z187" s="424"/>
      <c r="AA187" s="424"/>
      <c r="AB187" s="423"/>
    </row>
    <row r="188" spans="1:28" s="425" customFormat="1" ht="12">
      <c r="A188" s="423"/>
      <c r="B188" s="423"/>
      <c r="C188" s="423"/>
      <c r="D188" s="423"/>
      <c r="E188" s="423"/>
      <c r="F188" s="423"/>
      <c r="G188" s="423"/>
      <c r="H188" s="423"/>
      <c r="I188" s="423"/>
      <c r="J188" s="423"/>
      <c r="K188" s="423"/>
      <c r="L188" s="423"/>
      <c r="M188" s="423"/>
      <c r="N188" s="423"/>
      <c r="O188" s="423"/>
      <c r="P188" s="423"/>
      <c r="Q188" s="423"/>
      <c r="R188" s="423"/>
      <c r="S188" s="423"/>
      <c r="T188" s="423"/>
      <c r="U188" s="423"/>
      <c r="V188" s="423"/>
      <c r="W188" s="424"/>
      <c r="X188" s="424"/>
      <c r="Y188" s="424"/>
      <c r="Z188" s="424"/>
      <c r="AA188" s="424"/>
      <c r="AB188" s="423"/>
    </row>
    <row r="189" spans="1:28" s="425" customFormat="1" ht="12">
      <c r="A189" s="423"/>
      <c r="B189" s="423"/>
      <c r="C189" s="423"/>
      <c r="D189" s="423"/>
      <c r="E189" s="423"/>
      <c r="F189" s="423"/>
      <c r="G189" s="423"/>
      <c r="H189" s="423"/>
      <c r="I189" s="423"/>
      <c r="J189" s="423"/>
      <c r="K189" s="423"/>
      <c r="L189" s="423"/>
      <c r="M189" s="423"/>
      <c r="N189" s="423"/>
      <c r="O189" s="423"/>
      <c r="P189" s="423"/>
      <c r="Q189" s="423"/>
      <c r="R189" s="423"/>
      <c r="S189" s="423"/>
      <c r="T189" s="423"/>
      <c r="U189" s="423"/>
      <c r="V189" s="423"/>
      <c r="W189" s="424"/>
      <c r="X189" s="424"/>
      <c r="Y189" s="424"/>
      <c r="Z189" s="424"/>
      <c r="AA189" s="424"/>
      <c r="AB189" s="423"/>
    </row>
    <row r="190" spans="1:28" s="425" customFormat="1" ht="12">
      <c r="A190" s="423"/>
      <c r="B190" s="423"/>
      <c r="C190" s="423"/>
      <c r="D190" s="423"/>
      <c r="E190" s="423"/>
      <c r="F190" s="423"/>
      <c r="G190" s="423"/>
      <c r="H190" s="423"/>
      <c r="I190" s="423"/>
      <c r="J190" s="423"/>
      <c r="K190" s="423"/>
      <c r="L190" s="423"/>
      <c r="M190" s="423"/>
      <c r="N190" s="423"/>
      <c r="O190" s="423"/>
      <c r="P190" s="423"/>
      <c r="Q190" s="423"/>
      <c r="R190" s="423"/>
      <c r="S190" s="423"/>
      <c r="T190" s="423"/>
      <c r="U190" s="423"/>
      <c r="V190" s="423"/>
      <c r="W190" s="424"/>
      <c r="X190" s="424"/>
      <c r="Y190" s="424"/>
      <c r="Z190" s="424"/>
      <c r="AA190" s="424"/>
      <c r="AB190" s="423"/>
    </row>
    <row r="191" spans="1:28" s="425" customFormat="1" ht="12">
      <c r="A191" s="423"/>
      <c r="B191" s="423"/>
      <c r="C191" s="423"/>
      <c r="D191" s="423"/>
      <c r="E191" s="423"/>
      <c r="F191" s="423"/>
      <c r="G191" s="423"/>
      <c r="H191" s="423"/>
      <c r="I191" s="423"/>
      <c r="J191" s="423"/>
      <c r="K191" s="423"/>
      <c r="L191" s="423"/>
      <c r="M191" s="423"/>
      <c r="N191" s="423"/>
      <c r="O191" s="423"/>
      <c r="P191" s="423"/>
      <c r="Q191" s="423"/>
      <c r="R191" s="423"/>
      <c r="S191" s="423"/>
      <c r="T191" s="423"/>
      <c r="U191" s="423"/>
      <c r="V191" s="423"/>
      <c r="W191" s="424"/>
      <c r="X191" s="424"/>
      <c r="Y191" s="424"/>
      <c r="Z191" s="424"/>
      <c r="AA191" s="424"/>
      <c r="AB191" s="423"/>
    </row>
    <row r="192" spans="1:28" s="425" customFormat="1" ht="12">
      <c r="A192" s="423"/>
      <c r="B192" s="423"/>
      <c r="C192" s="423"/>
      <c r="D192" s="423"/>
      <c r="E192" s="423"/>
      <c r="F192" s="423"/>
      <c r="G192" s="423"/>
      <c r="H192" s="423"/>
      <c r="I192" s="423"/>
      <c r="J192" s="423"/>
      <c r="K192" s="423"/>
      <c r="L192" s="423"/>
      <c r="M192" s="423"/>
      <c r="N192" s="423"/>
      <c r="O192" s="423"/>
      <c r="P192" s="423"/>
      <c r="Q192" s="423"/>
      <c r="R192" s="423"/>
      <c r="S192" s="423"/>
      <c r="T192" s="423"/>
      <c r="U192" s="423"/>
      <c r="V192" s="423"/>
      <c r="W192" s="424"/>
      <c r="X192" s="424"/>
      <c r="Y192" s="424"/>
      <c r="Z192" s="424"/>
      <c r="AA192" s="424"/>
      <c r="AB192" s="423"/>
    </row>
    <row r="193" spans="1:28" s="425" customFormat="1" ht="12">
      <c r="A193" s="423"/>
      <c r="B193" s="423"/>
      <c r="C193" s="423"/>
      <c r="D193" s="423"/>
      <c r="E193" s="423"/>
      <c r="F193" s="423"/>
      <c r="G193" s="423"/>
      <c r="H193" s="423"/>
      <c r="I193" s="423"/>
      <c r="J193" s="423"/>
      <c r="K193" s="423"/>
      <c r="L193" s="423"/>
      <c r="M193" s="423"/>
      <c r="N193" s="423"/>
      <c r="O193" s="423"/>
      <c r="P193" s="423"/>
      <c r="Q193" s="423"/>
      <c r="R193" s="423"/>
      <c r="S193" s="423"/>
      <c r="T193" s="423"/>
      <c r="U193" s="423"/>
      <c r="V193" s="423"/>
      <c r="W193" s="424"/>
      <c r="X193" s="424"/>
      <c r="Y193" s="424"/>
      <c r="Z193" s="424"/>
      <c r="AA193" s="424"/>
      <c r="AB193" s="423"/>
    </row>
    <row r="194" spans="1:28" s="425" customFormat="1" ht="12">
      <c r="A194" s="423"/>
      <c r="B194" s="423"/>
      <c r="C194" s="423"/>
      <c r="D194" s="423"/>
      <c r="E194" s="423"/>
      <c r="F194" s="423"/>
      <c r="G194" s="423"/>
      <c r="H194" s="423"/>
      <c r="I194" s="423"/>
      <c r="J194" s="423"/>
      <c r="K194" s="423"/>
      <c r="L194" s="423"/>
      <c r="M194" s="423"/>
      <c r="N194" s="423"/>
      <c r="O194" s="423"/>
      <c r="P194" s="423"/>
      <c r="Q194" s="423"/>
      <c r="R194" s="423"/>
      <c r="S194" s="423"/>
      <c r="T194" s="423"/>
      <c r="U194" s="423"/>
      <c r="V194" s="423"/>
      <c r="W194" s="424"/>
      <c r="X194" s="424"/>
      <c r="Y194" s="424"/>
      <c r="Z194" s="424"/>
      <c r="AA194" s="424"/>
      <c r="AB194" s="423"/>
    </row>
    <row r="195" spans="1:28" s="425" customFormat="1" ht="12">
      <c r="A195" s="423"/>
      <c r="B195" s="423"/>
      <c r="C195" s="423"/>
      <c r="D195" s="423"/>
      <c r="E195" s="423"/>
      <c r="F195" s="423"/>
      <c r="G195" s="423"/>
      <c r="H195" s="423"/>
      <c r="I195" s="423"/>
      <c r="J195" s="423"/>
      <c r="K195" s="423"/>
      <c r="L195" s="423"/>
      <c r="M195" s="423"/>
      <c r="N195" s="423"/>
      <c r="O195" s="423"/>
      <c r="P195" s="423"/>
      <c r="Q195" s="423"/>
      <c r="R195" s="423"/>
      <c r="S195" s="423"/>
      <c r="T195" s="423"/>
      <c r="U195" s="423"/>
      <c r="V195" s="423"/>
      <c r="W195" s="424"/>
      <c r="X195" s="424"/>
      <c r="Y195" s="424"/>
      <c r="Z195" s="424"/>
      <c r="AA195" s="424"/>
      <c r="AB195" s="423"/>
    </row>
    <row r="196" spans="1:28" s="425" customFormat="1" ht="12">
      <c r="A196" s="423"/>
      <c r="B196" s="423"/>
      <c r="C196" s="423"/>
      <c r="D196" s="423"/>
      <c r="E196" s="423"/>
      <c r="F196" s="423"/>
      <c r="G196" s="423"/>
      <c r="H196" s="423"/>
      <c r="I196" s="423"/>
      <c r="J196" s="423"/>
      <c r="K196" s="423"/>
      <c r="L196" s="423"/>
      <c r="M196" s="423"/>
      <c r="N196" s="423"/>
      <c r="O196" s="423"/>
      <c r="P196" s="423"/>
      <c r="Q196" s="423"/>
      <c r="R196" s="423"/>
      <c r="S196" s="423"/>
      <c r="T196" s="423"/>
      <c r="U196" s="423"/>
      <c r="V196" s="423"/>
      <c r="W196" s="424"/>
      <c r="X196" s="424"/>
      <c r="Y196" s="424"/>
      <c r="Z196" s="424"/>
      <c r="AA196" s="424"/>
      <c r="AB196" s="423"/>
    </row>
    <row r="197" spans="1:28" s="425" customFormat="1" ht="12">
      <c r="A197" s="423"/>
      <c r="B197" s="423"/>
      <c r="C197" s="423"/>
      <c r="D197" s="423"/>
      <c r="E197" s="423"/>
      <c r="F197" s="423"/>
      <c r="G197" s="423"/>
      <c r="H197" s="423"/>
      <c r="I197" s="423"/>
      <c r="J197" s="423"/>
      <c r="K197" s="423"/>
      <c r="L197" s="423"/>
      <c r="M197" s="423"/>
      <c r="N197" s="423"/>
      <c r="O197" s="423"/>
      <c r="P197" s="423"/>
      <c r="Q197" s="423"/>
      <c r="R197" s="423"/>
      <c r="S197" s="423"/>
      <c r="T197" s="423"/>
      <c r="U197" s="423"/>
      <c r="V197" s="423"/>
      <c r="W197" s="424"/>
      <c r="X197" s="424"/>
      <c r="Y197" s="424"/>
      <c r="Z197" s="424"/>
      <c r="AA197" s="424"/>
      <c r="AB197" s="423"/>
    </row>
    <row r="198" spans="1:28" s="425" customFormat="1" ht="12">
      <c r="A198" s="423"/>
      <c r="B198" s="423"/>
      <c r="C198" s="423"/>
      <c r="D198" s="423"/>
      <c r="E198" s="423"/>
      <c r="F198" s="423"/>
      <c r="G198" s="423"/>
      <c r="H198" s="423"/>
      <c r="I198" s="423"/>
      <c r="J198" s="423"/>
      <c r="K198" s="423"/>
      <c r="L198" s="423"/>
      <c r="M198" s="423"/>
      <c r="N198" s="423"/>
      <c r="O198" s="423"/>
      <c r="P198" s="423"/>
      <c r="Q198" s="423"/>
      <c r="R198" s="423"/>
      <c r="S198" s="423"/>
      <c r="T198" s="423"/>
      <c r="U198" s="423"/>
      <c r="V198" s="423"/>
      <c r="W198" s="424"/>
      <c r="X198" s="424"/>
      <c r="Y198" s="424"/>
      <c r="Z198" s="424"/>
      <c r="AA198" s="424"/>
      <c r="AB198" s="423"/>
    </row>
    <row r="199" spans="1:28" s="425" customFormat="1" ht="12">
      <c r="A199" s="423"/>
      <c r="B199" s="423"/>
      <c r="C199" s="423"/>
      <c r="D199" s="423"/>
      <c r="E199" s="423"/>
      <c r="F199" s="423"/>
      <c r="G199" s="423"/>
      <c r="H199" s="423"/>
      <c r="I199" s="423"/>
      <c r="J199" s="423"/>
      <c r="K199" s="423"/>
      <c r="L199" s="423"/>
      <c r="M199" s="423"/>
      <c r="N199" s="423"/>
      <c r="O199" s="423"/>
      <c r="P199" s="423"/>
      <c r="Q199" s="423"/>
      <c r="R199" s="423"/>
      <c r="S199" s="423"/>
      <c r="T199" s="423"/>
      <c r="U199" s="423"/>
      <c r="V199" s="423"/>
      <c r="W199" s="424"/>
      <c r="X199" s="424"/>
      <c r="Y199" s="424"/>
      <c r="Z199" s="424"/>
      <c r="AA199" s="424"/>
      <c r="AB199" s="423"/>
    </row>
    <row r="200" spans="1:28" s="425" customFormat="1" ht="12">
      <c r="A200" s="423"/>
      <c r="B200" s="423"/>
      <c r="C200" s="423"/>
      <c r="D200" s="423"/>
      <c r="E200" s="423"/>
      <c r="F200" s="423"/>
      <c r="G200" s="423"/>
      <c r="H200" s="423"/>
      <c r="I200" s="423"/>
      <c r="J200" s="423"/>
      <c r="K200" s="423"/>
      <c r="L200" s="423"/>
      <c r="M200" s="423"/>
      <c r="N200" s="423"/>
      <c r="O200" s="423"/>
      <c r="P200" s="423"/>
      <c r="Q200" s="423"/>
      <c r="R200" s="423"/>
      <c r="S200" s="423"/>
      <c r="T200" s="423"/>
      <c r="U200" s="423"/>
      <c r="V200" s="423"/>
      <c r="W200" s="424"/>
      <c r="X200" s="424"/>
      <c r="Y200" s="424"/>
      <c r="Z200" s="424"/>
      <c r="AA200" s="424"/>
      <c r="AB200" s="423"/>
    </row>
    <row r="201" spans="1:28" s="425" customFormat="1" ht="12">
      <c r="A201" s="423"/>
      <c r="B201" s="423"/>
      <c r="C201" s="423"/>
      <c r="D201" s="423"/>
      <c r="E201" s="423"/>
      <c r="F201" s="423"/>
      <c r="G201" s="423"/>
      <c r="H201" s="423"/>
      <c r="I201" s="423"/>
      <c r="J201" s="423"/>
      <c r="K201" s="423"/>
      <c r="L201" s="423"/>
      <c r="M201" s="423"/>
      <c r="N201" s="423"/>
      <c r="O201" s="423"/>
      <c r="P201" s="423"/>
      <c r="Q201" s="423"/>
      <c r="R201" s="423"/>
      <c r="S201" s="423"/>
      <c r="T201" s="423"/>
      <c r="U201" s="423"/>
      <c r="V201" s="423"/>
      <c r="W201" s="424"/>
      <c r="X201" s="424"/>
      <c r="Y201" s="424"/>
      <c r="Z201" s="424"/>
      <c r="AA201" s="424"/>
      <c r="AB201" s="423"/>
    </row>
    <row r="202" spans="1:28" s="425" customFormat="1" ht="12">
      <c r="A202" s="423"/>
      <c r="B202" s="423"/>
      <c r="C202" s="423"/>
      <c r="D202" s="423"/>
      <c r="E202" s="423"/>
      <c r="F202" s="423"/>
      <c r="G202" s="423"/>
      <c r="H202" s="423"/>
      <c r="I202" s="423"/>
      <c r="J202" s="423"/>
      <c r="K202" s="423"/>
      <c r="L202" s="423"/>
      <c r="M202" s="423"/>
      <c r="N202" s="423"/>
      <c r="O202" s="423"/>
      <c r="P202" s="423"/>
      <c r="Q202" s="423"/>
      <c r="R202" s="423"/>
      <c r="S202" s="423"/>
      <c r="T202" s="423"/>
      <c r="U202" s="423"/>
      <c r="V202" s="423"/>
      <c r="W202" s="424"/>
      <c r="X202" s="424"/>
      <c r="Y202" s="424"/>
      <c r="Z202" s="424"/>
      <c r="AA202" s="424"/>
      <c r="AB202" s="423"/>
    </row>
    <row r="203" spans="1:28" s="425" customFormat="1" ht="12">
      <c r="A203" s="423"/>
      <c r="B203" s="423"/>
      <c r="C203" s="423"/>
      <c r="D203" s="423"/>
      <c r="E203" s="423"/>
      <c r="F203" s="423"/>
      <c r="G203" s="423"/>
      <c r="H203" s="423"/>
      <c r="I203" s="423"/>
      <c r="J203" s="423"/>
      <c r="K203" s="423"/>
      <c r="L203" s="423"/>
      <c r="M203" s="423"/>
      <c r="N203" s="423"/>
      <c r="O203" s="423"/>
      <c r="P203" s="423"/>
      <c r="Q203" s="423"/>
      <c r="R203" s="423"/>
      <c r="S203" s="423"/>
      <c r="T203" s="423"/>
      <c r="U203" s="423"/>
      <c r="V203" s="423"/>
      <c r="W203" s="424"/>
      <c r="X203" s="424"/>
      <c r="Y203" s="424"/>
      <c r="Z203" s="424"/>
      <c r="AA203" s="424"/>
      <c r="AB203" s="423"/>
    </row>
    <row r="204" spans="1:28" s="425" customFormat="1" ht="12">
      <c r="A204" s="423"/>
      <c r="B204" s="423"/>
      <c r="C204" s="423"/>
      <c r="D204" s="423"/>
      <c r="E204" s="423"/>
      <c r="F204" s="423"/>
      <c r="G204" s="423"/>
      <c r="H204" s="423"/>
      <c r="I204" s="423"/>
      <c r="J204" s="423"/>
      <c r="K204" s="423"/>
      <c r="L204" s="423"/>
      <c r="M204" s="423"/>
      <c r="N204" s="423"/>
      <c r="O204" s="423"/>
      <c r="P204" s="423"/>
      <c r="Q204" s="423"/>
      <c r="R204" s="423"/>
      <c r="S204" s="423"/>
      <c r="T204" s="423"/>
      <c r="U204" s="423"/>
      <c r="V204" s="423"/>
      <c r="W204" s="424"/>
      <c r="X204" s="424"/>
      <c r="Y204" s="424"/>
      <c r="Z204" s="424"/>
      <c r="AA204" s="424"/>
      <c r="AB204" s="423"/>
    </row>
    <row r="205" spans="1:28" s="425" customFormat="1" ht="12">
      <c r="A205" s="423"/>
      <c r="B205" s="423"/>
      <c r="C205" s="423"/>
      <c r="D205" s="423"/>
      <c r="E205" s="423"/>
      <c r="F205" s="423"/>
      <c r="G205" s="423"/>
      <c r="H205" s="423"/>
      <c r="I205" s="423"/>
      <c r="J205" s="423"/>
      <c r="K205" s="423"/>
      <c r="L205" s="423"/>
      <c r="M205" s="423"/>
      <c r="N205" s="423"/>
      <c r="O205" s="423"/>
      <c r="P205" s="423"/>
      <c r="Q205" s="423"/>
      <c r="R205" s="423"/>
      <c r="S205" s="423"/>
      <c r="T205" s="423"/>
      <c r="U205" s="423"/>
      <c r="V205" s="423"/>
      <c r="W205" s="424"/>
      <c r="X205" s="424"/>
      <c r="Y205" s="424"/>
      <c r="Z205" s="424"/>
      <c r="AA205" s="424"/>
      <c r="AB205" s="423"/>
    </row>
    <row r="206" spans="1:28" s="425" customFormat="1" ht="12">
      <c r="A206" s="423"/>
      <c r="B206" s="423"/>
      <c r="C206" s="423"/>
      <c r="D206" s="423"/>
      <c r="E206" s="423"/>
      <c r="F206" s="423"/>
      <c r="G206" s="423"/>
      <c r="H206" s="423"/>
      <c r="I206" s="423"/>
      <c r="J206" s="423"/>
      <c r="K206" s="423"/>
      <c r="L206" s="423"/>
      <c r="M206" s="423"/>
      <c r="N206" s="423"/>
      <c r="O206" s="423"/>
      <c r="P206" s="423"/>
      <c r="Q206" s="423"/>
      <c r="R206" s="423"/>
      <c r="S206" s="423"/>
      <c r="T206" s="423"/>
      <c r="U206" s="423"/>
      <c r="V206" s="423"/>
      <c r="W206" s="424"/>
      <c r="X206" s="424"/>
      <c r="Y206" s="424"/>
      <c r="Z206" s="424"/>
      <c r="AA206" s="424"/>
      <c r="AB206" s="423"/>
    </row>
    <row r="207" spans="1:28" s="425" customFormat="1" ht="12">
      <c r="A207" s="423"/>
      <c r="B207" s="423"/>
      <c r="C207" s="423"/>
      <c r="D207" s="423"/>
      <c r="E207" s="423"/>
      <c r="F207" s="423"/>
      <c r="G207" s="423"/>
      <c r="H207" s="423"/>
      <c r="I207" s="423"/>
      <c r="J207" s="423"/>
      <c r="K207" s="423"/>
      <c r="L207" s="423"/>
      <c r="M207" s="423"/>
      <c r="N207" s="423"/>
      <c r="O207" s="423"/>
      <c r="P207" s="423"/>
      <c r="Q207" s="423"/>
      <c r="R207" s="423"/>
      <c r="S207" s="423"/>
      <c r="T207" s="423"/>
      <c r="U207" s="423"/>
      <c r="V207" s="423"/>
      <c r="W207" s="424"/>
      <c r="X207" s="424"/>
      <c r="Y207" s="424"/>
      <c r="Z207" s="424"/>
      <c r="AA207" s="424"/>
      <c r="AB207" s="423"/>
    </row>
    <row r="208" spans="1:28" s="425" customFormat="1" ht="12">
      <c r="A208" s="423"/>
      <c r="B208" s="423"/>
      <c r="C208" s="423"/>
      <c r="D208" s="423"/>
      <c r="E208" s="423"/>
      <c r="F208" s="423"/>
      <c r="G208" s="423"/>
      <c r="H208" s="423"/>
      <c r="I208" s="423"/>
      <c r="J208" s="423"/>
      <c r="K208" s="423"/>
      <c r="L208" s="423"/>
      <c r="M208" s="423"/>
      <c r="N208" s="423"/>
      <c r="O208" s="423"/>
      <c r="P208" s="423"/>
      <c r="Q208" s="423"/>
      <c r="R208" s="423"/>
      <c r="S208" s="423"/>
      <c r="T208" s="423"/>
      <c r="U208" s="423"/>
      <c r="V208" s="423"/>
      <c r="W208" s="424"/>
      <c r="X208" s="424"/>
      <c r="Y208" s="424"/>
      <c r="Z208" s="424"/>
      <c r="AA208" s="424"/>
      <c r="AB208" s="423"/>
    </row>
    <row r="209" spans="1:28" s="425" customFormat="1" ht="12">
      <c r="A209" s="423"/>
      <c r="B209" s="423"/>
      <c r="C209" s="423"/>
      <c r="D209" s="423"/>
      <c r="E209" s="423"/>
      <c r="F209" s="423"/>
      <c r="G209" s="423"/>
      <c r="H209" s="423"/>
      <c r="I209" s="423"/>
      <c r="J209" s="423"/>
      <c r="K209" s="423"/>
      <c r="L209" s="423"/>
      <c r="M209" s="423"/>
      <c r="N209" s="423"/>
      <c r="O209" s="423"/>
      <c r="P209" s="423"/>
      <c r="Q209" s="423"/>
      <c r="R209" s="423"/>
      <c r="S209" s="423"/>
      <c r="T209" s="423"/>
      <c r="U209" s="423"/>
      <c r="V209" s="423"/>
      <c r="W209" s="424"/>
      <c r="X209" s="424"/>
      <c r="Y209" s="424"/>
      <c r="Z209" s="424"/>
      <c r="AA209" s="424"/>
      <c r="AB209" s="423"/>
    </row>
    <row r="210" spans="1:28" s="425" customFormat="1" ht="12">
      <c r="A210" s="423"/>
      <c r="B210" s="423"/>
      <c r="C210" s="423"/>
      <c r="D210" s="423"/>
      <c r="E210" s="423"/>
      <c r="F210" s="423"/>
      <c r="G210" s="423"/>
      <c r="H210" s="423"/>
      <c r="I210" s="423"/>
      <c r="J210" s="423"/>
      <c r="K210" s="423"/>
      <c r="L210" s="423"/>
      <c r="M210" s="423"/>
      <c r="N210" s="423"/>
      <c r="O210" s="423"/>
      <c r="P210" s="423"/>
      <c r="Q210" s="423"/>
      <c r="R210" s="423"/>
      <c r="S210" s="423"/>
      <c r="T210" s="423"/>
      <c r="U210" s="423"/>
      <c r="V210" s="423"/>
      <c r="W210" s="424"/>
      <c r="X210" s="424"/>
      <c r="Y210" s="424"/>
      <c r="Z210" s="424"/>
      <c r="AA210" s="424"/>
      <c r="AB210" s="423"/>
    </row>
    <row r="211" spans="1:28" s="425" customFormat="1" ht="12">
      <c r="A211" s="423"/>
      <c r="B211" s="423"/>
      <c r="C211" s="423"/>
      <c r="D211" s="423"/>
      <c r="E211" s="423"/>
      <c r="F211" s="423"/>
      <c r="G211" s="423"/>
      <c r="H211" s="423"/>
      <c r="I211" s="423"/>
      <c r="J211" s="423"/>
      <c r="K211" s="423"/>
      <c r="L211" s="423"/>
      <c r="M211" s="423"/>
      <c r="N211" s="423"/>
      <c r="O211" s="423"/>
      <c r="P211" s="423"/>
      <c r="Q211" s="423"/>
      <c r="R211" s="423"/>
      <c r="S211" s="423"/>
      <c r="T211" s="423"/>
      <c r="U211" s="423"/>
      <c r="V211" s="423"/>
      <c r="W211" s="424"/>
      <c r="X211" s="424"/>
      <c r="Y211" s="424"/>
      <c r="Z211" s="424"/>
      <c r="AA211" s="424"/>
      <c r="AB211" s="423"/>
    </row>
    <row r="212" spans="1:28" s="425" customFormat="1" ht="12">
      <c r="A212" s="423"/>
      <c r="B212" s="423"/>
      <c r="C212" s="423"/>
      <c r="D212" s="423"/>
      <c r="E212" s="423"/>
      <c r="F212" s="423"/>
      <c r="G212" s="423"/>
      <c r="H212" s="423"/>
      <c r="I212" s="423"/>
      <c r="J212" s="423"/>
      <c r="K212" s="423"/>
      <c r="L212" s="423"/>
      <c r="M212" s="423"/>
      <c r="N212" s="423"/>
      <c r="O212" s="423"/>
      <c r="P212" s="423"/>
      <c r="Q212" s="423"/>
      <c r="R212" s="423"/>
      <c r="S212" s="423"/>
      <c r="T212" s="423"/>
      <c r="U212" s="423"/>
      <c r="V212" s="423"/>
      <c r="W212" s="424"/>
      <c r="X212" s="424"/>
      <c r="Y212" s="424"/>
      <c r="Z212" s="424"/>
      <c r="AA212" s="424"/>
      <c r="AB212" s="423"/>
    </row>
    <row r="213" spans="1:28" s="425" customFormat="1" ht="12">
      <c r="A213" s="423"/>
      <c r="B213" s="423"/>
      <c r="C213" s="423"/>
      <c r="D213" s="423"/>
      <c r="E213" s="423"/>
      <c r="F213" s="423"/>
      <c r="G213" s="423"/>
      <c r="H213" s="423"/>
      <c r="I213" s="423"/>
      <c r="J213" s="423"/>
      <c r="K213" s="423"/>
      <c r="L213" s="423"/>
      <c r="M213" s="423"/>
      <c r="N213" s="423"/>
      <c r="O213" s="423"/>
      <c r="P213" s="423"/>
      <c r="Q213" s="423"/>
      <c r="R213" s="423"/>
      <c r="S213" s="423"/>
      <c r="T213" s="423"/>
      <c r="U213" s="423"/>
      <c r="V213" s="423"/>
      <c r="W213" s="424"/>
      <c r="X213" s="424"/>
      <c r="Y213" s="424"/>
      <c r="Z213" s="424"/>
      <c r="AA213" s="424"/>
      <c r="AB213" s="423"/>
    </row>
    <row r="214" spans="1:28" s="425" customFormat="1" ht="12">
      <c r="A214" s="423"/>
      <c r="B214" s="423"/>
      <c r="C214" s="423"/>
      <c r="D214" s="423"/>
      <c r="E214" s="423"/>
      <c r="F214" s="423"/>
      <c r="G214" s="423"/>
      <c r="H214" s="423"/>
      <c r="I214" s="423"/>
      <c r="J214" s="423"/>
      <c r="K214" s="423"/>
      <c r="L214" s="423"/>
      <c r="M214" s="423"/>
      <c r="N214" s="423"/>
      <c r="O214" s="423"/>
      <c r="P214" s="423"/>
      <c r="Q214" s="423"/>
      <c r="R214" s="423"/>
      <c r="S214" s="423"/>
      <c r="T214" s="423"/>
      <c r="U214" s="423"/>
      <c r="V214" s="423"/>
      <c r="W214" s="424"/>
      <c r="X214" s="424"/>
      <c r="Y214" s="424"/>
      <c r="Z214" s="424"/>
      <c r="AA214" s="424"/>
      <c r="AB214" s="423"/>
    </row>
    <row r="215" spans="1:28" s="425" customFormat="1" ht="12">
      <c r="A215" s="423"/>
      <c r="B215" s="423"/>
      <c r="C215" s="423"/>
      <c r="D215" s="423"/>
      <c r="E215" s="423"/>
      <c r="F215" s="423"/>
      <c r="G215" s="423"/>
      <c r="H215" s="423"/>
      <c r="I215" s="423"/>
      <c r="J215" s="423"/>
      <c r="K215" s="423"/>
      <c r="L215" s="423"/>
      <c r="M215" s="423"/>
      <c r="N215" s="423"/>
      <c r="O215" s="423"/>
      <c r="P215" s="423"/>
      <c r="Q215" s="423"/>
      <c r="R215" s="423"/>
      <c r="S215" s="423"/>
      <c r="T215" s="423"/>
      <c r="U215" s="423"/>
      <c r="V215" s="423"/>
      <c r="W215" s="424"/>
      <c r="X215" s="424"/>
      <c r="Y215" s="424"/>
      <c r="Z215" s="424"/>
      <c r="AA215" s="424"/>
      <c r="AB215" s="423"/>
    </row>
    <row r="216" spans="1:28" s="425" customFormat="1" ht="12">
      <c r="A216" s="423"/>
      <c r="B216" s="423"/>
      <c r="C216" s="423"/>
      <c r="D216" s="423"/>
      <c r="E216" s="423"/>
      <c r="F216" s="423"/>
      <c r="G216" s="423"/>
      <c r="H216" s="423"/>
      <c r="I216" s="423"/>
      <c r="J216" s="423"/>
      <c r="K216" s="423"/>
      <c r="L216" s="423"/>
      <c r="M216" s="423"/>
      <c r="N216" s="423"/>
      <c r="O216" s="423"/>
      <c r="P216" s="423"/>
      <c r="Q216" s="423"/>
      <c r="R216" s="423"/>
      <c r="S216" s="423"/>
      <c r="T216" s="423"/>
      <c r="U216" s="423"/>
      <c r="V216" s="423"/>
      <c r="W216" s="424"/>
      <c r="X216" s="424"/>
      <c r="Y216" s="424"/>
      <c r="Z216" s="424"/>
      <c r="AA216" s="424"/>
      <c r="AB216" s="423"/>
    </row>
    <row r="217" spans="1:28" s="425" customFormat="1" ht="12">
      <c r="A217" s="423"/>
      <c r="B217" s="423"/>
      <c r="C217" s="423"/>
      <c r="D217" s="423"/>
      <c r="E217" s="423"/>
      <c r="F217" s="423"/>
      <c r="G217" s="423"/>
      <c r="H217" s="423"/>
      <c r="I217" s="423"/>
      <c r="J217" s="423"/>
      <c r="K217" s="423"/>
      <c r="L217" s="423"/>
      <c r="M217" s="423"/>
      <c r="N217" s="423"/>
      <c r="O217" s="423"/>
      <c r="P217" s="423"/>
      <c r="Q217" s="423"/>
      <c r="R217" s="423"/>
      <c r="S217" s="423"/>
      <c r="T217" s="423"/>
      <c r="U217" s="423"/>
      <c r="V217" s="423"/>
      <c r="W217" s="424"/>
      <c r="X217" s="424"/>
      <c r="Y217" s="424"/>
      <c r="Z217" s="424"/>
      <c r="AA217" s="424"/>
      <c r="AB217" s="423"/>
    </row>
    <row r="218" spans="1:28" s="425" customFormat="1" ht="12">
      <c r="A218" s="423"/>
      <c r="B218" s="423"/>
      <c r="C218" s="423"/>
      <c r="D218" s="423"/>
      <c r="E218" s="423"/>
      <c r="F218" s="423"/>
      <c r="G218" s="423"/>
      <c r="H218" s="423"/>
      <c r="I218" s="423"/>
      <c r="J218" s="423"/>
      <c r="K218" s="423"/>
      <c r="L218" s="423"/>
      <c r="M218" s="423"/>
      <c r="N218" s="423"/>
      <c r="O218" s="423"/>
      <c r="P218" s="423"/>
      <c r="Q218" s="423"/>
      <c r="R218" s="423"/>
      <c r="S218" s="423"/>
      <c r="T218" s="423"/>
      <c r="U218" s="423"/>
      <c r="V218" s="423"/>
      <c r="W218" s="424"/>
      <c r="X218" s="424"/>
      <c r="Y218" s="424"/>
      <c r="Z218" s="424"/>
      <c r="AA218" s="424"/>
      <c r="AB218" s="423"/>
    </row>
    <row r="219" spans="1:28" s="425" customFormat="1" ht="12">
      <c r="A219" s="423"/>
      <c r="B219" s="423"/>
      <c r="C219" s="423"/>
      <c r="D219" s="423"/>
      <c r="E219" s="423"/>
      <c r="F219" s="423"/>
      <c r="G219" s="423"/>
      <c r="H219" s="423"/>
      <c r="I219" s="423"/>
      <c r="J219" s="423"/>
      <c r="K219" s="423"/>
      <c r="L219" s="423"/>
      <c r="M219" s="423"/>
      <c r="N219" s="423"/>
      <c r="O219" s="423"/>
      <c r="P219" s="423"/>
      <c r="Q219" s="423"/>
      <c r="R219" s="423"/>
      <c r="S219" s="423"/>
      <c r="T219" s="423"/>
      <c r="U219" s="423"/>
      <c r="V219" s="423"/>
      <c r="W219" s="424"/>
      <c r="X219" s="424"/>
      <c r="Y219" s="424"/>
      <c r="Z219" s="424"/>
      <c r="AA219" s="424"/>
      <c r="AB219" s="423"/>
    </row>
    <row r="220" spans="1:28" s="425" customFormat="1" ht="12">
      <c r="A220" s="423"/>
      <c r="B220" s="423"/>
      <c r="C220" s="423"/>
      <c r="D220" s="423"/>
      <c r="E220" s="423"/>
      <c r="F220" s="423"/>
      <c r="G220" s="423"/>
      <c r="H220" s="423"/>
      <c r="I220" s="423"/>
      <c r="J220" s="423"/>
      <c r="K220" s="423"/>
      <c r="L220" s="423"/>
      <c r="M220" s="423"/>
      <c r="N220" s="423"/>
      <c r="O220" s="423"/>
      <c r="P220" s="423"/>
      <c r="Q220" s="423"/>
      <c r="R220" s="423"/>
      <c r="S220" s="423"/>
      <c r="T220" s="423"/>
      <c r="U220" s="423"/>
      <c r="V220" s="423"/>
      <c r="W220" s="424"/>
      <c r="X220" s="424"/>
      <c r="Y220" s="424"/>
      <c r="Z220" s="424"/>
      <c r="AA220" s="424"/>
      <c r="AB220" s="423"/>
    </row>
    <row r="221" spans="1:28" s="425" customFormat="1" ht="12">
      <c r="A221" s="423"/>
      <c r="B221" s="423"/>
      <c r="C221" s="423"/>
      <c r="D221" s="423"/>
      <c r="E221" s="423"/>
      <c r="F221" s="423"/>
      <c r="G221" s="423"/>
      <c r="H221" s="423"/>
      <c r="I221" s="423"/>
      <c r="J221" s="423"/>
      <c r="K221" s="423"/>
      <c r="L221" s="423"/>
      <c r="M221" s="423"/>
      <c r="N221" s="423"/>
      <c r="O221" s="423"/>
      <c r="P221" s="423"/>
      <c r="Q221" s="423"/>
      <c r="R221" s="423"/>
      <c r="S221" s="423"/>
      <c r="T221" s="423"/>
      <c r="U221" s="423"/>
      <c r="V221" s="423"/>
      <c r="W221" s="424"/>
      <c r="X221" s="424"/>
      <c r="Y221" s="424"/>
      <c r="Z221" s="424"/>
      <c r="AA221" s="424"/>
      <c r="AB221" s="423"/>
    </row>
    <row r="222" spans="1:28" s="425" customFormat="1" ht="12">
      <c r="A222" s="423"/>
      <c r="B222" s="423"/>
      <c r="C222" s="423"/>
      <c r="D222" s="423"/>
      <c r="E222" s="423"/>
      <c r="F222" s="423"/>
      <c r="G222" s="423"/>
      <c r="H222" s="423"/>
      <c r="I222" s="423"/>
      <c r="J222" s="423"/>
      <c r="K222" s="423"/>
      <c r="L222" s="423"/>
      <c r="M222" s="423"/>
      <c r="N222" s="423"/>
      <c r="O222" s="423"/>
      <c r="P222" s="423"/>
      <c r="Q222" s="423"/>
      <c r="R222" s="423"/>
      <c r="S222" s="423"/>
      <c r="T222" s="423"/>
      <c r="U222" s="423"/>
      <c r="V222" s="423"/>
      <c r="W222" s="424"/>
      <c r="X222" s="424"/>
      <c r="Y222" s="424"/>
      <c r="Z222" s="424"/>
      <c r="AA222" s="424"/>
      <c r="AB222" s="423"/>
    </row>
    <row r="223" spans="1:28" s="425" customFormat="1" ht="12">
      <c r="A223" s="423"/>
      <c r="B223" s="423"/>
      <c r="C223" s="423"/>
      <c r="D223" s="423"/>
      <c r="E223" s="423"/>
      <c r="F223" s="423"/>
      <c r="G223" s="423"/>
      <c r="H223" s="423"/>
      <c r="I223" s="423"/>
      <c r="J223" s="423"/>
      <c r="K223" s="423"/>
      <c r="L223" s="423"/>
      <c r="M223" s="423"/>
      <c r="N223" s="423"/>
      <c r="O223" s="423"/>
      <c r="P223" s="423"/>
      <c r="Q223" s="423"/>
      <c r="R223" s="423"/>
      <c r="S223" s="423"/>
      <c r="T223" s="423"/>
      <c r="U223" s="423"/>
      <c r="V223" s="423"/>
      <c r="W223" s="424"/>
      <c r="X223" s="424"/>
      <c r="Y223" s="424"/>
      <c r="Z223" s="424"/>
      <c r="AA223" s="424"/>
      <c r="AB223" s="423"/>
    </row>
    <row r="224" spans="1:28" s="425" customFormat="1" ht="12">
      <c r="A224" s="423"/>
      <c r="B224" s="423"/>
      <c r="C224" s="423"/>
      <c r="D224" s="423"/>
      <c r="E224" s="423"/>
      <c r="F224" s="423"/>
      <c r="G224" s="423"/>
      <c r="H224" s="423"/>
      <c r="I224" s="423"/>
      <c r="J224" s="423"/>
      <c r="K224" s="423"/>
      <c r="L224" s="423"/>
      <c r="M224" s="423"/>
      <c r="N224" s="423"/>
      <c r="O224" s="423"/>
      <c r="P224" s="423"/>
      <c r="Q224" s="423"/>
      <c r="R224" s="423"/>
      <c r="S224" s="423"/>
      <c r="T224" s="423"/>
      <c r="U224" s="423"/>
      <c r="V224" s="423"/>
      <c r="W224" s="424"/>
      <c r="X224" s="424"/>
      <c r="Y224" s="424"/>
      <c r="Z224" s="424"/>
      <c r="AA224" s="424"/>
      <c r="AB224" s="423"/>
    </row>
    <row r="225" spans="1:28" s="425" customFormat="1" ht="12">
      <c r="A225" s="423"/>
      <c r="B225" s="423"/>
      <c r="C225" s="423"/>
      <c r="D225" s="423"/>
      <c r="E225" s="423"/>
      <c r="F225" s="423"/>
      <c r="G225" s="423"/>
      <c r="H225" s="423"/>
      <c r="I225" s="423"/>
      <c r="J225" s="423"/>
      <c r="K225" s="423"/>
      <c r="L225" s="423"/>
      <c r="M225" s="423"/>
      <c r="N225" s="423"/>
      <c r="O225" s="423"/>
      <c r="P225" s="423"/>
      <c r="Q225" s="423"/>
      <c r="R225" s="423"/>
      <c r="S225" s="423"/>
      <c r="T225" s="423"/>
      <c r="U225" s="423"/>
      <c r="V225" s="423"/>
      <c r="W225" s="424"/>
      <c r="X225" s="424"/>
      <c r="Y225" s="424"/>
      <c r="Z225" s="424"/>
      <c r="AA225" s="424"/>
      <c r="AB225" s="423"/>
    </row>
    <row r="226" spans="1:28" s="425" customFormat="1" ht="12">
      <c r="A226" s="423"/>
      <c r="B226" s="423"/>
      <c r="C226" s="423"/>
      <c r="D226" s="423"/>
      <c r="E226" s="423"/>
      <c r="F226" s="423"/>
      <c r="G226" s="423"/>
      <c r="H226" s="423"/>
      <c r="I226" s="423"/>
      <c r="J226" s="423"/>
      <c r="K226" s="423"/>
      <c r="L226" s="423"/>
      <c r="M226" s="423"/>
      <c r="N226" s="423"/>
      <c r="O226" s="423"/>
      <c r="P226" s="423"/>
      <c r="Q226" s="423"/>
      <c r="R226" s="423"/>
      <c r="S226" s="423"/>
      <c r="T226" s="423"/>
      <c r="U226" s="423"/>
      <c r="V226" s="423"/>
      <c r="W226" s="424"/>
      <c r="X226" s="424"/>
      <c r="Y226" s="424"/>
      <c r="Z226" s="424"/>
      <c r="AA226" s="424"/>
      <c r="AB226" s="423"/>
    </row>
    <row r="227" spans="1:28" s="425" customFormat="1" ht="12">
      <c r="A227" s="423"/>
      <c r="B227" s="423"/>
      <c r="C227" s="423"/>
      <c r="D227" s="423"/>
      <c r="E227" s="423"/>
      <c r="F227" s="423"/>
      <c r="G227" s="423"/>
      <c r="H227" s="423"/>
      <c r="I227" s="423"/>
      <c r="J227" s="423"/>
      <c r="K227" s="423"/>
      <c r="L227" s="423"/>
      <c r="M227" s="423"/>
      <c r="N227" s="423"/>
      <c r="O227" s="423"/>
      <c r="P227" s="423"/>
      <c r="Q227" s="423"/>
      <c r="R227" s="423"/>
      <c r="S227" s="423"/>
      <c r="T227" s="423"/>
      <c r="U227" s="423"/>
      <c r="V227" s="423"/>
      <c r="W227" s="424"/>
      <c r="X227" s="424"/>
      <c r="Y227" s="424"/>
      <c r="Z227" s="424"/>
      <c r="AA227" s="424"/>
      <c r="AB227" s="423"/>
    </row>
    <row r="228" spans="1:28" s="425" customFormat="1" ht="12">
      <c r="A228" s="423"/>
      <c r="B228" s="423"/>
      <c r="C228" s="423"/>
      <c r="D228" s="423"/>
      <c r="E228" s="423"/>
      <c r="F228" s="423"/>
      <c r="G228" s="423"/>
      <c r="H228" s="423"/>
      <c r="I228" s="423"/>
      <c r="J228" s="423"/>
      <c r="K228" s="423"/>
      <c r="L228" s="423"/>
      <c r="M228" s="423"/>
      <c r="N228" s="423"/>
      <c r="O228" s="423"/>
      <c r="P228" s="423"/>
      <c r="Q228" s="423"/>
      <c r="R228" s="423"/>
      <c r="S228" s="423"/>
      <c r="T228" s="423"/>
      <c r="U228" s="423"/>
      <c r="V228" s="423"/>
      <c r="W228" s="424"/>
      <c r="X228" s="424"/>
      <c r="Y228" s="424"/>
      <c r="Z228" s="424"/>
      <c r="AA228" s="424"/>
      <c r="AB228" s="423"/>
    </row>
    <row r="229" ht="12">
      <c r="J229" s="423"/>
    </row>
  </sheetData>
  <mergeCells count="5">
    <mergeCell ref="Q3:T3"/>
    <mergeCell ref="C3:I3"/>
    <mergeCell ref="J3:K3"/>
    <mergeCell ref="N3:O3"/>
    <mergeCell ref="L3:M3"/>
  </mergeCells>
  <dataValidations count="4">
    <dataValidation type="list" allowBlank="1" showInputMessage="1" showErrorMessage="1" sqref="W5:W86">
      <formula1>"岩,礫,砂,泥"</formula1>
    </dataValidation>
    <dataValidation type="list" allowBlank="1" showInputMessage="1" showErrorMessage="1" sqref="V5:V86">
      <formula1>"0－24,25－49,50－74,75－100"</formula1>
    </dataValidation>
    <dataValidation type="list" allowBlank="1" showInputMessage="1" showErrorMessage="1" sqref="U5:U86">
      <formula1>"礁池,離礁,礁原,礁縁"</formula1>
    </dataValidation>
    <dataValidation type="list" allowBlank="1" showInputMessage="1" showErrorMessage="1" sqref="Q5:Q104">
      <formula1>"20cm&gt;,20cm-30cm,30cm&lt;"</formula1>
    </dataValidation>
  </dataValidations>
  <printOptions/>
  <pageMargins left="0.7874015748031497" right="0.5905511811023623" top="0.984251968503937" bottom="0.5905511811023623" header="0.4330708661417323" footer="0.5511811023622047"/>
  <pageSetup horizontalDpi="360" verticalDpi="36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9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8" sqref="L18"/>
    </sheetView>
  </sheetViews>
  <sheetFormatPr defaultColWidth="9.140625" defaultRowHeight="12"/>
  <cols>
    <col min="1" max="1" width="6.7109375" style="396" customWidth="1"/>
    <col min="2" max="2" width="10.140625" style="396" customWidth="1"/>
    <col min="3" max="3" width="0.9921875" style="396" customWidth="1"/>
    <col min="4" max="9" width="5.421875" style="397" customWidth="1"/>
    <col min="10" max="10" width="11.421875" style="396" customWidth="1"/>
    <col min="11" max="11" width="6.7109375" style="396" customWidth="1"/>
    <col min="12" max="13" width="11.00390625" style="396" customWidth="1"/>
    <col min="14" max="15" width="12.7109375" style="396" customWidth="1"/>
    <col min="16" max="16" width="8.28125" style="396" customWidth="1"/>
    <col min="17" max="17" width="13.140625" style="396" customWidth="1"/>
    <col min="18" max="18" width="5.421875" style="396" customWidth="1"/>
    <col min="19" max="19" width="3.7109375" style="396" customWidth="1"/>
    <col min="20" max="20" width="6.140625" style="396" customWidth="1"/>
    <col min="21" max="21" width="9.28125" style="396" customWidth="1"/>
    <col min="22" max="22" width="15.00390625" style="396" customWidth="1"/>
    <col min="23" max="23" width="8.00390625" style="398" customWidth="1"/>
    <col min="24" max="24" width="5.8515625" style="398" customWidth="1"/>
    <col min="25" max="25" width="3.8515625" style="398" customWidth="1"/>
    <col min="26" max="26" width="4.8515625" style="398" customWidth="1"/>
    <col min="27" max="27" width="8.28125" style="398" customWidth="1"/>
    <col min="28" max="28" width="52.00390625" style="396" customWidth="1"/>
    <col min="29" max="16384" width="8.7109375" style="399" customWidth="1"/>
  </cols>
  <sheetData>
    <row r="1" spans="1:28" s="265" customFormat="1" ht="18.75" customHeight="1">
      <c r="A1" s="263" t="s">
        <v>17</v>
      </c>
      <c r="B1" s="263"/>
      <c r="C1" s="263" t="s">
        <v>551</v>
      </c>
      <c r="D1" s="264"/>
      <c r="E1" s="264"/>
      <c r="F1" s="264"/>
      <c r="G1" s="264"/>
      <c r="H1" s="264"/>
      <c r="I1" s="264"/>
      <c r="J1" s="263"/>
      <c r="L1" s="265">
        <v>2003</v>
      </c>
      <c r="M1" s="263" t="s">
        <v>552</v>
      </c>
      <c r="N1" s="266"/>
      <c r="O1" s="266"/>
      <c r="P1" s="266"/>
      <c r="Q1" s="266"/>
      <c r="R1" s="266"/>
      <c r="S1" s="266"/>
      <c r="T1" s="266"/>
      <c r="U1" s="266"/>
      <c r="V1" s="266"/>
      <c r="W1" s="267"/>
      <c r="X1" s="267"/>
      <c r="Y1" s="267"/>
      <c r="Z1" s="267"/>
      <c r="AA1" s="267"/>
      <c r="AB1" s="266"/>
    </row>
    <row r="2" spans="1:28" s="271" customFormat="1" ht="18.75" customHeight="1" thickBot="1">
      <c r="A2" s="268"/>
      <c r="B2" s="268"/>
      <c r="C2" s="268"/>
      <c r="D2" s="269"/>
      <c r="E2" s="269"/>
      <c r="F2" s="269"/>
      <c r="G2" s="269"/>
      <c r="H2" s="269"/>
      <c r="I2" s="269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70"/>
      <c r="X2" s="270"/>
      <c r="Y2" s="270"/>
      <c r="Z2" s="270"/>
      <c r="AA2" s="270"/>
      <c r="AB2" s="268"/>
    </row>
    <row r="3" spans="1:28" s="294" customFormat="1" ht="33.75" customHeight="1">
      <c r="A3" s="272" t="s">
        <v>6</v>
      </c>
      <c r="B3" s="273" t="s">
        <v>2</v>
      </c>
      <c r="C3" s="274" t="s">
        <v>4</v>
      </c>
      <c r="D3" s="275"/>
      <c r="E3" s="275"/>
      <c r="F3" s="275"/>
      <c r="G3" s="275"/>
      <c r="H3" s="275"/>
      <c r="I3" s="276"/>
      <c r="J3" s="277" t="s">
        <v>7</v>
      </c>
      <c r="K3" s="278"/>
      <c r="L3" s="279" t="s">
        <v>8</v>
      </c>
      <c r="M3" s="280"/>
      <c r="N3" s="426" t="s">
        <v>11</v>
      </c>
      <c r="O3" s="280"/>
      <c r="P3" s="284" t="s">
        <v>12</v>
      </c>
      <c r="Q3" s="285" t="s">
        <v>822</v>
      </c>
      <c r="R3" s="282"/>
      <c r="S3" s="282"/>
      <c r="T3" s="286"/>
      <c r="U3" s="287" t="s">
        <v>1</v>
      </c>
      <c r="V3" s="427" t="s">
        <v>5</v>
      </c>
      <c r="W3" s="289" t="s">
        <v>0</v>
      </c>
      <c r="X3" s="290"/>
      <c r="Y3" s="291" t="s">
        <v>14</v>
      </c>
      <c r="Z3" s="428"/>
      <c r="AA3" s="287" t="s">
        <v>3</v>
      </c>
      <c r="AB3" s="293" t="s">
        <v>823</v>
      </c>
    </row>
    <row r="4" spans="1:28" s="294" customFormat="1" ht="24" customHeight="1" thickBot="1">
      <c r="A4" s="295"/>
      <c r="B4" s="296"/>
      <c r="C4" s="297"/>
      <c r="D4" s="298"/>
      <c r="E4" s="299" t="s">
        <v>824</v>
      </c>
      <c r="F4" s="299"/>
      <c r="G4" s="298"/>
      <c r="H4" s="299" t="s">
        <v>825</v>
      </c>
      <c r="I4" s="300"/>
      <c r="J4" s="301" t="s">
        <v>826</v>
      </c>
      <c r="K4" s="302" t="s">
        <v>15</v>
      </c>
      <c r="L4" s="303" t="s">
        <v>9</v>
      </c>
      <c r="M4" s="304" t="s">
        <v>26</v>
      </c>
      <c r="N4" s="304" t="s">
        <v>9</v>
      </c>
      <c r="O4" s="304" t="s">
        <v>10</v>
      </c>
      <c r="P4" s="306"/>
      <c r="Q4" s="307" t="s">
        <v>16</v>
      </c>
      <c r="R4" s="308"/>
      <c r="S4" s="309" t="s">
        <v>13</v>
      </c>
      <c r="T4" s="310"/>
      <c r="U4" s="311"/>
      <c r="V4" s="314"/>
      <c r="W4" s="315"/>
      <c r="X4" s="316"/>
      <c r="Y4" s="317" t="s">
        <v>22</v>
      </c>
      <c r="Z4" s="429"/>
      <c r="AA4" s="311" t="s">
        <v>31</v>
      </c>
      <c r="AB4" s="319"/>
    </row>
    <row r="5" spans="1:28" s="271" customFormat="1" ht="25.5" customHeight="1">
      <c r="A5" s="320">
        <v>1</v>
      </c>
      <c r="B5" s="321">
        <v>37861</v>
      </c>
      <c r="C5" s="322"/>
      <c r="D5" s="323" t="s">
        <v>432</v>
      </c>
      <c r="E5" s="324" t="s">
        <v>439</v>
      </c>
      <c r="F5" s="324" t="s">
        <v>827</v>
      </c>
      <c r="G5" s="323" t="s">
        <v>484</v>
      </c>
      <c r="H5" s="324" t="s">
        <v>555</v>
      </c>
      <c r="I5" s="325" t="s">
        <v>828</v>
      </c>
      <c r="J5" s="326">
        <v>0.4611111111111111</v>
      </c>
      <c r="K5" s="327">
        <v>15</v>
      </c>
      <c r="L5" s="328">
        <v>0</v>
      </c>
      <c r="M5" s="329">
        <v>0</v>
      </c>
      <c r="N5" s="329">
        <f aca="true" t="shared" si="0" ref="N5:N36">IF(OR(K5=0,L5=0),"",L5*15/K5)</f>
      </c>
      <c r="O5" s="329">
        <f aca="true" t="shared" si="1" ref="O5:O36">IF(OR(K5=0,M5=0),"",M5*15/K5)</f>
      </c>
      <c r="P5" s="327">
        <f aca="true" t="shared" si="2" ref="P5:P36">IF(OR(K5=0,AND(L5=0,M5=0)),"",AVERAGE(N5:O5))</f>
      </c>
      <c r="Q5" s="330"/>
      <c r="R5" s="331"/>
      <c r="S5" s="331" t="s">
        <v>156</v>
      </c>
      <c r="T5" s="332"/>
      <c r="U5" s="333" t="s">
        <v>28</v>
      </c>
      <c r="V5" s="333" t="s">
        <v>74</v>
      </c>
      <c r="W5" s="334" t="s">
        <v>558</v>
      </c>
      <c r="X5" s="335" t="s">
        <v>436</v>
      </c>
      <c r="Y5" s="336" t="s">
        <v>156</v>
      </c>
      <c r="Z5" s="430" t="s">
        <v>445</v>
      </c>
      <c r="AA5" s="431"/>
      <c r="AB5" s="339"/>
    </row>
    <row r="6" spans="1:28" s="271" customFormat="1" ht="25.5" customHeight="1">
      <c r="A6" s="320">
        <v>2</v>
      </c>
      <c r="B6" s="321">
        <v>37862</v>
      </c>
      <c r="C6" s="322"/>
      <c r="D6" s="340">
        <v>26</v>
      </c>
      <c r="E6" s="341" t="s">
        <v>439</v>
      </c>
      <c r="F6" s="341" t="s">
        <v>559</v>
      </c>
      <c r="G6" s="340" t="s">
        <v>484</v>
      </c>
      <c r="H6" s="341" t="s">
        <v>499</v>
      </c>
      <c r="I6" s="342" t="s">
        <v>560</v>
      </c>
      <c r="J6" s="326">
        <v>0.4131944444444444</v>
      </c>
      <c r="K6" s="327">
        <v>15</v>
      </c>
      <c r="L6" s="328">
        <v>0</v>
      </c>
      <c r="M6" s="329">
        <v>0</v>
      </c>
      <c r="N6" s="329">
        <f t="shared" si="0"/>
      </c>
      <c r="O6" s="329">
        <f t="shared" si="1"/>
      </c>
      <c r="P6" s="327">
        <f t="shared" si="2"/>
      </c>
      <c r="Q6" s="330"/>
      <c r="R6" s="331"/>
      <c r="S6" s="331" t="s">
        <v>156</v>
      </c>
      <c r="T6" s="332"/>
      <c r="U6" s="333" t="s">
        <v>28</v>
      </c>
      <c r="V6" s="333" t="s">
        <v>74</v>
      </c>
      <c r="W6" s="334" t="s">
        <v>558</v>
      </c>
      <c r="X6" s="335" t="s">
        <v>436</v>
      </c>
      <c r="Y6" s="336" t="s">
        <v>156</v>
      </c>
      <c r="Z6" s="430" t="s">
        <v>442</v>
      </c>
      <c r="AA6" s="431"/>
      <c r="AB6" s="339"/>
    </row>
    <row r="7" spans="1:28" s="271" customFormat="1" ht="25.5" customHeight="1">
      <c r="A7" s="320">
        <v>3</v>
      </c>
      <c r="B7" s="321">
        <v>37862</v>
      </c>
      <c r="C7" s="322"/>
      <c r="D7" s="340">
        <v>26</v>
      </c>
      <c r="E7" s="341" t="s">
        <v>443</v>
      </c>
      <c r="F7" s="341" t="s">
        <v>829</v>
      </c>
      <c r="G7" s="340" t="s">
        <v>484</v>
      </c>
      <c r="H7" s="341" t="s">
        <v>499</v>
      </c>
      <c r="I7" s="342" t="s">
        <v>830</v>
      </c>
      <c r="J7" s="326">
        <v>0.43402777777777773</v>
      </c>
      <c r="K7" s="327">
        <v>15</v>
      </c>
      <c r="L7" s="328">
        <v>0</v>
      </c>
      <c r="M7" s="329">
        <v>0</v>
      </c>
      <c r="N7" s="329">
        <f t="shared" si="0"/>
      </c>
      <c r="O7" s="329">
        <f t="shared" si="1"/>
      </c>
      <c r="P7" s="327">
        <f t="shared" si="2"/>
      </c>
      <c r="Q7" s="330"/>
      <c r="R7" s="331"/>
      <c r="S7" s="331" t="s">
        <v>156</v>
      </c>
      <c r="T7" s="332"/>
      <c r="U7" s="333" t="s">
        <v>28</v>
      </c>
      <c r="V7" s="333" t="s">
        <v>29</v>
      </c>
      <c r="W7" s="334" t="s">
        <v>558</v>
      </c>
      <c r="X7" s="335" t="s">
        <v>436</v>
      </c>
      <c r="Y7" s="336" t="s">
        <v>156</v>
      </c>
      <c r="Z7" s="430" t="s">
        <v>433</v>
      </c>
      <c r="AA7" s="431"/>
      <c r="AB7" s="339"/>
    </row>
    <row r="8" spans="1:28" s="271" customFormat="1" ht="23.25" customHeight="1">
      <c r="A8" s="320">
        <v>4</v>
      </c>
      <c r="B8" s="321">
        <v>37862</v>
      </c>
      <c r="C8" s="322"/>
      <c r="D8" s="340">
        <v>26</v>
      </c>
      <c r="E8" s="341" t="s">
        <v>531</v>
      </c>
      <c r="F8" s="341" t="s">
        <v>831</v>
      </c>
      <c r="G8" s="340" t="s">
        <v>484</v>
      </c>
      <c r="H8" s="341" t="s">
        <v>499</v>
      </c>
      <c r="I8" s="342" t="s">
        <v>832</v>
      </c>
      <c r="J8" s="326">
        <v>0.4548611111111111</v>
      </c>
      <c r="K8" s="327">
        <v>15</v>
      </c>
      <c r="L8" s="328">
        <v>4</v>
      </c>
      <c r="M8" s="329">
        <v>2</v>
      </c>
      <c r="N8" s="329">
        <f t="shared" si="0"/>
        <v>4</v>
      </c>
      <c r="O8" s="329">
        <f t="shared" si="1"/>
        <v>2</v>
      </c>
      <c r="P8" s="327">
        <f t="shared" si="2"/>
        <v>3</v>
      </c>
      <c r="Q8" s="330" t="s">
        <v>33</v>
      </c>
      <c r="R8" s="331" t="s">
        <v>557</v>
      </c>
      <c r="S8" s="331" t="s">
        <v>156</v>
      </c>
      <c r="T8" s="332">
        <v>30</v>
      </c>
      <c r="U8" s="333" t="s">
        <v>28</v>
      </c>
      <c r="V8" s="333" t="s">
        <v>29</v>
      </c>
      <c r="W8" s="334" t="s">
        <v>558</v>
      </c>
      <c r="X8" s="335" t="s">
        <v>434</v>
      </c>
      <c r="Y8" s="336" t="s">
        <v>156</v>
      </c>
      <c r="Z8" s="430" t="s">
        <v>445</v>
      </c>
      <c r="AA8" s="431"/>
      <c r="AB8" s="339" t="s">
        <v>833</v>
      </c>
    </row>
    <row r="9" spans="1:28" s="271" customFormat="1" ht="18.75" customHeight="1">
      <c r="A9" s="320">
        <v>5</v>
      </c>
      <c r="B9" s="321">
        <v>37862</v>
      </c>
      <c r="C9" s="322"/>
      <c r="D9" s="340">
        <v>26</v>
      </c>
      <c r="E9" s="341" t="s">
        <v>442</v>
      </c>
      <c r="F9" s="341" t="s">
        <v>569</v>
      </c>
      <c r="G9" s="340" t="s">
        <v>484</v>
      </c>
      <c r="H9" s="341" t="s">
        <v>499</v>
      </c>
      <c r="I9" s="342" t="s">
        <v>529</v>
      </c>
      <c r="J9" s="326">
        <v>0.46875</v>
      </c>
      <c r="K9" s="327">
        <v>15</v>
      </c>
      <c r="L9" s="328">
        <v>1</v>
      </c>
      <c r="M9" s="329">
        <v>0</v>
      </c>
      <c r="N9" s="329">
        <f t="shared" si="0"/>
        <v>1</v>
      </c>
      <c r="O9" s="329">
        <f t="shared" si="1"/>
      </c>
      <c r="P9" s="327">
        <f t="shared" si="2"/>
        <v>1</v>
      </c>
      <c r="Q9" s="330" t="s">
        <v>33</v>
      </c>
      <c r="R9" s="331">
        <v>20</v>
      </c>
      <c r="S9" s="331" t="s">
        <v>156</v>
      </c>
      <c r="T9" s="332">
        <v>30</v>
      </c>
      <c r="U9" s="333" t="s">
        <v>28</v>
      </c>
      <c r="V9" s="333" t="s">
        <v>29</v>
      </c>
      <c r="W9" s="334" t="s">
        <v>558</v>
      </c>
      <c r="X9" s="335" t="s">
        <v>436</v>
      </c>
      <c r="Y9" s="336" t="s">
        <v>156</v>
      </c>
      <c r="Z9" s="430" t="s">
        <v>433</v>
      </c>
      <c r="AA9" s="431"/>
      <c r="AB9" s="339"/>
    </row>
    <row r="10" spans="1:28" s="271" customFormat="1" ht="18.75" customHeight="1">
      <c r="A10" s="320">
        <v>6</v>
      </c>
      <c r="B10" s="321">
        <v>37862</v>
      </c>
      <c r="C10" s="322"/>
      <c r="D10" s="340">
        <v>26</v>
      </c>
      <c r="E10" s="341" t="s">
        <v>442</v>
      </c>
      <c r="F10" s="341" t="s">
        <v>834</v>
      </c>
      <c r="G10" s="340" t="s">
        <v>484</v>
      </c>
      <c r="H10" s="341" t="s">
        <v>555</v>
      </c>
      <c r="I10" s="342" t="s">
        <v>835</v>
      </c>
      <c r="J10" s="326">
        <v>0.4895833333333333</v>
      </c>
      <c r="K10" s="327">
        <v>15</v>
      </c>
      <c r="L10" s="328">
        <v>0</v>
      </c>
      <c r="M10" s="329">
        <v>0</v>
      </c>
      <c r="N10" s="329">
        <f t="shared" si="0"/>
      </c>
      <c r="O10" s="329">
        <f t="shared" si="1"/>
      </c>
      <c r="P10" s="327">
        <f t="shared" si="2"/>
      </c>
      <c r="Q10" s="330"/>
      <c r="R10" s="331"/>
      <c r="S10" s="331" t="s">
        <v>156</v>
      </c>
      <c r="T10" s="332"/>
      <c r="U10" s="333" t="s">
        <v>28</v>
      </c>
      <c r="V10" s="333" t="s">
        <v>29</v>
      </c>
      <c r="W10" s="334" t="s">
        <v>558</v>
      </c>
      <c r="X10" s="335" t="s">
        <v>436</v>
      </c>
      <c r="Y10" s="336" t="s">
        <v>156</v>
      </c>
      <c r="Z10" s="430" t="s">
        <v>445</v>
      </c>
      <c r="AA10" s="431"/>
      <c r="AB10" s="339"/>
    </row>
    <row r="11" spans="1:28" s="271" customFormat="1" ht="18.75" customHeight="1">
      <c r="A11" s="320">
        <v>7</v>
      </c>
      <c r="B11" s="321">
        <v>37862</v>
      </c>
      <c r="C11" s="322"/>
      <c r="D11" s="340">
        <v>26</v>
      </c>
      <c r="E11" s="341" t="s">
        <v>433</v>
      </c>
      <c r="F11" s="341" t="s">
        <v>835</v>
      </c>
      <c r="G11" s="340" t="s">
        <v>484</v>
      </c>
      <c r="H11" s="341" t="s">
        <v>555</v>
      </c>
      <c r="I11" s="342" t="s">
        <v>836</v>
      </c>
      <c r="J11" s="326">
        <v>0.5104166666666666</v>
      </c>
      <c r="K11" s="327">
        <v>15</v>
      </c>
      <c r="L11" s="328">
        <v>1</v>
      </c>
      <c r="M11" s="329">
        <v>0</v>
      </c>
      <c r="N11" s="329">
        <f t="shared" si="0"/>
        <v>1</v>
      </c>
      <c r="O11" s="329">
        <f t="shared" si="1"/>
      </c>
      <c r="P11" s="327">
        <f t="shared" si="2"/>
        <v>1</v>
      </c>
      <c r="Q11" s="330" t="s">
        <v>47</v>
      </c>
      <c r="R11" s="331" t="s">
        <v>557</v>
      </c>
      <c r="S11" s="331" t="s">
        <v>156</v>
      </c>
      <c r="T11" s="332"/>
      <c r="U11" s="333" t="s">
        <v>28</v>
      </c>
      <c r="V11" s="333" t="s">
        <v>29</v>
      </c>
      <c r="W11" s="334" t="s">
        <v>558</v>
      </c>
      <c r="X11" s="335" t="s">
        <v>444</v>
      </c>
      <c r="Y11" s="336" t="s">
        <v>156</v>
      </c>
      <c r="Z11" s="430" t="s">
        <v>433</v>
      </c>
      <c r="AA11" s="431"/>
      <c r="AB11" s="339"/>
    </row>
    <row r="12" spans="1:28" s="271" customFormat="1" ht="18.75" customHeight="1">
      <c r="A12" s="320">
        <v>8</v>
      </c>
      <c r="B12" s="321">
        <v>37862</v>
      </c>
      <c r="C12" s="322"/>
      <c r="D12" s="340">
        <v>26</v>
      </c>
      <c r="E12" s="341" t="s">
        <v>433</v>
      </c>
      <c r="F12" s="341" t="s">
        <v>837</v>
      </c>
      <c r="G12" s="340" t="s">
        <v>484</v>
      </c>
      <c r="H12" s="341" t="s">
        <v>555</v>
      </c>
      <c r="I12" s="342" t="s">
        <v>838</v>
      </c>
      <c r="J12" s="326">
        <v>0.5263888888888889</v>
      </c>
      <c r="K12" s="327">
        <v>15</v>
      </c>
      <c r="L12" s="328">
        <v>2</v>
      </c>
      <c r="M12" s="329">
        <v>1</v>
      </c>
      <c r="N12" s="329">
        <f t="shared" si="0"/>
        <v>2</v>
      </c>
      <c r="O12" s="329">
        <f t="shared" si="1"/>
        <v>1</v>
      </c>
      <c r="P12" s="327">
        <f t="shared" si="2"/>
        <v>1.5</v>
      </c>
      <c r="Q12" s="330" t="s">
        <v>47</v>
      </c>
      <c r="R12" s="331" t="s">
        <v>557</v>
      </c>
      <c r="S12" s="331" t="s">
        <v>156</v>
      </c>
      <c r="T12" s="332"/>
      <c r="U12" s="333" t="s">
        <v>28</v>
      </c>
      <c r="V12" s="333" t="s">
        <v>29</v>
      </c>
      <c r="W12" s="334" t="s">
        <v>558</v>
      </c>
      <c r="X12" s="335" t="s">
        <v>436</v>
      </c>
      <c r="Y12" s="336" t="s">
        <v>156</v>
      </c>
      <c r="Z12" s="430" t="s">
        <v>442</v>
      </c>
      <c r="AA12" s="431"/>
      <c r="AB12" s="339"/>
    </row>
    <row r="13" spans="1:28" s="271" customFormat="1" ht="18.75" customHeight="1">
      <c r="A13" s="320">
        <v>9</v>
      </c>
      <c r="B13" s="321">
        <v>37862</v>
      </c>
      <c r="C13" s="322"/>
      <c r="D13" s="340">
        <v>26</v>
      </c>
      <c r="E13" s="341" t="s">
        <v>433</v>
      </c>
      <c r="F13" s="341" t="s">
        <v>839</v>
      </c>
      <c r="G13" s="340" t="s">
        <v>484</v>
      </c>
      <c r="H13" s="341" t="s">
        <v>573</v>
      </c>
      <c r="I13" s="342" t="s">
        <v>840</v>
      </c>
      <c r="J13" s="326">
        <v>0.545138888888889</v>
      </c>
      <c r="K13" s="327">
        <v>15</v>
      </c>
      <c r="L13" s="328">
        <v>1</v>
      </c>
      <c r="M13" s="329">
        <v>1</v>
      </c>
      <c r="N13" s="329">
        <f t="shared" si="0"/>
        <v>1</v>
      </c>
      <c r="O13" s="329">
        <f t="shared" si="1"/>
        <v>1</v>
      </c>
      <c r="P13" s="327">
        <f t="shared" si="2"/>
        <v>1</v>
      </c>
      <c r="Q13" s="330" t="s">
        <v>33</v>
      </c>
      <c r="R13" s="331" t="s">
        <v>557</v>
      </c>
      <c r="S13" s="331" t="s">
        <v>156</v>
      </c>
      <c r="T13" s="332">
        <v>30</v>
      </c>
      <c r="U13" s="333" t="s">
        <v>28</v>
      </c>
      <c r="V13" s="333" t="s">
        <v>29</v>
      </c>
      <c r="W13" s="334" t="s">
        <v>558</v>
      </c>
      <c r="X13" s="335" t="s">
        <v>434</v>
      </c>
      <c r="Y13" s="336" t="s">
        <v>156</v>
      </c>
      <c r="Z13" s="430" t="s">
        <v>435</v>
      </c>
      <c r="AA13" s="431"/>
      <c r="AB13" s="339" t="s">
        <v>833</v>
      </c>
    </row>
    <row r="14" spans="1:28" s="271" customFormat="1" ht="18.75" customHeight="1">
      <c r="A14" s="320">
        <v>10</v>
      </c>
      <c r="B14" s="321">
        <v>37861</v>
      </c>
      <c r="C14" s="322"/>
      <c r="D14" s="340">
        <v>26</v>
      </c>
      <c r="E14" s="341" t="s">
        <v>468</v>
      </c>
      <c r="F14" s="341" t="s">
        <v>841</v>
      </c>
      <c r="G14" s="340" t="s">
        <v>484</v>
      </c>
      <c r="H14" s="341" t="s">
        <v>573</v>
      </c>
      <c r="I14" s="342" t="s">
        <v>835</v>
      </c>
      <c r="J14" s="326">
        <v>0.6006944444444444</v>
      </c>
      <c r="K14" s="327">
        <v>15</v>
      </c>
      <c r="L14" s="328">
        <v>0</v>
      </c>
      <c r="M14" s="329">
        <v>0</v>
      </c>
      <c r="N14" s="329">
        <f t="shared" si="0"/>
      </c>
      <c r="O14" s="329">
        <f t="shared" si="1"/>
      </c>
      <c r="P14" s="327">
        <f t="shared" si="2"/>
      </c>
      <c r="Q14" s="330"/>
      <c r="R14" s="331"/>
      <c r="S14" s="331" t="s">
        <v>156</v>
      </c>
      <c r="T14" s="332"/>
      <c r="U14" s="333" t="s">
        <v>28</v>
      </c>
      <c r="V14" s="333" t="s">
        <v>29</v>
      </c>
      <c r="W14" s="334" t="s">
        <v>558</v>
      </c>
      <c r="X14" s="335" t="s">
        <v>436</v>
      </c>
      <c r="Y14" s="336" t="s">
        <v>156</v>
      </c>
      <c r="Z14" s="430" t="s">
        <v>445</v>
      </c>
      <c r="AA14" s="431"/>
      <c r="AB14" s="339"/>
    </row>
    <row r="15" spans="1:28" s="271" customFormat="1" ht="18.75" customHeight="1">
      <c r="A15" s="320">
        <v>11</v>
      </c>
      <c r="B15" s="321">
        <v>37861</v>
      </c>
      <c r="C15" s="322"/>
      <c r="D15" s="340">
        <v>26</v>
      </c>
      <c r="E15" s="341" t="s">
        <v>468</v>
      </c>
      <c r="F15" s="341" t="s">
        <v>842</v>
      </c>
      <c r="G15" s="340" t="s">
        <v>484</v>
      </c>
      <c r="H15" s="341" t="s">
        <v>573</v>
      </c>
      <c r="I15" s="342" t="s">
        <v>843</v>
      </c>
      <c r="J15" s="326">
        <v>0.579861111111111</v>
      </c>
      <c r="K15" s="327">
        <v>15</v>
      </c>
      <c r="L15" s="328">
        <v>0</v>
      </c>
      <c r="M15" s="329">
        <v>0</v>
      </c>
      <c r="N15" s="329">
        <f t="shared" si="0"/>
      </c>
      <c r="O15" s="329">
        <f t="shared" si="1"/>
      </c>
      <c r="P15" s="327">
        <f t="shared" si="2"/>
      </c>
      <c r="Q15" s="330"/>
      <c r="R15" s="331"/>
      <c r="S15" s="331" t="s">
        <v>156</v>
      </c>
      <c r="T15" s="332"/>
      <c r="U15" s="333" t="s">
        <v>28</v>
      </c>
      <c r="V15" s="333" t="s">
        <v>29</v>
      </c>
      <c r="W15" s="334" t="s">
        <v>558</v>
      </c>
      <c r="X15" s="335" t="s">
        <v>436</v>
      </c>
      <c r="Y15" s="336" t="s">
        <v>156</v>
      </c>
      <c r="Z15" s="430" t="s">
        <v>435</v>
      </c>
      <c r="AA15" s="431"/>
      <c r="AB15" s="339"/>
    </row>
    <row r="16" spans="1:28" s="271" customFormat="1" ht="18.75" customHeight="1">
      <c r="A16" s="320">
        <v>12</v>
      </c>
      <c r="B16" s="321">
        <v>37861</v>
      </c>
      <c r="C16" s="322"/>
      <c r="D16" s="340">
        <v>26</v>
      </c>
      <c r="E16" s="341" t="s">
        <v>442</v>
      </c>
      <c r="F16" s="341" t="s">
        <v>844</v>
      </c>
      <c r="G16" s="340" t="s">
        <v>484</v>
      </c>
      <c r="H16" s="341" t="s">
        <v>573</v>
      </c>
      <c r="I16" s="342" t="s">
        <v>845</v>
      </c>
      <c r="J16" s="326">
        <v>0.5625</v>
      </c>
      <c r="K16" s="327">
        <v>15</v>
      </c>
      <c r="L16" s="328">
        <v>0</v>
      </c>
      <c r="M16" s="329">
        <v>0</v>
      </c>
      <c r="N16" s="329">
        <f t="shared" si="0"/>
      </c>
      <c r="O16" s="329">
        <f t="shared" si="1"/>
      </c>
      <c r="P16" s="327">
        <f t="shared" si="2"/>
      </c>
      <c r="Q16" s="330"/>
      <c r="R16" s="331"/>
      <c r="S16" s="331" t="s">
        <v>156</v>
      </c>
      <c r="T16" s="332"/>
      <c r="U16" s="333" t="s">
        <v>28</v>
      </c>
      <c r="V16" s="333" t="s">
        <v>113</v>
      </c>
      <c r="W16" s="334" t="s">
        <v>558</v>
      </c>
      <c r="X16" s="335" t="s">
        <v>437</v>
      </c>
      <c r="Y16" s="336" t="s">
        <v>156</v>
      </c>
      <c r="Z16" s="430" t="s">
        <v>435</v>
      </c>
      <c r="AA16" s="431"/>
      <c r="AB16" s="339"/>
    </row>
    <row r="17" spans="1:28" s="271" customFormat="1" ht="18.75" customHeight="1">
      <c r="A17" s="320">
        <v>13</v>
      </c>
      <c r="B17" s="321">
        <v>37861</v>
      </c>
      <c r="C17" s="322"/>
      <c r="D17" s="340">
        <v>26</v>
      </c>
      <c r="E17" s="341" t="s">
        <v>531</v>
      </c>
      <c r="F17" s="341" t="s">
        <v>846</v>
      </c>
      <c r="G17" s="340" t="s">
        <v>484</v>
      </c>
      <c r="H17" s="341" t="s">
        <v>573</v>
      </c>
      <c r="I17" s="342" t="s">
        <v>847</v>
      </c>
      <c r="J17" s="326">
        <v>0.5395833333333333</v>
      </c>
      <c r="K17" s="327">
        <v>15</v>
      </c>
      <c r="L17" s="328">
        <v>3</v>
      </c>
      <c r="M17" s="329">
        <v>5</v>
      </c>
      <c r="N17" s="329">
        <f t="shared" si="0"/>
        <v>3</v>
      </c>
      <c r="O17" s="329">
        <f t="shared" si="1"/>
        <v>5</v>
      </c>
      <c r="P17" s="327">
        <f t="shared" si="2"/>
        <v>4</v>
      </c>
      <c r="Q17" s="330" t="s">
        <v>33</v>
      </c>
      <c r="R17" s="331" t="s">
        <v>557</v>
      </c>
      <c r="S17" s="331" t="s">
        <v>156</v>
      </c>
      <c r="T17" s="332">
        <v>30</v>
      </c>
      <c r="U17" s="333" t="s">
        <v>28</v>
      </c>
      <c r="V17" s="333" t="s">
        <v>113</v>
      </c>
      <c r="W17" s="334" t="s">
        <v>558</v>
      </c>
      <c r="X17" s="335" t="s">
        <v>436</v>
      </c>
      <c r="Y17" s="336" t="s">
        <v>156</v>
      </c>
      <c r="Z17" s="430" t="s">
        <v>445</v>
      </c>
      <c r="AA17" s="431"/>
      <c r="AB17" s="339" t="s">
        <v>821</v>
      </c>
    </row>
    <row r="18" spans="1:28" s="271" customFormat="1" ht="18.75" customHeight="1">
      <c r="A18" s="320">
        <v>14</v>
      </c>
      <c r="B18" s="321">
        <v>37861</v>
      </c>
      <c r="C18" s="322"/>
      <c r="D18" s="340">
        <v>26</v>
      </c>
      <c r="E18" s="341" t="s">
        <v>650</v>
      </c>
      <c r="F18" s="341" t="s">
        <v>848</v>
      </c>
      <c r="G18" s="340" t="s">
        <v>780</v>
      </c>
      <c r="H18" s="341" t="s">
        <v>849</v>
      </c>
      <c r="I18" s="342" t="s">
        <v>850</v>
      </c>
      <c r="J18" s="326">
        <v>0.4986111111111111</v>
      </c>
      <c r="K18" s="327">
        <v>15</v>
      </c>
      <c r="L18" s="328">
        <v>0</v>
      </c>
      <c r="M18" s="329">
        <v>0</v>
      </c>
      <c r="N18" s="329">
        <f t="shared" si="0"/>
      </c>
      <c r="O18" s="329">
        <f t="shared" si="1"/>
      </c>
      <c r="P18" s="327">
        <f t="shared" si="2"/>
      </c>
      <c r="Q18" s="330"/>
      <c r="R18" s="331"/>
      <c r="S18" s="331" t="s">
        <v>633</v>
      </c>
      <c r="T18" s="332"/>
      <c r="U18" s="333" t="s">
        <v>28</v>
      </c>
      <c r="V18" s="333" t="s">
        <v>119</v>
      </c>
      <c r="W18" s="334" t="s">
        <v>851</v>
      </c>
      <c r="X18" s="335" t="s">
        <v>653</v>
      </c>
      <c r="Y18" s="336" t="s">
        <v>633</v>
      </c>
      <c r="Z18" s="430" t="s">
        <v>649</v>
      </c>
      <c r="AA18" s="431"/>
      <c r="AB18" s="339" t="s">
        <v>651</v>
      </c>
    </row>
    <row r="19" spans="1:28" s="271" customFormat="1" ht="18.75" customHeight="1">
      <c r="A19" s="320">
        <v>15</v>
      </c>
      <c r="B19" s="321">
        <v>37861</v>
      </c>
      <c r="C19" s="322"/>
      <c r="D19" s="340">
        <v>26</v>
      </c>
      <c r="E19" s="341" t="s">
        <v>50</v>
      </c>
      <c r="F19" s="341" t="s">
        <v>852</v>
      </c>
      <c r="G19" s="340" t="s">
        <v>744</v>
      </c>
      <c r="H19" s="341" t="s">
        <v>853</v>
      </c>
      <c r="I19" s="342" t="s">
        <v>854</v>
      </c>
      <c r="J19" s="326">
        <v>0.48055555555555557</v>
      </c>
      <c r="K19" s="327">
        <v>15</v>
      </c>
      <c r="L19" s="328">
        <v>0</v>
      </c>
      <c r="M19" s="329">
        <v>0</v>
      </c>
      <c r="N19" s="329">
        <f t="shared" si="0"/>
      </c>
      <c r="O19" s="329">
        <f t="shared" si="1"/>
      </c>
      <c r="P19" s="327">
        <f t="shared" si="2"/>
      </c>
      <c r="Q19" s="330"/>
      <c r="R19" s="331"/>
      <c r="S19" s="331" t="s">
        <v>112</v>
      </c>
      <c r="T19" s="332"/>
      <c r="U19" s="333" t="s">
        <v>28</v>
      </c>
      <c r="V19" s="333" t="s">
        <v>29</v>
      </c>
      <c r="W19" s="334" t="s">
        <v>855</v>
      </c>
      <c r="X19" s="335" t="s">
        <v>37</v>
      </c>
      <c r="Y19" s="336" t="s">
        <v>112</v>
      </c>
      <c r="Z19" s="430" t="s">
        <v>41</v>
      </c>
      <c r="AA19" s="431"/>
      <c r="AB19" s="339" t="s">
        <v>821</v>
      </c>
    </row>
    <row r="20" spans="1:28" s="271" customFormat="1" ht="18.75" customHeight="1">
      <c r="A20" s="320">
        <v>16</v>
      </c>
      <c r="B20" s="321">
        <v>37879</v>
      </c>
      <c r="C20" s="322"/>
      <c r="D20" s="340">
        <v>26</v>
      </c>
      <c r="E20" s="345">
        <v>14</v>
      </c>
      <c r="F20" s="345">
        <v>622</v>
      </c>
      <c r="G20" s="340" t="s">
        <v>542</v>
      </c>
      <c r="H20" s="345">
        <v>18</v>
      </c>
      <c r="I20" s="346">
        <v>961</v>
      </c>
      <c r="J20" s="326">
        <v>0.4215277777777778</v>
      </c>
      <c r="K20" s="327">
        <v>15</v>
      </c>
      <c r="L20" s="328">
        <v>0</v>
      </c>
      <c r="M20" s="329">
        <v>0</v>
      </c>
      <c r="N20" s="329">
        <f t="shared" si="0"/>
      </c>
      <c r="O20" s="329">
        <f t="shared" si="1"/>
      </c>
      <c r="P20" s="327">
        <f t="shared" si="2"/>
      </c>
      <c r="Q20" s="330"/>
      <c r="R20" s="331"/>
      <c r="S20" s="331" t="s">
        <v>633</v>
      </c>
      <c r="T20" s="332"/>
      <c r="U20" s="333" t="s">
        <v>28</v>
      </c>
      <c r="V20" s="333" t="s">
        <v>29</v>
      </c>
      <c r="W20" s="334" t="s">
        <v>30</v>
      </c>
      <c r="X20" s="335" t="s">
        <v>642</v>
      </c>
      <c r="Y20" s="336" t="s">
        <v>633</v>
      </c>
      <c r="Z20" s="430" t="s">
        <v>786</v>
      </c>
      <c r="AA20" s="431"/>
      <c r="AB20" s="339"/>
    </row>
    <row r="21" spans="1:28" s="271" customFormat="1" ht="18.75" customHeight="1">
      <c r="A21" s="320">
        <v>17</v>
      </c>
      <c r="B21" s="321">
        <v>37879</v>
      </c>
      <c r="C21" s="322"/>
      <c r="D21" s="340">
        <v>26</v>
      </c>
      <c r="E21" s="345">
        <v>14</v>
      </c>
      <c r="F21" s="345">
        <v>269</v>
      </c>
      <c r="G21" s="340" t="s">
        <v>542</v>
      </c>
      <c r="H21" s="345">
        <v>19</v>
      </c>
      <c r="I21" s="346">
        <v>996</v>
      </c>
      <c r="J21" s="326">
        <v>0.40277777777777773</v>
      </c>
      <c r="K21" s="327">
        <v>15</v>
      </c>
      <c r="L21" s="328">
        <v>0</v>
      </c>
      <c r="M21" s="329">
        <v>0</v>
      </c>
      <c r="N21" s="329">
        <f t="shared" si="0"/>
      </c>
      <c r="O21" s="329">
        <f t="shared" si="1"/>
      </c>
      <c r="P21" s="327">
        <f t="shared" si="2"/>
      </c>
      <c r="Q21" s="330"/>
      <c r="R21" s="331"/>
      <c r="S21" s="331" t="s">
        <v>633</v>
      </c>
      <c r="T21" s="332"/>
      <c r="U21" s="333" t="s">
        <v>28</v>
      </c>
      <c r="V21" s="333" t="s">
        <v>29</v>
      </c>
      <c r="W21" s="334" t="s">
        <v>30</v>
      </c>
      <c r="X21" s="335" t="s">
        <v>642</v>
      </c>
      <c r="Y21" s="336" t="s">
        <v>633</v>
      </c>
      <c r="Z21" s="430" t="s">
        <v>786</v>
      </c>
      <c r="AA21" s="431"/>
      <c r="AB21" s="339"/>
    </row>
    <row r="22" spans="1:28" s="271" customFormat="1" ht="18.75" customHeight="1">
      <c r="A22" s="320">
        <v>18</v>
      </c>
      <c r="B22" s="321">
        <v>37880</v>
      </c>
      <c r="C22" s="322"/>
      <c r="D22" s="340">
        <v>26</v>
      </c>
      <c r="E22" s="345">
        <v>13</v>
      </c>
      <c r="F22" s="345">
        <v>791</v>
      </c>
      <c r="G22" s="340" t="s">
        <v>542</v>
      </c>
      <c r="H22" s="345">
        <v>20</v>
      </c>
      <c r="I22" s="346">
        <v>125</v>
      </c>
      <c r="J22" s="326">
        <v>0.576388888888889</v>
      </c>
      <c r="K22" s="327">
        <v>15</v>
      </c>
      <c r="L22" s="328">
        <v>1</v>
      </c>
      <c r="M22" s="329">
        <v>1</v>
      </c>
      <c r="N22" s="329">
        <f t="shared" si="0"/>
        <v>1</v>
      </c>
      <c r="O22" s="329">
        <f t="shared" si="1"/>
        <v>1</v>
      </c>
      <c r="P22" s="327">
        <f t="shared" si="2"/>
        <v>1</v>
      </c>
      <c r="Q22" s="330" t="s">
        <v>33</v>
      </c>
      <c r="R22" s="331">
        <v>20</v>
      </c>
      <c r="S22" s="331" t="s">
        <v>633</v>
      </c>
      <c r="T22" s="332">
        <v>30</v>
      </c>
      <c r="U22" s="333" t="s">
        <v>28</v>
      </c>
      <c r="V22" s="333" t="s">
        <v>29</v>
      </c>
      <c r="W22" s="334" t="s">
        <v>30</v>
      </c>
      <c r="X22" s="335" t="s">
        <v>642</v>
      </c>
      <c r="Y22" s="336" t="s">
        <v>633</v>
      </c>
      <c r="Z22" s="430" t="s">
        <v>654</v>
      </c>
      <c r="AA22" s="431"/>
      <c r="AB22" s="339"/>
    </row>
    <row r="23" spans="1:28" s="271" customFormat="1" ht="18.75" customHeight="1">
      <c r="A23" s="320">
        <v>19</v>
      </c>
      <c r="B23" s="321">
        <v>37880</v>
      </c>
      <c r="C23" s="322"/>
      <c r="D23" s="340">
        <v>26</v>
      </c>
      <c r="E23" s="345">
        <v>13</v>
      </c>
      <c r="F23" s="345">
        <v>574</v>
      </c>
      <c r="G23" s="340" t="s">
        <v>542</v>
      </c>
      <c r="H23" s="345">
        <v>19</v>
      </c>
      <c r="I23" s="346">
        <v>854</v>
      </c>
      <c r="J23" s="326">
        <v>0.5555555555555556</v>
      </c>
      <c r="K23" s="327">
        <v>15</v>
      </c>
      <c r="L23" s="328">
        <v>1</v>
      </c>
      <c r="M23" s="329">
        <v>1</v>
      </c>
      <c r="N23" s="329">
        <f t="shared" si="0"/>
        <v>1</v>
      </c>
      <c r="O23" s="329">
        <f t="shared" si="1"/>
        <v>1</v>
      </c>
      <c r="P23" s="327">
        <f t="shared" si="2"/>
        <v>1</v>
      </c>
      <c r="Q23" s="330" t="s">
        <v>27</v>
      </c>
      <c r="R23" s="331"/>
      <c r="S23" s="331" t="s">
        <v>633</v>
      </c>
      <c r="T23" s="332">
        <v>30</v>
      </c>
      <c r="U23" s="333" t="s">
        <v>28</v>
      </c>
      <c r="V23" s="333" t="s">
        <v>29</v>
      </c>
      <c r="W23" s="334" t="s">
        <v>30</v>
      </c>
      <c r="X23" s="335" t="s">
        <v>642</v>
      </c>
      <c r="Y23" s="336" t="s">
        <v>633</v>
      </c>
      <c r="Z23" s="430" t="s">
        <v>856</v>
      </c>
      <c r="AA23" s="431"/>
      <c r="AB23" s="339"/>
    </row>
    <row r="24" spans="1:28" s="271" customFormat="1" ht="18.75" customHeight="1">
      <c r="A24" s="320">
        <v>20</v>
      </c>
      <c r="B24" s="321">
        <v>37880</v>
      </c>
      <c r="C24" s="322"/>
      <c r="D24" s="340">
        <v>26</v>
      </c>
      <c r="E24" s="345">
        <v>13</v>
      </c>
      <c r="F24" s="345">
        <v>822</v>
      </c>
      <c r="G24" s="340" t="s">
        <v>542</v>
      </c>
      <c r="H24" s="345">
        <v>19</v>
      </c>
      <c r="I24" s="346">
        <v>351</v>
      </c>
      <c r="J24" s="326">
        <v>0.5416666666666666</v>
      </c>
      <c r="K24" s="327">
        <v>15</v>
      </c>
      <c r="L24" s="328">
        <v>0</v>
      </c>
      <c r="M24" s="329">
        <v>0</v>
      </c>
      <c r="N24" s="329">
        <f t="shared" si="0"/>
      </c>
      <c r="O24" s="329">
        <f t="shared" si="1"/>
      </c>
      <c r="P24" s="327">
        <f t="shared" si="2"/>
      </c>
      <c r="Q24" s="330"/>
      <c r="R24" s="331"/>
      <c r="S24" s="331" t="s">
        <v>633</v>
      </c>
      <c r="T24" s="332"/>
      <c r="U24" s="333" t="s">
        <v>28</v>
      </c>
      <c r="V24" s="333" t="s">
        <v>29</v>
      </c>
      <c r="W24" s="334" t="s">
        <v>83</v>
      </c>
      <c r="X24" s="335" t="s">
        <v>642</v>
      </c>
      <c r="Y24" s="336" t="s">
        <v>633</v>
      </c>
      <c r="Z24" s="430" t="s">
        <v>857</v>
      </c>
      <c r="AA24" s="431"/>
      <c r="AB24" s="339"/>
    </row>
    <row r="25" spans="1:28" s="271" customFormat="1" ht="18.75" customHeight="1">
      <c r="A25" s="320">
        <v>21</v>
      </c>
      <c r="B25" s="321">
        <v>37880</v>
      </c>
      <c r="C25" s="322"/>
      <c r="D25" s="340">
        <v>26</v>
      </c>
      <c r="E25" s="345">
        <v>13</v>
      </c>
      <c r="F25" s="345">
        <v>576</v>
      </c>
      <c r="G25" s="340" t="s">
        <v>542</v>
      </c>
      <c r="H25" s="345">
        <v>18</v>
      </c>
      <c r="I25" s="346">
        <v>984</v>
      </c>
      <c r="J25" s="326">
        <v>0.53125</v>
      </c>
      <c r="K25" s="327">
        <v>15</v>
      </c>
      <c r="L25" s="328">
        <v>0</v>
      </c>
      <c r="M25" s="329">
        <v>0</v>
      </c>
      <c r="N25" s="329">
        <f t="shared" si="0"/>
      </c>
      <c r="O25" s="329">
        <f t="shared" si="1"/>
      </c>
      <c r="P25" s="327">
        <f t="shared" si="2"/>
      </c>
      <c r="Q25" s="330"/>
      <c r="R25" s="331"/>
      <c r="S25" s="331" t="s">
        <v>633</v>
      </c>
      <c r="T25" s="332"/>
      <c r="U25" s="333" t="s">
        <v>28</v>
      </c>
      <c r="V25" s="333" t="s">
        <v>29</v>
      </c>
      <c r="W25" s="334" t="s">
        <v>83</v>
      </c>
      <c r="X25" s="335" t="s">
        <v>657</v>
      </c>
      <c r="Y25" s="336" t="s">
        <v>633</v>
      </c>
      <c r="Z25" s="430" t="s">
        <v>786</v>
      </c>
      <c r="AA25" s="431"/>
      <c r="AB25" s="339"/>
    </row>
    <row r="26" spans="1:28" s="271" customFormat="1" ht="18.75" customHeight="1">
      <c r="A26" s="320">
        <v>22</v>
      </c>
      <c r="B26" s="321">
        <v>37880</v>
      </c>
      <c r="C26" s="322"/>
      <c r="D26" s="340">
        <v>26</v>
      </c>
      <c r="E26" s="345">
        <v>12</v>
      </c>
      <c r="F26" s="345">
        <v>622</v>
      </c>
      <c r="G26" s="340" t="s">
        <v>542</v>
      </c>
      <c r="H26" s="345">
        <v>18</v>
      </c>
      <c r="I26" s="346">
        <v>810</v>
      </c>
      <c r="J26" s="326">
        <v>0.45625</v>
      </c>
      <c r="K26" s="327">
        <v>15</v>
      </c>
      <c r="L26" s="328">
        <v>1</v>
      </c>
      <c r="M26" s="329">
        <v>2</v>
      </c>
      <c r="N26" s="329">
        <f t="shared" si="0"/>
        <v>1</v>
      </c>
      <c r="O26" s="329">
        <f t="shared" si="1"/>
        <v>2</v>
      </c>
      <c r="P26" s="327">
        <f t="shared" si="2"/>
        <v>1.5</v>
      </c>
      <c r="Q26" s="330" t="s">
        <v>33</v>
      </c>
      <c r="R26" s="331" t="s">
        <v>641</v>
      </c>
      <c r="S26" s="331" t="s">
        <v>633</v>
      </c>
      <c r="T26" s="332">
        <v>30</v>
      </c>
      <c r="U26" s="333" t="s">
        <v>28</v>
      </c>
      <c r="V26" s="333" t="s">
        <v>29</v>
      </c>
      <c r="W26" s="334" t="s">
        <v>30</v>
      </c>
      <c r="X26" s="335" t="s">
        <v>642</v>
      </c>
      <c r="Y26" s="336" t="s">
        <v>633</v>
      </c>
      <c r="Z26" s="430" t="s">
        <v>786</v>
      </c>
      <c r="AA26" s="431"/>
      <c r="AB26" s="339"/>
    </row>
    <row r="27" spans="1:28" s="271" customFormat="1" ht="18.75" customHeight="1">
      <c r="A27" s="320">
        <v>23</v>
      </c>
      <c r="B27" s="321">
        <v>37880</v>
      </c>
      <c r="C27" s="322"/>
      <c r="D27" s="340">
        <v>26</v>
      </c>
      <c r="E27" s="345">
        <v>12</v>
      </c>
      <c r="F27" s="345">
        <v>227</v>
      </c>
      <c r="G27" s="340" t="s">
        <v>542</v>
      </c>
      <c r="H27" s="345">
        <v>19</v>
      </c>
      <c r="I27" s="346">
        <v>24</v>
      </c>
      <c r="J27" s="326">
        <v>0.47361111111111115</v>
      </c>
      <c r="K27" s="327">
        <v>15</v>
      </c>
      <c r="L27" s="328">
        <v>5</v>
      </c>
      <c r="M27" s="329">
        <v>4</v>
      </c>
      <c r="N27" s="329">
        <f t="shared" si="0"/>
        <v>5</v>
      </c>
      <c r="O27" s="329">
        <f t="shared" si="1"/>
        <v>4</v>
      </c>
      <c r="P27" s="327">
        <f t="shared" si="2"/>
        <v>4.5</v>
      </c>
      <c r="Q27" s="330" t="s">
        <v>33</v>
      </c>
      <c r="R27" s="331" t="s">
        <v>641</v>
      </c>
      <c r="S27" s="331" t="s">
        <v>633</v>
      </c>
      <c r="T27" s="332" t="s">
        <v>634</v>
      </c>
      <c r="U27" s="333" t="s">
        <v>28</v>
      </c>
      <c r="V27" s="333" t="s">
        <v>29</v>
      </c>
      <c r="W27" s="334" t="s">
        <v>30</v>
      </c>
      <c r="X27" s="335" t="s">
        <v>642</v>
      </c>
      <c r="Y27" s="336" t="s">
        <v>633</v>
      </c>
      <c r="Z27" s="430" t="s">
        <v>786</v>
      </c>
      <c r="AA27" s="431"/>
      <c r="AB27" s="339"/>
    </row>
    <row r="28" spans="1:28" s="271" customFormat="1" ht="18.75" customHeight="1">
      <c r="A28" s="320">
        <v>24</v>
      </c>
      <c r="B28" s="321">
        <v>37880</v>
      </c>
      <c r="C28" s="322"/>
      <c r="D28" s="340">
        <v>26</v>
      </c>
      <c r="E28" s="345">
        <v>11</v>
      </c>
      <c r="F28" s="345">
        <v>785</v>
      </c>
      <c r="G28" s="340" t="s">
        <v>542</v>
      </c>
      <c r="H28" s="345">
        <v>18</v>
      </c>
      <c r="I28" s="346">
        <v>626</v>
      </c>
      <c r="J28" s="326">
        <v>0.43402777777777773</v>
      </c>
      <c r="K28" s="327">
        <v>15</v>
      </c>
      <c r="L28" s="328">
        <v>1</v>
      </c>
      <c r="M28" s="329">
        <v>1</v>
      </c>
      <c r="N28" s="329">
        <f t="shared" si="0"/>
        <v>1</v>
      </c>
      <c r="O28" s="329">
        <f t="shared" si="1"/>
        <v>1</v>
      </c>
      <c r="P28" s="327">
        <f t="shared" si="2"/>
        <v>1</v>
      </c>
      <c r="Q28" s="330" t="s">
        <v>33</v>
      </c>
      <c r="R28" s="331" t="s">
        <v>543</v>
      </c>
      <c r="S28" s="331" t="s">
        <v>633</v>
      </c>
      <c r="T28" s="332">
        <v>30</v>
      </c>
      <c r="U28" s="333" t="s">
        <v>28</v>
      </c>
      <c r="V28" s="333" t="s">
        <v>29</v>
      </c>
      <c r="W28" s="334" t="s">
        <v>30</v>
      </c>
      <c r="X28" s="335" t="s">
        <v>642</v>
      </c>
      <c r="Y28" s="336" t="s">
        <v>633</v>
      </c>
      <c r="Z28" s="430" t="s">
        <v>643</v>
      </c>
      <c r="AA28" s="431"/>
      <c r="AB28" s="339"/>
    </row>
    <row r="29" spans="1:28" s="271" customFormat="1" ht="18.75" customHeight="1">
      <c r="A29" s="320">
        <v>25</v>
      </c>
      <c r="B29" s="321">
        <v>37880</v>
      </c>
      <c r="C29" s="322"/>
      <c r="D29" s="340">
        <v>26</v>
      </c>
      <c r="E29" s="345">
        <v>12</v>
      </c>
      <c r="F29" s="345">
        <v>921</v>
      </c>
      <c r="G29" s="340" t="s">
        <v>542</v>
      </c>
      <c r="H29" s="345">
        <v>18</v>
      </c>
      <c r="I29" s="346">
        <v>262</v>
      </c>
      <c r="J29" s="326">
        <v>0.4131944444444444</v>
      </c>
      <c r="K29" s="327">
        <v>15</v>
      </c>
      <c r="L29" s="328">
        <v>3</v>
      </c>
      <c r="M29" s="329">
        <v>1</v>
      </c>
      <c r="N29" s="329">
        <f t="shared" si="0"/>
        <v>3</v>
      </c>
      <c r="O29" s="329">
        <f t="shared" si="1"/>
        <v>1</v>
      </c>
      <c r="P29" s="327">
        <f t="shared" si="2"/>
        <v>2</v>
      </c>
      <c r="Q29" s="330" t="s">
        <v>27</v>
      </c>
      <c r="R29" s="331">
        <v>20</v>
      </c>
      <c r="S29" s="331" t="s">
        <v>633</v>
      </c>
      <c r="T29" s="332" t="s">
        <v>634</v>
      </c>
      <c r="U29" s="333" t="s">
        <v>28</v>
      </c>
      <c r="V29" s="333" t="s">
        <v>29</v>
      </c>
      <c r="W29" s="334" t="s">
        <v>30</v>
      </c>
      <c r="X29" s="335" t="s">
        <v>642</v>
      </c>
      <c r="Y29" s="336" t="s">
        <v>633</v>
      </c>
      <c r="Z29" s="430" t="s">
        <v>643</v>
      </c>
      <c r="AA29" s="431"/>
      <c r="AB29" s="339"/>
    </row>
    <row r="30" spans="1:28" s="271" customFormat="1" ht="18.75" customHeight="1">
      <c r="A30" s="320">
        <v>26</v>
      </c>
      <c r="B30" s="321">
        <v>37879</v>
      </c>
      <c r="C30" s="322"/>
      <c r="D30" s="340">
        <v>26</v>
      </c>
      <c r="E30" s="345">
        <v>13</v>
      </c>
      <c r="F30" s="345">
        <v>203</v>
      </c>
      <c r="G30" s="340" t="s">
        <v>542</v>
      </c>
      <c r="H30" s="345">
        <v>17</v>
      </c>
      <c r="I30" s="346">
        <v>487</v>
      </c>
      <c r="J30" s="326">
        <v>0.5201388888888888</v>
      </c>
      <c r="K30" s="327">
        <v>15</v>
      </c>
      <c r="L30" s="328">
        <v>2</v>
      </c>
      <c r="M30" s="329">
        <v>4</v>
      </c>
      <c r="N30" s="329">
        <f t="shared" si="0"/>
        <v>2</v>
      </c>
      <c r="O30" s="329">
        <f t="shared" si="1"/>
        <v>4</v>
      </c>
      <c r="P30" s="327">
        <f t="shared" si="2"/>
        <v>3</v>
      </c>
      <c r="Q30" s="330" t="s">
        <v>47</v>
      </c>
      <c r="R30" s="331" t="s">
        <v>641</v>
      </c>
      <c r="S30" s="331" t="s">
        <v>633</v>
      </c>
      <c r="T30" s="332" t="s">
        <v>634</v>
      </c>
      <c r="U30" s="333" t="s">
        <v>28</v>
      </c>
      <c r="V30" s="333" t="s">
        <v>74</v>
      </c>
      <c r="W30" s="334" t="s">
        <v>30</v>
      </c>
      <c r="X30" s="335" t="s">
        <v>642</v>
      </c>
      <c r="Y30" s="336" t="s">
        <v>633</v>
      </c>
      <c r="Z30" s="430" t="s">
        <v>648</v>
      </c>
      <c r="AA30" s="431"/>
      <c r="AB30" s="339"/>
    </row>
    <row r="31" spans="1:28" s="271" customFormat="1" ht="18.75" customHeight="1">
      <c r="A31" s="320">
        <v>27</v>
      </c>
      <c r="B31" s="321">
        <v>37879</v>
      </c>
      <c r="C31" s="322"/>
      <c r="D31" s="340">
        <v>26</v>
      </c>
      <c r="E31" s="345">
        <v>13</v>
      </c>
      <c r="F31" s="345">
        <v>911</v>
      </c>
      <c r="G31" s="340" t="s">
        <v>542</v>
      </c>
      <c r="H31" s="345">
        <v>17</v>
      </c>
      <c r="I31" s="346">
        <v>482</v>
      </c>
      <c r="J31" s="326">
        <v>0.5</v>
      </c>
      <c r="K31" s="327">
        <v>15</v>
      </c>
      <c r="L31" s="328">
        <v>1</v>
      </c>
      <c r="M31" s="329">
        <v>1</v>
      </c>
      <c r="N31" s="329">
        <f t="shared" si="0"/>
        <v>1</v>
      </c>
      <c r="O31" s="329">
        <f t="shared" si="1"/>
        <v>1</v>
      </c>
      <c r="P31" s="327">
        <f t="shared" si="2"/>
        <v>1</v>
      </c>
      <c r="Q31" s="330" t="s">
        <v>33</v>
      </c>
      <c r="R31" s="331" t="s">
        <v>641</v>
      </c>
      <c r="S31" s="331" t="s">
        <v>633</v>
      </c>
      <c r="T31" s="332">
        <v>30</v>
      </c>
      <c r="U31" s="333" t="s">
        <v>28</v>
      </c>
      <c r="V31" s="333" t="s">
        <v>74</v>
      </c>
      <c r="W31" s="334" t="s">
        <v>30</v>
      </c>
      <c r="X31" s="335" t="s">
        <v>657</v>
      </c>
      <c r="Y31" s="336" t="s">
        <v>633</v>
      </c>
      <c r="Z31" s="430" t="s">
        <v>643</v>
      </c>
      <c r="AA31" s="431"/>
      <c r="AB31" s="339"/>
    </row>
    <row r="32" spans="1:28" s="271" customFormat="1" ht="18.75" customHeight="1">
      <c r="A32" s="320">
        <v>28</v>
      </c>
      <c r="B32" s="321">
        <v>37879</v>
      </c>
      <c r="C32" s="322"/>
      <c r="D32" s="340">
        <v>26</v>
      </c>
      <c r="E32" s="345">
        <v>14</v>
      </c>
      <c r="F32" s="345">
        <v>305</v>
      </c>
      <c r="G32" s="340" t="s">
        <v>542</v>
      </c>
      <c r="H32" s="345">
        <v>18</v>
      </c>
      <c r="I32" s="346">
        <v>246</v>
      </c>
      <c r="J32" s="326">
        <v>0.4791666666666667</v>
      </c>
      <c r="K32" s="327">
        <v>15</v>
      </c>
      <c r="L32" s="328">
        <v>0</v>
      </c>
      <c r="M32" s="329">
        <v>0</v>
      </c>
      <c r="N32" s="329">
        <f t="shared" si="0"/>
      </c>
      <c r="O32" s="329">
        <f t="shared" si="1"/>
      </c>
      <c r="P32" s="327">
        <f t="shared" si="2"/>
      </c>
      <c r="Q32" s="330"/>
      <c r="R32" s="331"/>
      <c r="S32" s="331" t="s">
        <v>633</v>
      </c>
      <c r="T32" s="332"/>
      <c r="U32" s="333" t="s">
        <v>28</v>
      </c>
      <c r="V32" s="333" t="s">
        <v>29</v>
      </c>
      <c r="W32" s="334" t="s">
        <v>30</v>
      </c>
      <c r="X32" s="335" t="s">
        <v>642</v>
      </c>
      <c r="Y32" s="336" t="s">
        <v>633</v>
      </c>
      <c r="Z32" s="430" t="s">
        <v>643</v>
      </c>
      <c r="AA32" s="431"/>
      <c r="AB32" s="339"/>
    </row>
    <row r="33" spans="1:28" s="271" customFormat="1" ht="18.75" customHeight="1">
      <c r="A33" s="320">
        <v>29</v>
      </c>
      <c r="B33" s="321">
        <v>37869</v>
      </c>
      <c r="C33" s="322"/>
      <c r="D33" s="340">
        <v>26</v>
      </c>
      <c r="E33" s="345">
        <v>13</v>
      </c>
      <c r="F33" s="345">
        <v>0</v>
      </c>
      <c r="G33" s="340" t="s">
        <v>542</v>
      </c>
      <c r="H33" s="345">
        <v>17</v>
      </c>
      <c r="I33" s="346">
        <v>277</v>
      </c>
      <c r="J33" s="326">
        <v>0.5555555555555556</v>
      </c>
      <c r="K33" s="327">
        <v>15</v>
      </c>
      <c r="L33" s="328">
        <v>5</v>
      </c>
      <c r="M33" s="329">
        <v>5</v>
      </c>
      <c r="N33" s="329">
        <f t="shared" si="0"/>
        <v>5</v>
      </c>
      <c r="O33" s="329">
        <f t="shared" si="1"/>
        <v>5</v>
      </c>
      <c r="P33" s="327">
        <f t="shared" si="2"/>
        <v>5</v>
      </c>
      <c r="Q33" s="330" t="s">
        <v>47</v>
      </c>
      <c r="R33" s="331" t="s">
        <v>641</v>
      </c>
      <c r="S33" s="331" t="s">
        <v>633</v>
      </c>
      <c r="T33" s="332">
        <v>30</v>
      </c>
      <c r="U33" s="333" t="s">
        <v>28</v>
      </c>
      <c r="V33" s="333" t="s">
        <v>29</v>
      </c>
      <c r="W33" s="334" t="s">
        <v>30</v>
      </c>
      <c r="X33" s="335" t="s">
        <v>642</v>
      </c>
      <c r="Y33" s="336" t="s">
        <v>633</v>
      </c>
      <c r="Z33" s="430" t="s">
        <v>643</v>
      </c>
      <c r="AA33" s="431"/>
      <c r="AB33" s="339" t="s">
        <v>858</v>
      </c>
    </row>
    <row r="34" spans="1:28" s="271" customFormat="1" ht="18.75" customHeight="1">
      <c r="A34" s="320">
        <v>30</v>
      </c>
      <c r="B34" s="321">
        <v>37869</v>
      </c>
      <c r="C34" s="322"/>
      <c r="D34" s="340">
        <v>26</v>
      </c>
      <c r="E34" s="345">
        <v>12</v>
      </c>
      <c r="F34" s="345">
        <v>784</v>
      </c>
      <c r="G34" s="340" t="s">
        <v>542</v>
      </c>
      <c r="H34" s="345">
        <v>17</v>
      </c>
      <c r="I34" s="346">
        <v>91</v>
      </c>
      <c r="J34" s="326">
        <v>0.5416666666666666</v>
      </c>
      <c r="K34" s="327">
        <v>15</v>
      </c>
      <c r="L34" s="328">
        <v>7</v>
      </c>
      <c r="M34" s="329">
        <v>1</v>
      </c>
      <c r="N34" s="329">
        <f t="shared" si="0"/>
        <v>7</v>
      </c>
      <c r="O34" s="329">
        <f t="shared" si="1"/>
        <v>1</v>
      </c>
      <c r="P34" s="327">
        <f t="shared" si="2"/>
        <v>4</v>
      </c>
      <c r="Q34" s="330" t="s">
        <v>33</v>
      </c>
      <c r="R34" s="331" t="s">
        <v>641</v>
      </c>
      <c r="S34" s="331" t="s">
        <v>633</v>
      </c>
      <c r="T34" s="332">
        <v>30</v>
      </c>
      <c r="U34" s="333" t="s">
        <v>28</v>
      </c>
      <c r="V34" s="333" t="s">
        <v>29</v>
      </c>
      <c r="W34" s="334" t="s">
        <v>30</v>
      </c>
      <c r="X34" s="335" t="s">
        <v>657</v>
      </c>
      <c r="Y34" s="336" t="s">
        <v>633</v>
      </c>
      <c r="Z34" s="430" t="s">
        <v>643</v>
      </c>
      <c r="AA34" s="431"/>
      <c r="AB34" s="339"/>
    </row>
    <row r="35" spans="1:28" s="271" customFormat="1" ht="18.75" customHeight="1">
      <c r="A35" s="320">
        <v>31</v>
      </c>
      <c r="B35" s="321">
        <v>37869</v>
      </c>
      <c r="C35" s="322"/>
      <c r="D35" s="347">
        <v>26</v>
      </c>
      <c r="E35" s="345">
        <v>12</v>
      </c>
      <c r="F35" s="348" t="s">
        <v>859</v>
      </c>
      <c r="G35" s="347">
        <v>127</v>
      </c>
      <c r="H35" s="348" t="s">
        <v>860</v>
      </c>
      <c r="I35" s="349" t="s">
        <v>861</v>
      </c>
      <c r="J35" s="326">
        <v>0.5819444444444445</v>
      </c>
      <c r="K35" s="327">
        <v>15</v>
      </c>
      <c r="L35" s="328">
        <v>1</v>
      </c>
      <c r="M35" s="329">
        <v>3</v>
      </c>
      <c r="N35" s="329">
        <f t="shared" si="0"/>
        <v>1</v>
      </c>
      <c r="O35" s="329">
        <f t="shared" si="1"/>
        <v>3</v>
      </c>
      <c r="P35" s="327">
        <f t="shared" si="2"/>
        <v>2</v>
      </c>
      <c r="Q35" s="330" t="s">
        <v>47</v>
      </c>
      <c r="R35" s="331" t="s">
        <v>641</v>
      </c>
      <c r="S35" s="331" t="s">
        <v>633</v>
      </c>
      <c r="T35" s="332">
        <v>30</v>
      </c>
      <c r="U35" s="333" t="s">
        <v>28</v>
      </c>
      <c r="V35" s="333" t="s">
        <v>29</v>
      </c>
      <c r="W35" s="334" t="s">
        <v>30</v>
      </c>
      <c r="X35" s="335" t="s">
        <v>642</v>
      </c>
      <c r="Y35" s="336" t="s">
        <v>633</v>
      </c>
      <c r="Z35" s="430" t="s">
        <v>648</v>
      </c>
      <c r="AA35" s="431"/>
      <c r="AB35" s="339"/>
    </row>
    <row r="36" spans="1:28" s="271" customFormat="1" ht="18.75" customHeight="1">
      <c r="A36" s="320">
        <v>32</v>
      </c>
      <c r="B36" s="321">
        <v>37869</v>
      </c>
      <c r="C36" s="322"/>
      <c r="D36" s="340">
        <v>26</v>
      </c>
      <c r="E36" s="345">
        <v>12</v>
      </c>
      <c r="F36" s="345">
        <v>648</v>
      </c>
      <c r="G36" s="340" t="s">
        <v>542</v>
      </c>
      <c r="H36" s="345">
        <v>17</v>
      </c>
      <c r="I36" s="346">
        <v>677</v>
      </c>
      <c r="J36" s="326">
        <v>0.4895833333333333</v>
      </c>
      <c r="K36" s="327">
        <v>15</v>
      </c>
      <c r="L36" s="328">
        <v>0</v>
      </c>
      <c r="M36" s="329">
        <v>0</v>
      </c>
      <c r="N36" s="329">
        <f t="shared" si="0"/>
      </c>
      <c r="O36" s="329">
        <f t="shared" si="1"/>
      </c>
      <c r="P36" s="327">
        <f t="shared" si="2"/>
      </c>
      <c r="Q36" s="330"/>
      <c r="R36" s="331"/>
      <c r="S36" s="331" t="s">
        <v>633</v>
      </c>
      <c r="T36" s="332"/>
      <c r="U36" s="333" t="s">
        <v>28</v>
      </c>
      <c r="V36" s="333" t="s">
        <v>74</v>
      </c>
      <c r="W36" s="334" t="s">
        <v>30</v>
      </c>
      <c r="X36" s="335" t="s">
        <v>642</v>
      </c>
      <c r="Y36" s="336" t="s">
        <v>633</v>
      </c>
      <c r="Z36" s="430" t="s">
        <v>643</v>
      </c>
      <c r="AA36" s="431"/>
      <c r="AB36" s="339"/>
    </row>
    <row r="37" spans="1:28" s="271" customFormat="1" ht="18.75" customHeight="1">
      <c r="A37" s="320">
        <v>33</v>
      </c>
      <c r="B37" s="321">
        <v>37889</v>
      </c>
      <c r="C37" s="322"/>
      <c r="D37" s="340">
        <v>26</v>
      </c>
      <c r="E37" s="345">
        <v>12</v>
      </c>
      <c r="F37" s="345">
        <v>543</v>
      </c>
      <c r="G37" s="340" t="s">
        <v>542</v>
      </c>
      <c r="H37" s="345">
        <v>16</v>
      </c>
      <c r="I37" s="346">
        <v>562</v>
      </c>
      <c r="J37" s="326">
        <v>0.5833333333333334</v>
      </c>
      <c r="K37" s="327">
        <v>15</v>
      </c>
      <c r="L37" s="328">
        <v>1</v>
      </c>
      <c r="M37" s="329">
        <v>0</v>
      </c>
      <c r="N37" s="329">
        <f aca="true" t="shared" si="3" ref="N37:N68">IF(OR(K37=0,L37=0),"",L37*15/K37)</f>
        <v>1</v>
      </c>
      <c r="O37" s="329">
        <f aca="true" t="shared" si="4" ref="O37:O68">IF(OR(K37=0,M37=0),"",M37*15/K37)</f>
      </c>
      <c r="P37" s="327">
        <f aca="true" t="shared" si="5" ref="P37:P68">IF(OR(K37=0,AND(L37=0,M37=0)),"",AVERAGE(N37:O37))</f>
        <v>1</v>
      </c>
      <c r="Q37" s="330" t="s">
        <v>33</v>
      </c>
      <c r="R37" s="331">
        <v>20</v>
      </c>
      <c r="S37" s="331" t="s">
        <v>633</v>
      </c>
      <c r="T37" s="332">
        <v>30</v>
      </c>
      <c r="U37" s="333" t="s">
        <v>28</v>
      </c>
      <c r="V37" s="333" t="s">
        <v>29</v>
      </c>
      <c r="W37" s="334" t="s">
        <v>30</v>
      </c>
      <c r="X37" s="335" t="s">
        <v>642</v>
      </c>
      <c r="Y37" s="336" t="s">
        <v>633</v>
      </c>
      <c r="Z37" s="430" t="s">
        <v>643</v>
      </c>
      <c r="AA37" s="431"/>
      <c r="AB37" s="339"/>
    </row>
    <row r="38" spans="1:28" s="271" customFormat="1" ht="18.75" customHeight="1">
      <c r="A38" s="320">
        <v>34</v>
      </c>
      <c r="B38" s="321">
        <v>37869</v>
      </c>
      <c r="C38" s="322"/>
      <c r="D38" s="340">
        <v>26</v>
      </c>
      <c r="E38" s="345">
        <v>11</v>
      </c>
      <c r="F38" s="345">
        <v>736</v>
      </c>
      <c r="G38" s="340" t="s">
        <v>542</v>
      </c>
      <c r="H38" s="345">
        <v>17</v>
      </c>
      <c r="I38" s="346">
        <v>655</v>
      </c>
      <c r="J38" s="326">
        <v>0.4548611111111111</v>
      </c>
      <c r="K38" s="327">
        <v>15</v>
      </c>
      <c r="L38" s="328">
        <v>2</v>
      </c>
      <c r="M38" s="329">
        <v>0</v>
      </c>
      <c r="N38" s="329">
        <f t="shared" si="3"/>
        <v>2</v>
      </c>
      <c r="O38" s="329">
        <f t="shared" si="4"/>
      </c>
      <c r="P38" s="327">
        <f t="shared" si="5"/>
        <v>2</v>
      </c>
      <c r="Q38" s="330" t="s">
        <v>27</v>
      </c>
      <c r="R38" s="331"/>
      <c r="S38" s="331" t="s">
        <v>633</v>
      </c>
      <c r="T38" s="332" t="s">
        <v>634</v>
      </c>
      <c r="U38" s="333" t="s">
        <v>28</v>
      </c>
      <c r="V38" s="333" t="s">
        <v>74</v>
      </c>
      <c r="W38" s="334" t="s">
        <v>30</v>
      </c>
      <c r="X38" s="335" t="s">
        <v>642</v>
      </c>
      <c r="Y38" s="336" t="s">
        <v>633</v>
      </c>
      <c r="Z38" s="430" t="s">
        <v>654</v>
      </c>
      <c r="AA38" s="431"/>
      <c r="AB38" s="339"/>
    </row>
    <row r="39" spans="1:28" s="271" customFormat="1" ht="18.75" customHeight="1">
      <c r="A39" s="320">
        <v>35</v>
      </c>
      <c r="B39" s="321">
        <v>37890</v>
      </c>
      <c r="C39" s="322"/>
      <c r="D39" s="340">
        <v>26</v>
      </c>
      <c r="E39" s="345">
        <v>11</v>
      </c>
      <c r="F39" s="345">
        <v>283</v>
      </c>
      <c r="G39" s="340" t="s">
        <v>542</v>
      </c>
      <c r="H39" s="345">
        <v>17</v>
      </c>
      <c r="I39" s="346">
        <v>566</v>
      </c>
      <c r="J39" s="326">
        <v>0.47222222222222227</v>
      </c>
      <c r="K39" s="327">
        <v>15</v>
      </c>
      <c r="L39" s="328">
        <v>0</v>
      </c>
      <c r="M39" s="329">
        <v>1</v>
      </c>
      <c r="N39" s="329">
        <f t="shared" si="3"/>
      </c>
      <c r="O39" s="329">
        <f t="shared" si="4"/>
        <v>1</v>
      </c>
      <c r="P39" s="327">
        <f t="shared" si="5"/>
        <v>1</v>
      </c>
      <c r="Q39" s="330" t="s">
        <v>33</v>
      </c>
      <c r="R39" s="331">
        <v>20</v>
      </c>
      <c r="S39" s="331" t="s">
        <v>633</v>
      </c>
      <c r="T39" s="332">
        <v>30</v>
      </c>
      <c r="U39" s="333" t="s">
        <v>28</v>
      </c>
      <c r="V39" s="333" t="s">
        <v>29</v>
      </c>
      <c r="W39" s="334" t="s">
        <v>30</v>
      </c>
      <c r="X39" s="335" t="s">
        <v>657</v>
      </c>
      <c r="Y39" s="336" t="s">
        <v>633</v>
      </c>
      <c r="Z39" s="430" t="s">
        <v>643</v>
      </c>
      <c r="AA39" s="431"/>
      <c r="AB39" s="339"/>
    </row>
    <row r="40" spans="1:28" s="271" customFormat="1" ht="18.75" customHeight="1">
      <c r="A40" s="320">
        <v>36</v>
      </c>
      <c r="B40" s="321">
        <v>37889</v>
      </c>
      <c r="C40" s="322"/>
      <c r="D40" s="340">
        <v>26</v>
      </c>
      <c r="E40" s="345">
        <v>10</v>
      </c>
      <c r="F40" s="345">
        <v>834</v>
      </c>
      <c r="G40" s="340" t="s">
        <v>542</v>
      </c>
      <c r="H40" s="345">
        <v>16</v>
      </c>
      <c r="I40" s="346">
        <v>727</v>
      </c>
      <c r="J40" s="326">
        <v>0.5277777777777778</v>
      </c>
      <c r="K40" s="327">
        <v>15</v>
      </c>
      <c r="L40" s="328">
        <v>0</v>
      </c>
      <c r="M40" s="329">
        <v>0</v>
      </c>
      <c r="N40" s="329">
        <f t="shared" si="3"/>
      </c>
      <c r="O40" s="329">
        <f t="shared" si="4"/>
      </c>
      <c r="P40" s="327">
        <f t="shared" si="5"/>
      </c>
      <c r="Q40" s="330"/>
      <c r="R40" s="331"/>
      <c r="S40" s="331" t="s">
        <v>633</v>
      </c>
      <c r="T40" s="332"/>
      <c r="U40" s="333" t="s">
        <v>28</v>
      </c>
      <c r="V40" s="333" t="s">
        <v>29</v>
      </c>
      <c r="W40" s="334" t="s">
        <v>30</v>
      </c>
      <c r="X40" s="335" t="s">
        <v>642</v>
      </c>
      <c r="Y40" s="336" t="s">
        <v>633</v>
      </c>
      <c r="Z40" s="430" t="s">
        <v>643</v>
      </c>
      <c r="AA40" s="431"/>
      <c r="AB40" s="339"/>
    </row>
    <row r="41" spans="1:28" s="271" customFormat="1" ht="18.75" customHeight="1">
      <c r="A41" s="320">
        <v>37</v>
      </c>
      <c r="B41" s="321">
        <v>37889</v>
      </c>
      <c r="C41" s="322"/>
      <c r="D41" s="340">
        <v>26</v>
      </c>
      <c r="E41" s="345">
        <v>11</v>
      </c>
      <c r="F41" s="345">
        <v>238</v>
      </c>
      <c r="G41" s="340" t="s">
        <v>542</v>
      </c>
      <c r="H41" s="345">
        <v>16</v>
      </c>
      <c r="I41" s="346">
        <v>463</v>
      </c>
      <c r="J41" s="326">
        <v>0.545138888888889</v>
      </c>
      <c r="K41" s="327">
        <v>15</v>
      </c>
      <c r="L41" s="328">
        <v>0</v>
      </c>
      <c r="M41" s="329">
        <v>4</v>
      </c>
      <c r="N41" s="329">
        <f t="shared" si="3"/>
      </c>
      <c r="O41" s="329">
        <f t="shared" si="4"/>
        <v>4</v>
      </c>
      <c r="P41" s="327">
        <f t="shared" si="5"/>
        <v>4</v>
      </c>
      <c r="Q41" s="330" t="s">
        <v>33</v>
      </c>
      <c r="R41" s="331">
        <v>20</v>
      </c>
      <c r="S41" s="331" t="s">
        <v>633</v>
      </c>
      <c r="T41" s="332" t="s">
        <v>634</v>
      </c>
      <c r="U41" s="333" t="s">
        <v>28</v>
      </c>
      <c r="V41" s="333" t="s">
        <v>74</v>
      </c>
      <c r="W41" s="334" t="s">
        <v>30</v>
      </c>
      <c r="X41" s="335" t="s">
        <v>642</v>
      </c>
      <c r="Y41" s="336" t="s">
        <v>633</v>
      </c>
      <c r="Z41" s="430" t="s">
        <v>786</v>
      </c>
      <c r="AA41" s="431"/>
      <c r="AB41" s="339"/>
    </row>
    <row r="42" spans="1:28" s="271" customFormat="1" ht="18.75" customHeight="1">
      <c r="A42" s="320">
        <v>38</v>
      </c>
      <c r="B42" s="321">
        <v>37889</v>
      </c>
      <c r="C42" s="322"/>
      <c r="D42" s="340">
        <v>26</v>
      </c>
      <c r="E42" s="345">
        <v>12</v>
      </c>
      <c r="F42" s="345">
        <v>39</v>
      </c>
      <c r="G42" s="340" t="s">
        <v>542</v>
      </c>
      <c r="H42" s="345">
        <v>16</v>
      </c>
      <c r="I42" s="346">
        <v>200</v>
      </c>
      <c r="J42" s="326">
        <v>0.5659722222222222</v>
      </c>
      <c r="K42" s="327">
        <v>15</v>
      </c>
      <c r="L42" s="328">
        <v>3</v>
      </c>
      <c r="M42" s="329">
        <v>2</v>
      </c>
      <c r="N42" s="329">
        <f t="shared" si="3"/>
        <v>3</v>
      </c>
      <c r="O42" s="329">
        <f t="shared" si="4"/>
        <v>2</v>
      </c>
      <c r="P42" s="327">
        <f t="shared" si="5"/>
        <v>2.5</v>
      </c>
      <c r="Q42" s="330" t="s">
        <v>33</v>
      </c>
      <c r="R42" s="331" t="s">
        <v>641</v>
      </c>
      <c r="S42" s="331" t="s">
        <v>633</v>
      </c>
      <c r="T42" s="332">
        <v>30</v>
      </c>
      <c r="U42" s="333" t="s">
        <v>28</v>
      </c>
      <c r="V42" s="333" t="s">
        <v>29</v>
      </c>
      <c r="W42" s="334" t="s">
        <v>30</v>
      </c>
      <c r="X42" s="335" t="s">
        <v>653</v>
      </c>
      <c r="Y42" s="336" t="s">
        <v>633</v>
      </c>
      <c r="Z42" s="430" t="s">
        <v>654</v>
      </c>
      <c r="AA42" s="431"/>
      <c r="AB42" s="339"/>
    </row>
    <row r="43" spans="1:28" s="271" customFormat="1" ht="18.75" customHeight="1">
      <c r="A43" s="320">
        <v>39</v>
      </c>
      <c r="B43" s="321">
        <v>37890</v>
      </c>
      <c r="C43" s="322"/>
      <c r="D43" s="340">
        <v>26</v>
      </c>
      <c r="E43" s="345">
        <v>10</v>
      </c>
      <c r="F43" s="345">
        <v>725</v>
      </c>
      <c r="G43" s="340" t="s">
        <v>542</v>
      </c>
      <c r="H43" s="345">
        <v>17</v>
      </c>
      <c r="I43" s="346">
        <v>828</v>
      </c>
      <c r="J43" s="326">
        <v>0.4465277777777778</v>
      </c>
      <c r="K43" s="327">
        <v>15</v>
      </c>
      <c r="L43" s="328">
        <v>0</v>
      </c>
      <c r="M43" s="329">
        <v>1</v>
      </c>
      <c r="N43" s="329">
        <f t="shared" si="3"/>
      </c>
      <c r="O43" s="329">
        <f t="shared" si="4"/>
        <v>1</v>
      </c>
      <c r="P43" s="327">
        <f t="shared" si="5"/>
        <v>1</v>
      </c>
      <c r="Q43" s="330" t="s">
        <v>33</v>
      </c>
      <c r="R43" s="331">
        <v>20</v>
      </c>
      <c r="S43" s="331" t="s">
        <v>633</v>
      </c>
      <c r="T43" s="332">
        <v>30</v>
      </c>
      <c r="U43" s="333" t="s">
        <v>28</v>
      </c>
      <c r="V43" s="333" t="s">
        <v>29</v>
      </c>
      <c r="W43" s="334" t="s">
        <v>30</v>
      </c>
      <c r="X43" s="335" t="s">
        <v>642</v>
      </c>
      <c r="Y43" s="336" t="s">
        <v>633</v>
      </c>
      <c r="Z43" s="430" t="s">
        <v>654</v>
      </c>
      <c r="AA43" s="431"/>
      <c r="AB43" s="339"/>
    </row>
    <row r="44" spans="1:28" s="271" customFormat="1" ht="18.75" customHeight="1">
      <c r="A44" s="320">
        <v>40</v>
      </c>
      <c r="B44" s="321">
        <v>37889</v>
      </c>
      <c r="C44" s="322"/>
      <c r="D44" s="340">
        <v>26</v>
      </c>
      <c r="E44" s="345">
        <v>10</v>
      </c>
      <c r="F44" s="345">
        <v>597</v>
      </c>
      <c r="G44" s="340" t="s">
        <v>542</v>
      </c>
      <c r="H44" s="345">
        <v>17</v>
      </c>
      <c r="I44" s="346">
        <v>106</v>
      </c>
      <c r="J44" s="326">
        <v>0.5104166666666666</v>
      </c>
      <c r="K44" s="327">
        <v>15</v>
      </c>
      <c r="L44" s="328">
        <v>1</v>
      </c>
      <c r="M44" s="329">
        <v>1</v>
      </c>
      <c r="N44" s="329">
        <f t="shared" si="3"/>
        <v>1</v>
      </c>
      <c r="O44" s="329">
        <f t="shared" si="4"/>
        <v>1</v>
      </c>
      <c r="P44" s="327">
        <f t="shared" si="5"/>
        <v>1</v>
      </c>
      <c r="Q44" s="330" t="s">
        <v>33</v>
      </c>
      <c r="R44" s="331">
        <v>20</v>
      </c>
      <c r="S44" s="331" t="s">
        <v>633</v>
      </c>
      <c r="T44" s="332">
        <v>30</v>
      </c>
      <c r="U44" s="333" t="s">
        <v>28</v>
      </c>
      <c r="V44" s="333" t="s">
        <v>74</v>
      </c>
      <c r="W44" s="334" t="s">
        <v>30</v>
      </c>
      <c r="X44" s="335" t="s">
        <v>653</v>
      </c>
      <c r="Y44" s="336" t="s">
        <v>633</v>
      </c>
      <c r="Z44" s="430" t="s">
        <v>856</v>
      </c>
      <c r="AA44" s="431"/>
      <c r="AB44" s="339"/>
    </row>
    <row r="45" spans="1:28" s="271" customFormat="1" ht="18.75" customHeight="1">
      <c r="A45" s="320">
        <v>41</v>
      </c>
      <c r="B45" s="321">
        <v>37889</v>
      </c>
      <c r="C45" s="322"/>
      <c r="D45" s="340">
        <v>26</v>
      </c>
      <c r="E45" s="345">
        <v>9</v>
      </c>
      <c r="F45" s="345">
        <v>871</v>
      </c>
      <c r="G45" s="340" t="s">
        <v>542</v>
      </c>
      <c r="H45" s="345">
        <v>17</v>
      </c>
      <c r="I45" s="346">
        <v>328</v>
      </c>
      <c r="J45" s="326">
        <v>0.4826388888888889</v>
      </c>
      <c r="K45" s="327">
        <v>15</v>
      </c>
      <c r="L45" s="328">
        <v>8</v>
      </c>
      <c r="M45" s="329">
        <v>4</v>
      </c>
      <c r="N45" s="329">
        <f t="shared" si="3"/>
        <v>8</v>
      </c>
      <c r="O45" s="329">
        <f t="shared" si="4"/>
        <v>4</v>
      </c>
      <c r="P45" s="327">
        <f t="shared" si="5"/>
        <v>6</v>
      </c>
      <c r="Q45" s="330" t="s">
        <v>33</v>
      </c>
      <c r="R45" s="331" t="s">
        <v>641</v>
      </c>
      <c r="S45" s="331" t="s">
        <v>633</v>
      </c>
      <c r="T45" s="332" t="s">
        <v>634</v>
      </c>
      <c r="U45" s="333" t="s">
        <v>28</v>
      </c>
      <c r="V45" s="333" t="s">
        <v>74</v>
      </c>
      <c r="W45" s="334" t="s">
        <v>30</v>
      </c>
      <c r="X45" s="335" t="s">
        <v>653</v>
      </c>
      <c r="Y45" s="336" t="s">
        <v>633</v>
      </c>
      <c r="Z45" s="430" t="s">
        <v>643</v>
      </c>
      <c r="AA45" s="431"/>
      <c r="AB45" s="339"/>
    </row>
    <row r="46" spans="1:28" s="271" customFormat="1" ht="18.75" customHeight="1">
      <c r="A46" s="320">
        <v>42</v>
      </c>
      <c r="B46" s="321">
        <v>37890</v>
      </c>
      <c r="C46" s="322"/>
      <c r="D46" s="340">
        <v>26</v>
      </c>
      <c r="E46" s="345">
        <v>9</v>
      </c>
      <c r="F46" s="345">
        <v>691</v>
      </c>
      <c r="G46" s="340" t="s">
        <v>542</v>
      </c>
      <c r="H46" s="345">
        <v>17</v>
      </c>
      <c r="I46" s="346">
        <v>992</v>
      </c>
      <c r="J46" s="326">
        <v>0.42569444444444443</v>
      </c>
      <c r="K46" s="327">
        <v>15</v>
      </c>
      <c r="L46" s="328">
        <v>0</v>
      </c>
      <c r="M46" s="329">
        <v>0</v>
      </c>
      <c r="N46" s="329">
        <f t="shared" si="3"/>
      </c>
      <c r="O46" s="329">
        <f t="shared" si="4"/>
      </c>
      <c r="P46" s="327">
        <f t="shared" si="5"/>
      </c>
      <c r="Q46" s="330"/>
      <c r="R46" s="331"/>
      <c r="S46" s="331" t="s">
        <v>633</v>
      </c>
      <c r="T46" s="332"/>
      <c r="U46" s="333" t="s">
        <v>28</v>
      </c>
      <c r="V46" s="333" t="s">
        <v>74</v>
      </c>
      <c r="W46" s="334" t="s">
        <v>30</v>
      </c>
      <c r="X46" s="335" t="s">
        <v>657</v>
      </c>
      <c r="Y46" s="336" t="s">
        <v>633</v>
      </c>
      <c r="Z46" s="430" t="s">
        <v>649</v>
      </c>
      <c r="AA46" s="431"/>
      <c r="AB46" s="339"/>
    </row>
    <row r="47" spans="1:28" s="271" customFormat="1" ht="18.75" customHeight="1">
      <c r="A47" s="320">
        <v>43</v>
      </c>
      <c r="B47" s="321">
        <v>37889</v>
      </c>
      <c r="C47" s="322"/>
      <c r="D47" s="340">
        <v>26</v>
      </c>
      <c r="E47" s="345">
        <v>9</v>
      </c>
      <c r="F47" s="345">
        <v>132</v>
      </c>
      <c r="G47" s="340" t="s">
        <v>542</v>
      </c>
      <c r="H47" s="345">
        <v>17</v>
      </c>
      <c r="I47" s="346">
        <v>310</v>
      </c>
      <c r="J47" s="326">
        <v>0.4618055555555556</v>
      </c>
      <c r="K47" s="327">
        <v>15</v>
      </c>
      <c r="L47" s="328">
        <v>0</v>
      </c>
      <c r="M47" s="329">
        <v>1</v>
      </c>
      <c r="N47" s="329">
        <f t="shared" si="3"/>
      </c>
      <c r="O47" s="329">
        <f t="shared" si="4"/>
        <v>1</v>
      </c>
      <c r="P47" s="327">
        <f t="shared" si="5"/>
        <v>1</v>
      </c>
      <c r="Q47" s="330" t="s">
        <v>33</v>
      </c>
      <c r="R47" s="331">
        <v>20</v>
      </c>
      <c r="S47" s="331" t="s">
        <v>633</v>
      </c>
      <c r="T47" s="332">
        <v>30</v>
      </c>
      <c r="U47" s="333" t="s">
        <v>28</v>
      </c>
      <c r="V47" s="333" t="s">
        <v>74</v>
      </c>
      <c r="W47" s="334" t="s">
        <v>30</v>
      </c>
      <c r="X47" s="335" t="s">
        <v>653</v>
      </c>
      <c r="Y47" s="336" t="s">
        <v>633</v>
      </c>
      <c r="Z47" s="430" t="s">
        <v>786</v>
      </c>
      <c r="AA47" s="431"/>
      <c r="AB47" s="339"/>
    </row>
    <row r="48" spans="1:28" s="271" customFormat="1" ht="18.75" customHeight="1">
      <c r="A48" s="320">
        <v>44</v>
      </c>
      <c r="B48" s="321">
        <v>37889</v>
      </c>
      <c r="C48" s="322"/>
      <c r="D48" s="340">
        <v>26</v>
      </c>
      <c r="E48" s="345">
        <v>8</v>
      </c>
      <c r="F48" s="345">
        <v>975</v>
      </c>
      <c r="G48" s="340" t="s">
        <v>542</v>
      </c>
      <c r="H48" s="345">
        <v>16</v>
      </c>
      <c r="I48" s="346">
        <v>596</v>
      </c>
      <c r="J48" s="326">
        <v>0.4465277777777778</v>
      </c>
      <c r="K48" s="327">
        <v>15</v>
      </c>
      <c r="L48" s="328">
        <v>0</v>
      </c>
      <c r="M48" s="329">
        <v>0</v>
      </c>
      <c r="N48" s="329">
        <f t="shared" si="3"/>
      </c>
      <c r="O48" s="329">
        <f t="shared" si="4"/>
      </c>
      <c r="P48" s="327">
        <f t="shared" si="5"/>
      </c>
      <c r="Q48" s="330"/>
      <c r="R48" s="331"/>
      <c r="S48" s="331" t="s">
        <v>633</v>
      </c>
      <c r="T48" s="332"/>
      <c r="U48" s="333" t="s">
        <v>28</v>
      </c>
      <c r="V48" s="333" t="s">
        <v>113</v>
      </c>
      <c r="W48" s="334" t="s">
        <v>30</v>
      </c>
      <c r="X48" s="335" t="s">
        <v>653</v>
      </c>
      <c r="Y48" s="336" t="s">
        <v>633</v>
      </c>
      <c r="Z48" s="430" t="s">
        <v>643</v>
      </c>
      <c r="AA48" s="431"/>
      <c r="AB48" s="339"/>
    </row>
    <row r="49" spans="1:28" s="271" customFormat="1" ht="18.75" customHeight="1">
      <c r="A49" s="320">
        <v>45</v>
      </c>
      <c r="B49" s="321">
        <v>37881</v>
      </c>
      <c r="C49" s="322"/>
      <c r="D49" s="340">
        <v>26</v>
      </c>
      <c r="E49" s="345">
        <v>13</v>
      </c>
      <c r="F49" s="345">
        <v>123</v>
      </c>
      <c r="G49" s="340" t="s">
        <v>542</v>
      </c>
      <c r="H49" s="345">
        <v>14</v>
      </c>
      <c r="I49" s="346">
        <v>659</v>
      </c>
      <c r="J49" s="326">
        <v>0.548611111111111</v>
      </c>
      <c r="K49" s="327">
        <v>15</v>
      </c>
      <c r="L49" s="328">
        <v>0</v>
      </c>
      <c r="M49" s="329">
        <v>0</v>
      </c>
      <c r="N49" s="329">
        <f t="shared" si="3"/>
      </c>
      <c r="O49" s="329">
        <f t="shared" si="4"/>
      </c>
      <c r="P49" s="327">
        <f t="shared" si="5"/>
      </c>
      <c r="Q49" s="330"/>
      <c r="R49" s="331"/>
      <c r="S49" s="331" t="s">
        <v>633</v>
      </c>
      <c r="T49" s="332"/>
      <c r="U49" s="333" t="s">
        <v>28</v>
      </c>
      <c r="V49" s="333" t="s">
        <v>29</v>
      </c>
      <c r="W49" s="334" t="s">
        <v>30</v>
      </c>
      <c r="X49" s="335" t="s">
        <v>642</v>
      </c>
      <c r="Y49" s="336" t="s">
        <v>633</v>
      </c>
      <c r="Z49" s="430" t="s">
        <v>649</v>
      </c>
      <c r="AA49" s="431"/>
      <c r="AB49" s="339"/>
    </row>
    <row r="50" spans="1:28" s="271" customFormat="1" ht="18.75" customHeight="1">
      <c r="A50" s="320">
        <v>46</v>
      </c>
      <c r="B50" s="321">
        <v>37881</v>
      </c>
      <c r="C50" s="322"/>
      <c r="D50" s="340">
        <v>26</v>
      </c>
      <c r="E50" s="345">
        <v>12</v>
      </c>
      <c r="F50" s="345">
        <v>239</v>
      </c>
      <c r="G50" s="340" t="s">
        <v>542</v>
      </c>
      <c r="H50" s="345">
        <v>15</v>
      </c>
      <c r="I50" s="346">
        <v>38</v>
      </c>
      <c r="J50" s="326">
        <v>0.513888888888889</v>
      </c>
      <c r="K50" s="327">
        <v>15</v>
      </c>
      <c r="L50" s="328">
        <v>0</v>
      </c>
      <c r="M50" s="329">
        <v>0</v>
      </c>
      <c r="N50" s="329">
        <f t="shared" si="3"/>
      </c>
      <c r="O50" s="329">
        <f t="shared" si="4"/>
      </c>
      <c r="P50" s="327">
        <f t="shared" si="5"/>
      </c>
      <c r="Q50" s="330"/>
      <c r="R50" s="331"/>
      <c r="S50" s="331" t="s">
        <v>633</v>
      </c>
      <c r="T50" s="332"/>
      <c r="U50" s="333" t="s">
        <v>28</v>
      </c>
      <c r="V50" s="333" t="s">
        <v>74</v>
      </c>
      <c r="W50" s="334" t="s">
        <v>30</v>
      </c>
      <c r="X50" s="335" t="s">
        <v>642</v>
      </c>
      <c r="Y50" s="336" t="s">
        <v>633</v>
      </c>
      <c r="Z50" s="430" t="s">
        <v>786</v>
      </c>
      <c r="AA50" s="431"/>
      <c r="AB50" s="339"/>
    </row>
    <row r="51" spans="1:28" s="271" customFormat="1" ht="18.75" customHeight="1">
      <c r="A51" s="320">
        <v>47</v>
      </c>
      <c r="B51" s="321">
        <v>37881</v>
      </c>
      <c r="C51" s="322"/>
      <c r="D51" s="340">
        <v>26</v>
      </c>
      <c r="E51" s="345">
        <v>12</v>
      </c>
      <c r="F51" s="345">
        <v>675</v>
      </c>
      <c r="G51" s="340" t="s">
        <v>542</v>
      </c>
      <c r="H51" s="345">
        <v>14</v>
      </c>
      <c r="I51" s="346">
        <v>346</v>
      </c>
      <c r="J51" s="326">
        <v>0.5347222222222222</v>
      </c>
      <c r="K51" s="327">
        <v>15</v>
      </c>
      <c r="L51" s="328">
        <v>0</v>
      </c>
      <c r="M51" s="329">
        <v>0</v>
      </c>
      <c r="N51" s="329">
        <f t="shared" si="3"/>
      </c>
      <c r="O51" s="329">
        <f t="shared" si="4"/>
      </c>
      <c r="P51" s="327">
        <f t="shared" si="5"/>
      </c>
      <c r="Q51" s="330"/>
      <c r="R51" s="331"/>
      <c r="S51" s="331" t="s">
        <v>633</v>
      </c>
      <c r="T51" s="332"/>
      <c r="U51" s="333" t="s">
        <v>28</v>
      </c>
      <c r="V51" s="333" t="s">
        <v>29</v>
      </c>
      <c r="W51" s="334" t="s">
        <v>30</v>
      </c>
      <c r="X51" s="335" t="s">
        <v>642</v>
      </c>
      <c r="Y51" s="336" t="s">
        <v>633</v>
      </c>
      <c r="Z51" s="430" t="s">
        <v>654</v>
      </c>
      <c r="AA51" s="431"/>
      <c r="AB51" s="339"/>
    </row>
    <row r="52" spans="1:28" s="271" customFormat="1" ht="18.75" customHeight="1">
      <c r="A52" s="320">
        <v>48</v>
      </c>
      <c r="B52" s="321">
        <v>37881</v>
      </c>
      <c r="C52" s="322"/>
      <c r="D52" s="340">
        <v>26</v>
      </c>
      <c r="E52" s="345">
        <v>10</v>
      </c>
      <c r="F52" s="345">
        <v>487</v>
      </c>
      <c r="G52" s="340" t="s">
        <v>542</v>
      </c>
      <c r="H52" s="345">
        <v>14</v>
      </c>
      <c r="I52" s="346">
        <v>37</v>
      </c>
      <c r="J52" s="326">
        <v>0.4583333333333333</v>
      </c>
      <c r="K52" s="327">
        <v>15</v>
      </c>
      <c r="L52" s="328">
        <v>0</v>
      </c>
      <c r="M52" s="329">
        <v>0</v>
      </c>
      <c r="N52" s="329">
        <f t="shared" si="3"/>
      </c>
      <c r="O52" s="329">
        <f t="shared" si="4"/>
      </c>
      <c r="P52" s="327">
        <f t="shared" si="5"/>
      </c>
      <c r="Q52" s="330"/>
      <c r="R52" s="331"/>
      <c r="S52" s="331" t="s">
        <v>633</v>
      </c>
      <c r="T52" s="332"/>
      <c r="U52" s="333" t="s">
        <v>28</v>
      </c>
      <c r="V52" s="333" t="s">
        <v>29</v>
      </c>
      <c r="W52" s="334" t="s">
        <v>30</v>
      </c>
      <c r="X52" s="335" t="s">
        <v>648</v>
      </c>
      <c r="Y52" s="336" t="s">
        <v>633</v>
      </c>
      <c r="Z52" s="430" t="s">
        <v>786</v>
      </c>
      <c r="AA52" s="431"/>
      <c r="AB52" s="339"/>
    </row>
    <row r="53" spans="1:28" s="271" customFormat="1" ht="18.75" customHeight="1">
      <c r="A53" s="320">
        <v>49</v>
      </c>
      <c r="B53" s="321">
        <v>37881</v>
      </c>
      <c r="C53" s="322"/>
      <c r="D53" s="340">
        <v>26</v>
      </c>
      <c r="E53" s="345">
        <v>9</v>
      </c>
      <c r="F53" s="345">
        <v>914</v>
      </c>
      <c r="G53" s="340" t="s">
        <v>542</v>
      </c>
      <c r="H53" s="345">
        <v>14</v>
      </c>
      <c r="I53" s="346">
        <v>701</v>
      </c>
      <c r="J53" s="326">
        <v>0.4791666666666667</v>
      </c>
      <c r="K53" s="327">
        <v>15</v>
      </c>
      <c r="L53" s="328">
        <v>0</v>
      </c>
      <c r="M53" s="329">
        <v>0</v>
      </c>
      <c r="N53" s="329">
        <f t="shared" si="3"/>
      </c>
      <c r="O53" s="329">
        <f t="shared" si="4"/>
      </c>
      <c r="P53" s="327">
        <f t="shared" si="5"/>
      </c>
      <c r="Q53" s="330"/>
      <c r="R53" s="331"/>
      <c r="S53" s="331" t="s">
        <v>633</v>
      </c>
      <c r="T53" s="332"/>
      <c r="U53" s="333" t="s">
        <v>28</v>
      </c>
      <c r="V53" s="333" t="s">
        <v>29</v>
      </c>
      <c r="W53" s="334" t="s">
        <v>30</v>
      </c>
      <c r="X53" s="335" t="s">
        <v>642</v>
      </c>
      <c r="Y53" s="336" t="s">
        <v>633</v>
      </c>
      <c r="Z53" s="430" t="s">
        <v>655</v>
      </c>
      <c r="AA53" s="431"/>
      <c r="AB53" s="339"/>
    </row>
    <row r="54" spans="1:28" s="271" customFormat="1" ht="18.75" customHeight="1">
      <c r="A54" s="320">
        <v>50</v>
      </c>
      <c r="B54" s="321">
        <v>37881</v>
      </c>
      <c r="C54" s="322"/>
      <c r="D54" s="340">
        <v>26</v>
      </c>
      <c r="E54" s="345">
        <v>9</v>
      </c>
      <c r="F54" s="345">
        <v>472</v>
      </c>
      <c r="G54" s="340" t="s">
        <v>542</v>
      </c>
      <c r="H54" s="345">
        <v>14</v>
      </c>
      <c r="I54" s="346">
        <v>299</v>
      </c>
      <c r="J54" s="326">
        <v>0.4166666666666667</v>
      </c>
      <c r="K54" s="327">
        <v>15</v>
      </c>
      <c r="L54" s="328">
        <v>0</v>
      </c>
      <c r="M54" s="329">
        <v>0</v>
      </c>
      <c r="N54" s="329">
        <f t="shared" si="3"/>
      </c>
      <c r="O54" s="329">
        <f t="shared" si="4"/>
      </c>
      <c r="P54" s="327">
        <f t="shared" si="5"/>
      </c>
      <c r="Q54" s="330"/>
      <c r="R54" s="331"/>
      <c r="S54" s="331" t="s">
        <v>633</v>
      </c>
      <c r="T54" s="332"/>
      <c r="U54" s="333" t="s">
        <v>28</v>
      </c>
      <c r="V54" s="333" t="s">
        <v>29</v>
      </c>
      <c r="W54" s="334" t="s">
        <v>30</v>
      </c>
      <c r="X54" s="335" t="s">
        <v>648</v>
      </c>
      <c r="Y54" s="336" t="s">
        <v>633</v>
      </c>
      <c r="Z54" s="430" t="s">
        <v>649</v>
      </c>
      <c r="AA54" s="431"/>
      <c r="AB54" s="339"/>
    </row>
    <row r="55" spans="1:28" s="271" customFormat="1" ht="18.75" customHeight="1">
      <c r="A55" s="320">
        <v>51</v>
      </c>
      <c r="B55" s="321">
        <v>37881</v>
      </c>
      <c r="C55" s="322"/>
      <c r="D55" s="340">
        <v>26</v>
      </c>
      <c r="E55" s="345">
        <v>10</v>
      </c>
      <c r="F55" s="345">
        <v>213</v>
      </c>
      <c r="G55" s="340" t="s">
        <v>542</v>
      </c>
      <c r="H55" s="345">
        <v>14</v>
      </c>
      <c r="I55" s="346">
        <v>33</v>
      </c>
      <c r="J55" s="326">
        <v>0.43333333333333335</v>
      </c>
      <c r="K55" s="327">
        <v>15</v>
      </c>
      <c r="L55" s="328">
        <v>0</v>
      </c>
      <c r="M55" s="329">
        <v>0</v>
      </c>
      <c r="N55" s="329">
        <f t="shared" si="3"/>
      </c>
      <c r="O55" s="329">
        <f t="shared" si="4"/>
      </c>
      <c r="P55" s="327">
        <f t="shared" si="5"/>
      </c>
      <c r="Q55" s="330"/>
      <c r="R55" s="331"/>
      <c r="S55" s="331" t="s">
        <v>633</v>
      </c>
      <c r="T55" s="332"/>
      <c r="U55" s="333" t="s">
        <v>28</v>
      </c>
      <c r="V55" s="333" t="s">
        <v>29</v>
      </c>
      <c r="W55" s="334" t="s">
        <v>30</v>
      </c>
      <c r="X55" s="335" t="s">
        <v>657</v>
      </c>
      <c r="Y55" s="336" t="s">
        <v>633</v>
      </c>
      <c r="Z55" s="430" t="s">
        <v>654</v>
      </c>
      <c r="AA55" s="431"/>
      <c r="AB55" s="339"/>
    </row>
    <row r="56" spans="1:28" s="271" customFormat="1" ht="18.75" customHeight="1">
      <c r="A56" s="320">
        <v>52</v>
      </c>
      <c r="B56" s="321">
        <v>37861</v>
      </c>
      <c r="C56" s="322"/>
      <c r="D56" s="340">
        <v>26</v>
      </c>
      <c r="E56" s="341" t="s">
        <v>644</v>
      </c>
      <c r="F56" s="341" t="s">
        <v>862</v>
      </c>
      <c r="G56" s="340" t="s">
        <v>780</v>
      </c>
      <c r="H56" s="341" t="s">
        <v>863</v>
      </c>
      <c r="I56" s="342" t="s">
        <v>864</v>
      </c>
      <c r="J56" s="326">
        <v>0.40277777777777773</v>
      </c>
      <c r="K56" s="327">
        <v>15</v>
      </c>
      <c r="L56" s="328">
        <v>0</v>
      </c>
      <c r="M56" s="329">
        <v>0</v>
      </c>
      <c r="N56" s="329">
        <f t="shared" si="3"/>
      </c>
      <c r="O56" s="329">
        <f t="shared" si="4"/>
      </c>
      <c r="P56" s="327">
        <f t="shared" si="5"/>
      </c>
      <c r="Q56" s="330"/>
      <c r="R56" s="331"/>
      <c r="S56" s="331" t="s">
        <v>633</v>
      </c>
      <c r="T56" s="332"/>
      <c r="U56" s="333" t="s">
        <v>28</v>
      </c>
      <c r="V56" s="333" t="s">
        <v>29</v>
      </c>
      <c r="W56" s="334" t="s">
        <v>30</v>
      </c>
      <c r="X56" s="335" t="s">
        <v>648</v>
      </c>
      <c r="Y56" s="336" t="s">
        <v>633</v>
      </c>
      <c r="Z56" s="430" t="s">
        <v>649</v>
      </c>
      <c r="AA56" s="431"/>
      <c r="AB56" s="339" t="s">
        <v>865</v>
      </c>
    </row>
    <row r="57" spans="1:28" s="271" customFormat="1" ht="18.75" customHeight="1">
      <c r="A57" s="320">
        <v>53</v>
      </c>
      <c r="B57" s="321">
        <v>37861</v>
      </c>
      <c r="C57" s="322"/>
      <c r="D57" s="340">
        <v>26</v>
      </c>
      <c r="E57" s="341" t="s">
        <v>328</v>
      </c>
      <c r="F57" s="341" t="s">
        <v>866</v>
      </c>
      <c r="G57" s="340" t="s">
        <v>867</v>
      </c>
      <c r="H57" s="341" t="s">
        <v>868</v>
      </c>
      <c r="I57" s="342" t="s">
        <v>869</v>
      </c>
      <c r="J57" s="326">
        <v>0.43402777777777773</v>
      </c>
      <c r="K57" s="327">
        <v>15</v>
      </c>
      <c r="L57" s="328">
        <v>0</v>
      </c>
      <c r="M57" s="329">
        <v>0</v>
      </c>
      <c r="N57" s="329">
        <f t="shared" si="3"/>
      </c>
      <c r="O57" s="329">
        <f t="shared" si="4"/>
      </c>
      <c r="P57" s="327">
        <f t="shared" si="5"/>
      </c>
      <c r="Q57" s="330"/>
      <c r="R57" s="331"/>
      <c r="S57" s="331" t="s">
        <v>180</v>
      </c>
      <c r="T57" s="332"/>
      <c r="U57" s="333" t="s">
        <v>28</v>
      </c>
      <c r="V57" s="333" t="s">
        <v>29</v>
      </c>
      <c r="W57" s="334" t="s">
        <v>30</v>
      </c>
      <c r="X57" s="335" t="s">
        <v>181</v>
      </c>
      <c r="Y57" s="336" t="s">
        <v>180</v>
      </c>
      <c r="Z57" s="430" t="s">
        <v>182</v>
      </c>
      <c r="AA57" s="431"/>
      <c r="AB57" s="339"/>
    </row>
    <row r="58" spans="1:28" s="271" customFormat="1" ht="18.75" customHeight="1">
      <c r="A58" s="320">
        <v>54</v>
      </c>
      <c r="B58" s="321">
        <v>37858</v>
      </c>
      <c r="C58" s="322"/>
      <c r="D58" s="340">
        <v>26</v>
      </c>
      <c r="E58" s="341" t="s">
        <v>328</v>
      </c>
      <c r="F58" s="341" t="s">
        <v>867</v>
      </c>
      <c r="G58" s="340" t="s">
        <v>867</v>
      </c>
      <c r="H58" s="341" t="s">
        <v>870</v>
      </c>
      <c r="I58" s="342" t="s">
        <v>871</v>
      </c>
      <c r="J58" s="326">
        <v>0.4041666666666666</v>
      </c>
      <c r="K58" s="327">
        <v>15</v>
      </c>
      <c r="L58" s="328">
        <v>1</v>
      </c>
      <c r="M58" s="329">
        <v>2</v>
      </c>
      <c r="N58" s="329">
        <f t="shared" si="3"/>
        <v>1</v>
      </c>
      <c r="O58" s="329">
        <f t="shared" si="4"/>
        <v>2</v>
      </c>
      <c r="P58" s="327">
        <f t="shared" si="5"/>
        <v>1.5</v>
      </c>
      <c r="Q58" s="330" t="s">
        <v>47</v>
      </c>
      <c r="R58" s="331" t="s">
        <v>872</v>
      </c>
      <c r="S58" s="331" t="s">
        <v>180</v>
      </c>
      <c r="T58" s="332"/>
      <c r="U58" s="333" t="s">
        <v>28</v>
      </c>
      <c r="V58" s="333" t="s">
        <v>29</v>
      </c>
      <c r="W58" s="334" t="s">
        <v>30</v>
      </c>
      <c r="X58" s="335" t="s">
        <v>638</v>
      </c>
      <c r="Y58" s="336" t="s">
        <v>180</v>
      </c>
      <c r="Z58" s="430" t="s">
        <v>187</v>
      </c>
      <c r="AA58" s="431"/>
      <c r="AB58" s="339" t="s">
        <v>873</v>
      </c>
    </row>
    <row r="59" spans="1:28" s="271" customFormat="1" ht="18.75" customHeight="1">
      <c r="A59" s="320">
        <v>55</v>
      </c>
      <c r="B59" s="321">
        <v>37858</v>
      </c>
      <c r="C59" s="322"/>
      <c r="D59" s="340">
        <v>26</v>
      </c>
      <c r="E59" s="341" t="s">
        <v>787</v>
      </c>
      <c r="F59" s="341" t="s">
        <v>874</v>
      </c>
      <c r="G59" s="340" t="s">
        <v>780</v>
      </c>
      <c r="H59" s="341" t="s">
        <v>875</v>
      </c>
      <c r="I59" s="342" t="s">
        <v>702</v>
      </c>
      <c r="J59" s="326">
        <v>0.5729166666666666</v>
      </c>
      <c r="K59" s="327">
        <v>15</v>
      </c>
      <c r="L59" s="328">
        <v>13</v>
      </c>
      <c r="M59" s="329">
        <v>17</v>
      </c>
      <c r="N59" s="329">
        <f t="shared" si="3"/>
        <v>13</v>
      </c>
      <c r="O59" s="329">
        <f t="shared" si="4"/>
        <v>17</v>
      </c>
      <c r="P59" s="327">
        <f t="shared" si="5"/>
        <v>15</v>
      </c>
      <c r="Q59" s="330" t="s">
        <v>33</v>
      </c>
      <c r="R59" s="331" t="s">
        <v>876</v>
      </c>
      <c r="S59" s="331" t="s">
        <v>633</v>
      </c>
      <c r="T59" s="332" t="s">
        <v>877</v>
      </c>
      <c r="U59" s="333" t="s">
        <v>28</v>
      </c>
      <c r="V59" s="333" t="s">
        <v>29</v>
      </c>
      <c r="W59" s="334" t="s">
        <v>30</v>
      </c>
      <c r="X59" s="335" t="s">
        <v>657</v>
      </c>
      <c r="Y59" s="336" t="s">
        <v>633</v>
      </c>
      <c r="Z59" s="430" t="s">
        <v>649</v>
      </c>
      <c r="AA59" s="431"/>
      <c r="AB59" s="339" t="s">
        <v>878</v>
      </c>
    </row>
    <row r="60" spans="1:28" s="271" customFormat="1" ht="18.75" customHeight="1">
      <c r="A60" s="320">
        <v>56</v>
      </c>
      <c r="B60" s="321">
        <v>37858</v>
      </c>
      <c r="C60" s="322"/>
      <c r="D60" s="340">
        <v>26</v>
      </c>
      <c r="E60" s="341" t="s">
        <v>879</v>
      </c>
      <c r="F60" s="341" t="s">
        <v>880</v>
      </c>
      <c r="G60" s="340" t="s">
        <v>867</v>
      </c>
      <c r="H60" s="341" t="s">
        <v>870</v>
      </c>
      <c r="I60" s="342" t="s">
        <v>881</v>
      </c>
      <c r="J60" s="326">
        <v>0.5555555555555556</v>
      </c>
      <c r="K60" s="327">
        <v>15</v>
      </c>
      <c r="L60" s="328">
        <v>14</v>
      </c>
      <c r="M60" s="329">
        <v>14</v>
      </c>
      <c r="N60" s="329">
        <f t="shared" si="3"/>
        <v>14</v>
      </c>
      <c r="O60" s="329">
        <f t="shared" si="4"/>
        <v>14</v>
      </c>
      <c r="P60" s="327">
        <f t="shared" si="5"/>
        <v>14</v>
      </c>
      <c r="Q60" s="330" t="s">
        <v>33</v>
      </c>
      <c r="R60" s="331" t="s">
        <v>872</v>
      </c>
      <c r="S60" s="331" t="s">
        <v>180</v>
      </c>
      <c r="T60" s="332" t="s">
        <v>882</v>
      </c>
      <c r="U60" s="333" t="s">
        <v>28</v>
      </c>
      <c r="V60" s="333" t="s">
        <v>74</v>
      </c>
      <c r="W60" s="334" t="s">
        <v>30</v>
      </c>
      <c r="X60" s="335" t="s">
        <v>883</v>
      </c>
      <c r="Y60" s="336" t="s">
        <v>180</v>
      </c>
      <c r="Z60" s="430" t="s">
        <v>639</v>
      </c>
      <c r="AA60" s="431"/>
      <c r="AB60" s="339"/>
    </row>
    <row r="61" spans="1:28" s="271" customFormat="1" ht="18.75" customHeight="1">
      <c r="A61" s="320">
        <v>57</v>
      </c>
      <c r="B61" s="321">
        <v>37858</v>
      </c>
      <c r="C61" s="322"/>
      <c r="D61" s="340">
        <v>26</v>
      </c>
      <c r="E61" s="341" t="s">
        <v>315</v>
      </c>
      <c r="F61" s="341" t="s">
        <v>884</v>
      </c>
      <c r="G61" s="340" t="s">
        <v>867</v>
      </c>
      <c r="H61" s="341" t="s">
        <v>870</v>
      </c>
      <c r="I61" s="342" t="s">
        <v>885</v>
      </c>
      <c r="J61" s="326">
        <v>0.5347222222222222</v>
      </c>
      <c r="K61" s="327">
        <v>15</v>
      </c>
      <c r="L61" s="328">
        <v>2</v>
      </c>
      <c r="M61" s="329">
        <v>5</v>
      </c>
      <c r="N61" s="329">
        <f t="shared" si="3"/>
        <v>2</v>
      </c>
      <c r="O61" s="329">
        <f t="shared" si="4"/>
        <v>5</v>
      </c>
      <c r="P61" s="327">
        <f t="shared" si="5"/>
        <v>3.5</v>
      </c>
      <c r="Q61" s="330" t="s">
        <v>47</v>
      </c>
      <c r="R61" s="331" t="s">
        <v>872</v>
      </c>
      <c r="S61" s="331" t="s">
        <v>180</v>
      </c>
      <c r="T61" s="332" t="s">
        <v>882</v>
      </c>
      <c r="U61" s="333" t="s">
        <v>28</v>
      </c>
      <c r="V61" s="333" t="s">
        <v>74</v>
      </c>
      <c r="W61" s="334" t="s">
        <v>30</v>
      </c>
      <c r="X61" s="335" t="s">
        <v>638</v>
      </c>
      <c r="Y61" s="336" t="s">
        <v>180</v>
      </c>
      <c r="Z61" s="430" t="s">
        <v>319</v>
      </c>
      <c r="AA61" s="431"/>
      <c r="AB61" s="339"/>
    </row>
    <row r="62" spans="1:28" s="271" customFormat="1" ht="18.75" customHeight="1">
      <c r="A62" s="320">
        <v>58</v>
      </c>
      <c r="B62" s="321">
        <v>37858</v>
      </c>
      <c r="C62" s="322"/>
      <c r="D62" s="340">
        <v>26</v>
      </c>
      <c r="E62" s="341" t="s">
        <v>315</v>
      </c>
      <c r="F62" s="341" t="s">
        <v>886</v>
      </c>
      <c r="G62" s="340" t="s">
        <v>867</v>
      </c>
      <c r="H62" s="341" t="s">
        <v>870</v>
      </c>
      <c r="I62" s="342" t="s">
        <v>887</v>
      </c>
      <c r="J62" s="326">
        <v>0.513888888888889</v>
      </c>
      <c r="K62" s="327">
        <v>15</v>
      </c>
      <c r="L62" s="328">
        <v>29</v>
      </c>
      <c r="M62" s="329">
        <v>27</v>
      </c>
      <c r="N62" s="329">
        <f t="shared" si="3"/>
        <v>29</v>
      </c>
      <c r="O62" s="329">
        <f t="shared" si="4"/>
        <v>27</v>
      </c>
      <c r="P62" s="327">
        <f t="shared" si="5"/>
        <v>28</v>
      </c>
      <c r="Q62" s="330" t="s">
        <v>33</v>
      </c>
      <c r="R62" s="331" t="s">
        <v>872</v>
      </c>
      <c r="S62" s="331" t="s">
        <v>180</v>
      </c>
      <c r="T62" s="332" t="s">
        <v>882</v>
      </c>
      <c r="U62" s="333" t="s">
        <v>28</v>
      </c>
      <c r="V62" s="333" t="s">
        <v>29</v>
      </c>
      <c r="W62" s="334" t="s">
        <v>30</v>
      </c>
      <c r="X62" s="335" t="s">
        <v>186</v>
      </c>
      <c r="Y62" s="336" t="s">
        <v>180</v>
      </c>
      <c r="Z62" s="430" t="s">
        <v>187</v>
      </c>
      <c r="AA62" s="431"/>
      <c r="AB62" s="339" t="s">
        <v>888</v>
      </c>
    </row>
    <row r="63" spans="1:28" s="271" customFormat="1" ht="18.75" customHeight="1">
      <c r="A63" s="320">
        <v>59</v>
      </c>
      <c r="B63" s="321">
        <v>37858</v>
      </c>
      <c r="C63" s="322"/>
      <c r="D63" s="340">
        <v>26</v>
      </c>
      <c r="E63" s="341" t="s">
        <v>284</v>
      </c>
      <c r="F63" s="341" t="s">
        <v>889</v>
      </c>
      <c r="G63" s="340" t="s">
        <v>890</v>
      </c>
      <c r="H63" s="341" t="s">
        <v>891</v>
      </c>
      <c r="I63" s="342" t="s">
        <v>892</v>
      </c>
      <c r="J63" s="326">
        <v>0.4618055555555556</v>
      </c>
      <c r="K63" s="327">
        <v>15</v>
      </c>
      <c r="L63" s="328">
        <v>21</v>
      </c>
      <c r="M63" s="329">
        <v>19</v>
      </c>
      <c r="N63" s="329">
        <f t="shared" si="3"/>
        <v>21</v>
      </c>
      <c r="O63" s="329">
        <f t="shared" si="4"/>
        <v>19</v>
      </c>
      <c r="P63" s="327">
        <f t="shared" si="5"/>
        <v>20</v>
      </c>
      <c r="Q63" s="330" t="s">
        <v>33</v>
      </c>
      <c r="R63" s="331" t="s">
        <v>893</v>
      </c>
      <c r="S63" s="331" t="s">
        <v>244</v>
      </c>
      <c r="T63" s="332" t="s">
        <v>894</v>
      </c>
      <c r="U63" s="333" t="s">
        <v>28</v>
      </c>
      <c r="V63" s="333" t="s">
        <v>29</v>
      </c>
      <c r="W63" s="334" t="s">
        <v>30</v>
      </c>
      <c r="X63" s="335" t="s">
        <v>895</v>
      </c>
      <c r="Y63" s="336" t="s">
        <v>244</v>
      </c>
      <c r="Z63" s="430" t="s">
        <v>246</v>
      </c>
      <c r="AA63" s="431"/>
      <c r="AB63" s="339" t="s">
        <v>651</v>
      </c>
    </row>
    <row r="64" spans="1:28" s="271" customFormat="1" ht="18.75" customHeight="1">
      <c r="A64" s="320">
        <v>60</v>
      </c>
      <c r="B64" s="321">
        <v>37858</v>
      </c>
      <c r="C64" s="322"/>
      <c r="D64" s="340">
        <v>26</v>
      </c>
      <c r="E64" s="341" t="s">
        <v>75</v>
      </c>
      <c r="F64" s="341" t="s">
        <v>896</v>
      </c>
      <c r="G64" s="340" t="s">
        <v>744</v>
      </c>
      <c r="H64" s="341" t="s">
        <v>897</v>
      </c>
      <c r="I64" s="342" t="s">
        <v>41</v>
      </c>
      <c r="J64" s="326">
        <v>0.44097222222222227</v>
      </c>
      <c r="K64" s="327">
        <v>15</v>
      </c>
      <c r="L64" s="328">
        <v>2</v>
      </c>
      <c r="M64" s="329">
        <v>5</v>
      </c>
      <c r="N64" s="329">
        <f t="shared" si="3"/>
        <v>2</v>
      </c>
      <c r="O64" s="329">
        <f t="shared" si="4"/>
        <v>5</v>
      </c>
      <c r="P64" s="327">
        <f t="shared" si="5"/>
        <v>3.5</v>
      </c>
      <c r="Q64" s="330" t="s">
        <v>47</v>
      </c>
      <c r="R64" s="331" t="s">
        <v>898</v>
      </c>
      <c r="S64" s="331" t="s">
        <v>112</v>
      </c>
      <c r="T64" s="332">
        <v>30</v>
      </c>
      <c r="U64" s="333" t="s">
        <v>28</v>
      </c>
      <c r="V64" s="333" t="s">
        <v>29</v>
      </c>
      <c r="W64" s="334" t="s">
        <v>30</v>
      </c>
      <c r="X64" s="335" t="s">
        <v>60</v>
      </c>
      <c r="Y64" s="336" t="s">
        <v>112</v>
      </c>
      <c r="Z64" s="430" t="s">
        <v>36</v>
      </c>
      <c r="AA64" s="431"/>
      <c r="AB64" s="339"/>
    </row>
    <row r="65" spans="1:28" s="271" customFormat="1" ht="18.75" customHeight="1">
      <c r="A65" s="320">
        <v>61</v>
      </c>
      <c r="B65" s="321">
        <v>37858</v>
      </c>
      <c r="C65" s="322"/>
      <c r="D65" s="340">
        <v>26</v>
      </c>
      <c r="E65" s="341" t="s">
        <v>75</v>
      </c>
      <c r="F65" s="341" t="s">
        <v>690</v>
      </c>
      <c r="G65" s="340" t="s">
        <v>744</v>
      </c>
      <c r="H65" s="341" t="s">
        <v>742</v>
      </c>
      <c r="I65" s="342" t="s">
        <v>899</v>
      </c>
      <c r="J65" s="326">
        <v>0.4236111111111111</v>
      </c>
      <c r="K65" s="327">
        <v>15</v>
      </c>
      <c r="L65" s="328">
        <v>12</v>
      </c>
      <c r="M65" s="329">
        <v>15</v>
      </c>
      <c r="N65" s="329">
        <f t="shared" si="3"/>
        <v>12</v>
      </c>
      <c r="O65" s="329">
        <f t="shared" si="4"/>
        <v>15</v>
      </c>
      <c r="P65" s="327">
        <f t="shared" si="5"/>
        <v>13.5</v>
      </c>
      <c r="Q65" s="330" t="s">
        <v>47</v>
      </c>
      <c r="R65" s="331" t="s">
        <v>898</v>
      </c>
      <c r="S65" s="331" t="s">
        <v>112</v>
      </c>
      <c r="T65" s="332" t="s">
        <v>900</v>
      </c>
      <c r="U65" s="333" t="s">
        <v>28</v>
      </c>
      <c r="V65" s="333" t="s">
        <v>29</v>
      </c>
      <c r="W65" s="334" t="s">
        <v>30</v>
      </c>
      <c r="X65" s="335" t="s">
        <v>48</v>
      </c>
      <c r="Y65" s="336" t="s">
        <v>112</v>
      </c>
      <c r="Z65" s="430" t="s">
        <v>61</v>
      </c>
      <c r="AA65" s="431"/>
      <c r="AB65" s="339" t="s">
        <v>651</v>
      </c>
    </row>
    <row r="66" spans="1:28" s="271" customFormat="1" ht="18.75" customHeight="1">
      <c r="A66" s="320">
        <v>62</v>
      </c>
      <c r="B66" s="321">
        <v>37855</v>
      </c>
      <c r="C66" s="322"/>
      <c r="D66" s="340">
        <v>26</v>
      </c>
      <c r="E66" s="341" t="s">
        <v>42</v>
      </c>
      <c r="F66" s="341" t="s">
        <v>901</v>
      </c>
      <c r="G66" s="340" t="s">
        <v>744</v>
      </c>
      <c r="H66" s="341" t="s">
        <v>902</v>
      </c>
      <c r="I66" s="342" t="s">
        <v>903</v>
      </c>
      <c r="J66" s="326">
        <v>0.375</v>
      </c>
      <c r="K66" s="327">
        <v>15</v>
      </c>
      <c r="L66" s="328">
        <v>1</v>
      </c>
      <c r="M66" s="329">
        <v>0</v>
      </c>
      <c r="N66" s="329">
        <f t="shared" si="3"/>
        <v>1</v>
      </c>
      <c r="O66" s="329">
        <f t="shared" si="4"/>
      </c>
      <c r="P66" s="327">
        <f t="shared" si="5"/>
        <v>1</v>
      </c>
      <c r="Q66" s="330" t="s">
        <v>47</v>
      </c>
      <c r="R66" s="331" t="s">
        <v>898</v>
      </c>
      <c r="S66" s="331" t="s">
        <v>112</v>
      </c>
      <c r="T66" s="332"/>
      <c r="U66" s="333" t="s">
        <v>28</v>
      </c>
      <c r="V66" s="333" t="s">
        <v>29</v>
      </c>
      <c r="W66" s="334" t="s">
        <v>855</v>
      </c>
      <c r="X66" s="335" t="s">
        <v>51</v>
      </c>
      <c r="Y66" s="336" t="s">
        <v>112</v>
      </c>
      <c r="Z66" s="430" t="s">
        <v>41</v>
      </c>
      <c r="AA66" s="431"/>
      <c r="AB66" s="339"/>
    </row>
    <row r="67" spans="1:28" s="271" customFormat="1" ht="18.75" customHeight="1">
      <c r="A67" s="320">
        <v>63</v>
      </c>
      <c r="B67" s="321">
        <v>37855</v>
      </c>
      <c r="C67" s="322"/>
      <c r="D67" s="340">
        <v>26</v>
      </c>
      <c r="E67" s="341" t="s">
        <v>42</v>
      </c>
      <c r="F67" s="341" t="s">
        <v>802</v>
      </c>
      <c r="G67" s="340" t="s">
        <v>744</v>
      </c>
      <c r="H67" s="341" t="s">
        <v>902</v>
      </c>
      <c r="I67" s="342" t="s">
        <v>904</v>
      </c>
      <c r="J67" s="326">
        <v>0.5576388888888889</v>
      </c>
      <c r="K67" s="327">
        <v>15</v>
      </c>
      <c r="L67" s="328">
        <v>1</v>
      </c>
      <c r="M67" s="329">
        <v>2</v>
      </c>
      <c r="N67" s="329">
        <f t="shared" si="3"/>
        <v>1</v>
      </c>
      <c r="O67" s="329">
        <f t="shared" si="4"/>
        <v>2</v>
      </c>
      <c r="P67" s="327">
        <f t="shared" si="5"/>
        <v>1.5</v>
      </c>
      <c r="Q67" s="330" t="s">
        <v>33</v>
      </c>
      <c r="R67" s="331" t="s">
        <v>898</v>
      </c>
      <c r="S67" s="331" t="s">
        <v>112</v>
      </c>
      <c r="T67" s="332">
        <v>30</v>
      </c>
      <c r="U67" s="333" t="s">
        <v>28</v>
      </c>
      <c r="V67" s="333" t="s">
        <v>29</v>
      </c>
      <c r="W67" s="334" t="s">
        <v>855</v>
      </c>
      <c r="X67" s="335" t="s">
        <v>37</v>
      </c>
      <c r="Y67" s="336" t="s">
        <v>112</v>
      </c>
      <c r="Z67" s="430" t="s">
        <v>56</v>
      </c>
      <c r="AA67" s="431"/>
      <c r="AB67" s="339"/>
    </row>
    <row r="68" spans="1:28" s="271" customFormat="1" ht="18.75" customHeight="1">
      <c r="A68" s="320">
        <v>64</v>
      </c>
      <c r="B68" s="321">
        <v>37855</v>
      </c>
      <c r="C68" s="322"/>
      <c r="D68" s="340">
        <v>26</v>
      </c>
      <c r="E68" s="341" t="s">
        <v>42</v>
      </c>
      <c r="F68" s="341" t="s">
        <v>905</v>
      </c>
      <c r="G68" s="340" t="s">
        <v>744</v>
      </c>
      <c r="H68" s="341" t="s">
        <v>902</v>
      </c>
      <c r="I68" s="342" t="s">
        <v>906</v>
      </c>
      <c r="J68" s="326">
        <v>0.5381944444444444</v>
      </c>
      <c r="K68" s="327">
        <v>15</v>
      </c>
      <c r="L68" s="328">
        <v>1</v>
      </c>
      <c r="M68" s="329">
        <v>0</v>
      </c>
      <c r="N68" s="329">
        <f t="shared" si="3"/>
        <v>1</v>
      </c>
      <c r="O68" s="329">
        <f t="shared" si="4"/>
      </c>
      <c r="P68" s="327">
        <f t="shared" si="5"/>
        <v>1</v>
      </c>
      <c r="Q68" s="330" t="s">
        <v>47</v>
      </c>
      <c r="R68" s="331" t="s">
        <v>898</v>
      </c>
      <c r="S68" s="331" t="s">
        <v>112</v>
      </c>
      <c r="T68" s="332"/>
      <c r="U68" s="333" t="s">
        <v>28</v>
      </c>
      <c r="V68" s="333" t="s">
        <v>29</v>
      </c>
      <c r="W68" s="334" t="s">
        <v>30</v>
      </c>
      <c r="X68" s="335" t="s">
        <v>37</v>
      </c>
      <c r="Y68" s="336" t="s">
        <v>112</v>
      </c>
      <c r="Z68" s="430" t="s">
        <v>61</v>
      </c>
      <c r="AA68" s="431"/>
      <c r="AB68" s="339"/>
    </row>
    <row r="69" spans="1:28" s="271" customFormat="1" ht="18.75" customHeight="1">
      <c r="A69" s="320">
        <v>65</v>
      </c>
      <c r="B69" s="321">
        <v>37855</v>
      </c>
      <c r="C69" s="322"/>
      <c r="D69" s="340">
        <v>26</v>
      </c>
      <c r="E69" s="341" t="s">
        <v>76</v>
      </c>
      <c r="F69" s="341" t="s">
        <v>907</v>
      </c>
      <c r="G69" s="340" t="s">
        <v>744</v>
      </c>
      <c r="H69" s="341" t="s">
        <v>908</v>
      </c>
      <c r="I69" s="342" t="s">
        <v>909</v>
      </c>
      <c r="J69" s="326">
        <v>0.5166666666666667</v>
      </c>
      <c r="K69" s="327">
        <v>15</v>
      </c>
      <c r="L69" s="328">
        <v>0</v>
      </c>
      <c r="M69" s="329">
        <v>0</v>
      </c>
      <c r="N69" s="329">
        <f aca="true" t="shared" si="6" ref="N69:N104">IF(OR(K69=0,L69=0),"",L69*15/K69)</f>
      </c>
      <c r="O69" s="329">
        <f aca="true" t="shared" si="7" ref="O69:O104">IF(OR(K69=0,M69=0),"",M69*15/K69)</f>
      </c>
      <c r="P69" s="327">
        <f aca="true" t="shared" si="8" ref="P69:P100">IF(OR(K69=0,AND(L69=0,M69=0)),"",AVERAGE(N69:O69))</f>
      </c>
      <c r="Q69" s="330"/>
      <c r="R69" s="331"/>
      <c r="S69" s="331" t="s">
        <v>112</v>
      </c>
      <c r="T69" s="332"/>
      <c r="U69" s="333" t="s">
        <v>28</v>
      </c>
      <c r="V69" s="333" t="s">
        <v>29</v>
      </c>
      <c r="W69" s="334" t="s">
        <v>30</v>
      </c>
      <c r="X69" s="335" t="s">
        <v>37</v>
      </c>
      <c r="Y69" s="336" t="s">
        <v>112</v>
      </c>
      <c r="Z69" s="430" t="s">
        <v>41</v>
      </c>
      <c r="AA69" s="431"/>
      <c r="AB69" s="339" t="s">
        <v>858</v>
      </c>
    </row>
    <row r="70" spans="1:28" s="271" customFormat="1" ht="18.75" customHeight="1">
      <c r="A70" s="320">
        <v>66</v>
      </c>
      <c r="B70" s="321">
        <v>37855</v>
      </c>
      <c r="C70" s="322"/>
      <c r="D70" s="340">
        <v>26</v>
      </c>
      <c r="E70" s="341" t="s">
        <v>804</v>
      </c>
      <c r="F70" s="341" t="s">
        <v>910</v>
      </c>
      <c r="G70" s="340" t="s">
        <v>780</v>
      </c>
      <c r="H70" s="341" t="s">
        <v>911</v>
      </c>
      <c r="I70" s="342" t="s">
        <v>912</v>
      </c>
      <c r="J70" s="326">
        <v>0.4548611111111111</v>
      </c>
      <c r="K70" s="327">
        <v>15</v>
      </c>
      <c r="L70" s="328">
        <v>1</v>
      </c>
      <c r="M70" s="329">
        <v>3</v>
      </c>
      <c r="N70" s="329">
        <f t="shared" si="6"/>
        <v>1</v>
      </c>
      <c r="O70" s="329">
        <f t="shared" si="7"/>
        <v>3</v>
      </c>
      <c r="P70" s="327">
        <f t="shared" si="8"/>
        <v>2</v>
      </c>
      <c r="Q70" s="330" t="s">
        <v>47</v>
      </c>
      <c r="R70" s="331" t="s">
        <v>876</v>
      </c>
      <c r="S70" s="331" t="s">
        <v>633</v>
      </c>
      <c r="T70" s="332">
        <v>30</v>
      </c>
      <c r="U70" s="333" t="s">
        <v>28</v>
      </c>
      <c r="V70" s="333" t="s">
        <v>29</v>
      </c>
      <c r="W70" s="334" t="s">
        <v>30</v>
      </c>
      <c r="X70" s="335" t="s">
        <v>856</v>
      </c>
      <c r="Y70" s="336" t="s">
        <v>633</v>
      </c>
      <c r="Z70" s="430" t="s">
        <v>654</v>
      </c>
      <c r="AA70" s="431"/>
      <c r="AB70" s="339" t="s">
        <v>913</v>
      </c>
    </row>
    <row r="71" spans="1:28" s="271" customFormat="1" ht="18.75" customHeight="1">
      <c r="A71" s="320">
        <v>67</v>
      </c>
      <c r="B71" s="321">
        <v>37855</v>
      </c>
      <c r="C71" s="322"/>
      <c r="D71" s="340">
        <v>26</v>
      </c>
      <c r="E71" s="341" t="s">
        <v>517</v>
      </c>
      <c r="F71" s="341" t="s">
        <v>620</v>
      </c>
      <c r="G71" s="340" t="s">
        <v>484</v>
      </c>
      <c r="H71" s="341" t="s">
        <v>470</v>
      </c>
      <c r="I71" s="342" t="s">
        <v>621</v>
      </c>
      <c r="J71" s="326">
        <v>0.3958333333333333</v>
      </c>
      <c r="K71" s="327">
        <v>15</v>
      </c>
      <c r="L71" s="328">
        <v>3</v>
      </c>
      <c r="M71" s="329">
        <v>1</v>
      </c>
      <c r="N71" s="329">
        <f t="shared" si="6"/>
        <v>3</v>
      </c>
      <c r="O71" s="329">
        <f t="shared" si="7"/>
        <v>1</v>
      </c>
      <c r="P71" s="327">
        <f t="shared" si="8"/>
        <v>2</v>
      </c>
      <c r="Q71" s="330" t="s">
        <v>33</v>
      </c>
      <c r="R71" s="331">
        <v>20</v>
      </c>
      <c r="S71" s="331" t="s">
        <v>156</v>
      </c>
      <c r="T71" s="332">
        <v>30</v>
      </c>
      <c r="U71" s="333" t="s">
        <v>28</v>
      </c>
      <c r="V71" s="333" t="s">
        <v>74</v>
      </c>
      <c r="W71" s="334" t="s">
        <v>30</v>
      </c>
      <c r="X71" s="335" t="s">
        <v>436</v>
      </c>
      <c r="Y71" s="336" t="s">
        <v>156</v>
      </c>
      <c r="Z71" s="430" t="s">
        <v>441</v>
      </c>
      <c r="AA71" s="431"/>
      <c r="AB71" s="339" t="s">
        <v>914</v>
      </c>
    </row>
    <row r="72" spans="1:28" s="271" customFormat="1" ht="18.75" customHeight="1">
      <c r="A72" s="320">
        <v>68</v>
      </c>
      <c r="B72" s="321">
        <v>37855</v>
      </c>
      <c r="C72" s="322"/>
      <c r="D72" s="340">
        <v>26</v>
      </c>
      <c r="E72" s="341" t="s">
        <v>644</v>
      </c>
      <c r="F72" s="341" t="s">
        <v>915</v>
      </c>
      <c r="G72" s="340" t="s">
        <v>780</v>
      </c>
      <c r="H72" s="341" t="s">
        <v>911</v>
      </c>
      <c r="I72" s="342" t="s">
        <v>642</v>
      </c>
      <c r="J72" s="326">
        <v>0.47222222222222227</v>
      </c>
      <c r="K72" s="327">
        <v>15</v>
      </c>
      <c r="L72" s="328">
        <v>1</v>
      </c>
      <c r="M72" s="329">
        <v>1</v>
      </c>
      <c r="N72" s="329">
        <f t="shared" si="6"/>
        <v>1</v>
      </c>
      <c r="O72" s="329">
        <f t="shared" si="7"/>
        <v>1</v>
      </c>
      <c r="P72" s="327">
        <f t="shared" si="8"/>
        <v>1</v>
      </c>
      <c r="Q72" s="330" t="s">
        <v>33</v>
      </c>
      <c r="R72" s="331">
        <v>20</v>
      </c>
      <c r="S72" s="331" t="s">
        <v>633</v>
      </c>
      <c r="T72" s="332">
        <v>30</v>
      </c>
      <c r="U72" s="333" t="s">
        <v>28</v>
      </c>
      <c r="V72" s="333" t="s">
        <v>29</v>
      </c>
      <c r="W72" s="334" t="s">
        <v>30</v>
      </c>
      <c r="X72" s="335" t="s">
        <v>657</v>
      </c>
      <c r="Y72" s="336" t="s">
        <v>633</v>
      </c>
      <c r="Z72" s="430" t="s">
        <v>649</v>
      </c>
      <c r="AA72" s="431"/>
      <c r="AB72" s="339"/>
    </row>
    <row r="73" spans="1:28" s="271" customFormat="1" ht="18.75" customHeight="1">
      <c r="A73" s="320">
        <v>69</v>
      </c>
      <c r="B73" s="321">
        <v>37855</v>
      </c>
      <c r="C73" s="322"/>
      <c r="D73" s="340">
        <v>26</v>
      </c>
      <c r="E73" s="341" t="s">
        <v>804</v>
      </c>
      <c r="F73" s="341" t="s">
        <v>916</v>
      </c>
      <c r="G73" s="340" t="s">
        <v>780</v>
      </c>
      <c r="H73" s="341" t="s">
        <v>917</v>
      </c>
      <c r="I73" s="342" t="s">
        <v>918</v>
      </c>
      <c r="J73" s="326">
        <v>0.44097222222222227</v>
      </c>
      <c r="K73" s="327">
        <v>15</v>
      </c>
      <c r="L73" s="328">
        <v>8</v>
      </c>
      <c r="M73" s="329">
        <v>12</v>
      </c>
      <c r="N73" s="329">
        <f t="shared" si="6"/>
        <v>8</v>
      </c>
      <c r="O73" s="329">
        <f t="shared" si="7"/>
        <v>12</v>
      </c>
      <c r="P73" s="327">
        <f t="shared" si="8"/>
        <v>10</v>
      </c>
      <c r="Q73" s="330" t="s">
        <v>47</v>
      </c>
      <c r="R73" s="331" t="s">
        <v>876</v>
      </c>
      <c r="S73" s="331" t="s">
        <v>633</v>
      </c>
      <c r="T73" s="332">
        <v>30</v>
      </c>
      <c r="U73" s="333" t="s">
        <v>28</v>
      </c>
      <c r="V73" s="333" t="s">
        <v>29</v>
      </c>
      <c r="W73" s="334" t="s">
        <v>30</v>
      </c>
      <c r="X73" s="335" t="s">
        <v>643</v>
      </c>
      <c r="Y73" s="336" t="s">
        <v>633</v>
      </c>
      <c r="Z73" s="430" t="s">
        <v>654</v>
      </c>
      <c r="AA73" s="431"/>
      <c r="AB73" s="339"/>
    </row>
    <row r="74" spans="1:28" s="271" customFormat="1" ht="18.75" customHeight="1">
      <c r="A74" s="320">
        <v>70</v>
      </c>
      <c r="B74" s="321">
        <v>37855</v>
      </c>
      <c r="C74" s="322"/>
      <c r="D74" s="340">
        <v>26</v>
      </c>
      <c r="E74" s="341" t="s">
        <v>644</v>
      </c>
      <c r="F74" s="341" t="s">
        <v>919</v>
      </c>
      <c r="G74" s="340" t="s">
        <v>780</v>
      </c>
      <c r="H74" s="341" t="s">
        <v>917</v>
      </c>
      <c r="I74" s="342" t="s">
        <v>920</v>
      </c>
      <c r="J74" s="326">
        <v>0.4201388888888889</v>
      </c>
      <c r="K74" s="327">
        <v>15</v>
      </c>
      <c r="L74" s="328">
        <v>1</v>
      </c>
      <c r="M74" s="329">
        <v>1</v>
      </c>
      <c r="N74" s="329">
        <f t="shared" si="6"/>
        <v>1</v>
      </c>
      <c r="O74" s="329">
        <f t="shared" si="7"/>
        <v>1</v>
      </c>
      <c r="P74" s="327">
        <f t="shared" si="8"/>
        <v>1</v>
      </c>
      <c r="Q74" s="330" t="s">
        <v>33</v>
      </c>
      <c r="R74" s="331" t="s">
        <v>876</v>
      </c>
      <c r="S74" s="331" t="s">
        <v>633</v>
      </c>
      <c r="T74" s="332">
        <v>30</v>
      </c>
      <c r="U74" s="333" t="s">
        <v>28</v>
      </c>
      <c r="V74" s="333" t="s">
        <v>29</v>
      </c>
      <c r="W74" s="334" t="s">
        <v>30</v>
      </c>
      <c r="X74" s="335" t="s">
        <v>642</v>
      </c>
      <c r="Y74" s="336" t="s">
        <v>633</v>
      </c>
      <c r="Z74" s="430" t="s">
        <v>643</v>
      </c>
      <c r="AA74" s="431"/>
      <c r="AB74" s="339" t="s">
        <v>921</v>
      </c>
    </row>
    <row r="75" spans="1:28" s="271" customFormat="1" ht="18.75" customHeight="1">
      <c r="A75" s="320" t="s">
        <v>627</v>
      </c>
      <c r="B75" s="321">
        <v>37869</v>
      </c>
      <c r="C75" s="322"/>
      <c r="D75" s="347">
        <v>26</v>
      </c>
      <c r="E75" s="345">
        <v>11</v>
      </c>
      <c r="F75" s="345">
        <v>750</v>
      </c>
      <c r="G75" s="347">
        <v>127</v>
      </c>
      <c r="H75" s="345">
        <v>19</v>
      </c>
      <c r="I75" s="346">
        <v>93</v>
      </c>
      <c r="J75" s="326">
        <v>0.6041666666666666</v>
      </c>
      <c r="K75" s="327">
        <v>15</v>
      </c>
      <c r="L75" s="328">
        <v>0</v>
      </c>
      <c r="M75" s="329">
        <v>0</v>
      </c>
      <c r="N75" s="329">
        <f t="shared" si="6"/>
      </c>
      <c r="O75" s="329">
        <f t="shared" si="7"/>
      </c>
      <c r="P75" s="327">
        <f t="shared" si="8"/>
      </c>
      <c r="Q75" s="330"/>
      <c r="R75" s="331"/>
      <c r="S75" s="331" t="s">
        <v>156</v>
      </c>
      <c r="T75" s="332"/>
      <c r="U75" s="333" t="s">
        <v>28</v>
      </c>
      <c r="V75" s="333" t="s">
        <v>113</v>
      </c>
      <c r="W75" s="334" t="s">
        <v>30</v>
      </c>
      <c r="X75" s="335" t="s">
        <v>434</v>
      </c>
      <c r="Y75" s="336" t="s">
        <v>156</v>
      </c>
      <c r="Z75" s="430" t="s">
        <v>445</v>
      </c>
      <c r="AA75" s="431"/>
      <c r="AB75" s="339"/>
    </row>
    <row r="76" spans="1:28" s="271" customFormat="1" ht="18.75" customHeight="1">
      <c r="A76" s="320" t="s">
        <v>628</v>
      </c>
      <c r="B76" s="321">
        <v>37869</v>
      </c>
      <c r="C76" s="322"/>
      <c r="D76" s="347">
        <v>26</v>
      </c>
      <c r="E76" s="345">
        <v>12</v>
      </c>
      <c r="F76" s="345">
        <v>737</v>
      </c>
      <c r="G76" s="347">
        <v>127</v>
      </c>
      <c r="H76" s="345">
        <v>17</v>
      </c>
      <c r="I76" s="346">
        <v>426</v>
      </c>
      <c r="J76" s="326">
        <v>0.5243055555555556</v>
      </c>
      <c r="K76" s="327">
        <v>15</v>
      </c>
      <c r="L76" s="328">
        <v>0</v>
      </c>
      <c r="M76" s="329">
        <v>0</v>
      </c>
      <c r="N76" s="329">
        <f t="shared" si="6"/>
      </c>
      <c r="O76" s="329">
        <f t="shared" si="7"/>
      </c>
      <c r="P76" s="327">
        <f t="shared" si="8"/>
      </c>
      <c r="Q76" s="330"/>
      <c r="R76" s="331"/>
      <c r="S76" s="331" t="s">
        <v>156</v>
      </c>
      <c r="T76" s="332"/>
      <c r="U76" s="333" t="s">
        <v>28</v>
      </c>
      <c r="V76" s="333" t="s">
        <v>74</v>
      </c>
      <c r="W76" s="334" t="s">
        <v>30</v>
      </c>
      <c r="X76" s="335" t="s">
        <v>436</v>
      </c>
      <c r="Y76" s="336" t="s">
        <v>156</v>
      </c>
      <c r="Z76" s="430" t="s">
        <v>435</v>
      </c>
      <c r="AA76" s="431"/>
      <c r="AB76" s="339"/>
    </row>
    <row r="77" spans="1:28" s="271" customFormat="1" ht="18.75" customHeight="1" thickBot="1">
      <c r="A77" s="432" t="s">
        <v>629</v>
      </c>
      <c r="B77" s="433">
        <v>37869</v>
      </c>
      <c r="C77" s="434"/>
      <c r="D77" s="435">
        <v>26</v>
      </c>
      <c r="E77" s="382">
        <v>11</v>
      </c>
      <c r="F77" s="382">
        <v>911</v>
      </c>
      <c r="G77" s="435">
        <v>127</v>
      </c>
      <c r="H77" s="382">
        <v>17</v>
      </c>
      <c r="I77" s="436">
        <v>502</v>
      </c>
      <c r="J77" s="437">
        <v>0.46875</v>
      </c>
      <c r="K77" s="438">
        <v>15</v>
      </c>
      <c r="L77" s="439">
        <v>1</v>
      </c>
      <c r="M77" s="440">
        <v>0</v>
      </c>
      <c r="N77" s="440">
        <f t="shared" si="6"/>
        <v>1</v>
      </c>
      <c r="O77" s="440">
        <f t="shared" si="7"/>
      </c>
      <c r="P77" s="438">
        <f t="shared" si="8"/>
        <v>1</v>
      </c>
      <c r="Q77" s="441" t="s">
        <v>33</v>
      </c>
      <c r="R77" s="442">
        <v>20</v>
      </c>
      <c r="S77" s="442" t="s">
        <v>156</v>
      </c>
      <c r="T77" s="443">
        <v>30</v>
      </c>
      <c r="U77" s="444" t="s">
        <v>28</v>
      </c>
      <c r="V77" s="444" t="s">
        <v>119</v>
      </c>
      <c r="W77" s="445" t="s">
        <v>30</v>
      </c>
      <c r="X77" s="446" t="s">
        <v>436</v>
      </c>
      <c r="Y77" s="447" t="s">
        <v>156</v>
      </c>
      <c r="Z77" s="448" t="s">
        <v>435</v>
      </c>
      <c r="AA77" s="449"/>
      <c r="AB77" s="450"/>
    </row>
    <row r="78" spans="1:28" s="271" customFormat="1" ht="18.75" customHeight="1">
      <c r="A78" s="370"/>
      <c r="B78" s="371"/>
      <c r="C78" s="372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>
        <f t="shared" si="6"/>
      </c>
      <c r="O78" s="373">
        <f t="shared" si="7"/>
      </c>
      <c r="P78" s="373">
        <f t="shared" si="8"/>
      </c>
      <c r="Q78" s="374"/>
      <c r="R78" s="375"/>
      <c r="S78" s="375" t="s">
        <v>156</v>
      </c>
      <c r="T78" s="375"/>
      <c r="U78" s="375"/>
      <c r="V78" s="375"/>
      <c r="W78" s="376"/>
      <c r="X78" s="376"/>
      <c r="Y78" s="376" t="s">
        <v>156</v>
      </c>
      <c r="Z78" s="376"/>
      <c r="AA78" s="377"/>
      <c r="AB78" s="378"/>
    </row>
    <row r="79" spans="1:28" s="271" customFormat="1" ht="18.75" customHeight="1">
      <c r="A79" s="379"/>
      <c r="B79" s="380"/>
      <c r="C79" s="381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>
        <f t="shared" si="6"/>
      </c>
      <c r="O79" s="382">
        <f t="shared" si="7"/>
      </c>
      <c r="P79" s="382">
        <f t="shared" si="8"/>
      </c>
      <c r="Q79" s="383"/>
      <c r="R79" s="384"/>
      <c r="S79" s="384" t="s">
        <v>156</v>
      </c>
      <c r="T79" s="384"/>
      <c r="U79" s="384"/>
      <c r="V79" s="384"/>
      <c r="W79" s="385"/>
      <c r="X79" s="385"/>
      <c r="Y79" s="385" t="s">
        <v>156</v>
      </c>
      <c r="Z79" s="385"/>
      <c r="AA79" s="386"/>
      <c r="AB79" s="387"/>
    </row>
    <row r="80" spans="1:28" s="271" customFormat="1" ht="18.75" customHeight="1">
      <c r="A80" s="379"/>
      <c r="B80" s="380"/>
      <c r="C80" s="381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>
        <f t="shared" si="6"/>
      </c>
      <c r="O80" s="382">
        <f t="shared" si="7"/>
      </c>
      <c r="P80" s="382">
        <f t="shared" si="8"/>
      </c>
      <c r="Q80" s="383"/>
      <c r="R80" s="384"/>
      <c r="S80" s="384" t="s">
        <v>156</v>
      </c>
      <c r="T80" s="384"/>
      <c r="U80" s="384"/>
      <c r="V80" s="384"/>
      <c r="W80" s="385"/>
      <c r="X80" s="385"/>
      <c r="Y80" s="385" t="s">
        <v>156</v>
      </c>
      <c r="Z80" s="385"/>
      <c r="AA80" s="386"/>
      <c r="AB80" s="387"/>
    </row>
    <row r="81" spans="1:28" s="271" customFormat="1" ht="18.75" customHeight="1">
      <c r="A81" s="379"/>
      <c r="B81" s="380"/>
      <c r="C81" s="381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>
        <f t="shared" si="6"/>
      </c>
      <c r="O81" s="382">
        <f t="shared" si="7"/>
      </c>
      <c r="P81" s="382">
        <f t="shared" si="8"/>
      </c>
      <c r="Q81" s="383"/>
      <c r="R81" s="384"/>
      <c r="S81" s="384" t="s">
        <v>156</v>
      </c>
      <c r="T81" s="384"/>
      <c r="U81" s="384"/>
      <c r="V81" s="384"/>
      <c r="W81" s="385"/>
      <c r="X81" s="385"/>
      <c r="Y81" s="385" t="s">
        <v>156</v>
      </c>
      <c r="Z81" s="385"/>
      <c r="AA81" s="386"/>
      <c r="AB81" s="387"/>
    </row>
    <row r="82" spans="1:28" s="271" customFormat="1" ht="18.75" customHeight="1">
      <c r="A82" s="379"/>
      <c r="B82" s="380"/>
      <c r="C82" s="381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>
        <f t="shared" si="6"/>
      </c>
      <c r="O82" s="382">
        <f t="shared" si="7"/>
      </c>
      <c r="P82" s="382">
        <f t="shared" si="8"/>
      </c>
      <c r="Q82" s="383"/>
      <c r="R82" s="384"/>
      <c r="S82" s="384" t="s">
        <v>156</v>
      </c>
      <c r="T82" s="384"/>
      <c r="U82" s="384"/>
      <c r="V82" s="384"/>
      <c r="W82" s="385"/>
      <c r="X82" s="385"/>
      <c r="Y82" s="385" t="s">
        <v>156</v>
      </c>
      <c r="Z82" s="385"/>
      <c r="AA82" s="386"/>
      <c r="AB82" s="387"/>
    </row>
    <row r="83" spans="1:28" s="271" customFormat="1" ht="18.75" customHeight="1">
      <c r="A83" s="379"/>
      <c r="B83" s="380"/>
      <c r="C83" s="381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>
        <f t="shared" si="6"/>
      </c>
      <c r="O83" s="382">
        <f t="shared" si="7"/>
      </c>
      <c r="P83" s="382">
        <f t="shared" si="8"/>
      </c>
      <c r="Q83" s="383"/>
      <c r="R83" s="384"/>
      <c r="S83" s="384" t="s">
        <v>156</v>
      </c>
      <c r="T83" s="384"/>
      <c r="U83" s="384"/>
      <c r="V83" s="384"/>
      <c r="W83" s="385"/>
      <c r="X83" s="385"/>
      <c r="Y83" s="385" t="s">
        <v>156</v>
      </c>
      <c r="Z83" s="385"/>
      <c r="AA83" s="386"/>
      <c r="AB83" s="387"/>
    </row>
    <row r="84" spans="1:28" s="271" customFormat="1" ht="18.75" customHeight="1">
      <c r="A84" s="379"/>
      <c r="B84" s="380"/>
      <c r="C84" s="381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>
        <f t="shared" si="6"/>
      </c>
      <c r="O84" s="382">
        <f t="shared" si="7"/>
      </c>
      <c r="P84" s="382">
        <f t="shared" si="8"/>
      </c>
      <c r="Q84" s="383"/>
      <c r="R84" s="384"/>
      <c r="S84" s="384" t="s">
        <v>156</v>
      </c>
      <c r="T84" s="384"/>
      <c r="U84" s="384"/>
      <c r="V84" s="384"/>
      <c r="W84" s="385"/>
      <c r="X84" s="385"/>
      <c r="Y84" s="385" t="s">
        <v>156</v>
      </c>
      <c r="Z84" s="385"/>
      <c r="AA84" s="386"/>
      <c r="AB84" s="387"/>
    </row>
    <row r="85" spans="1:28" s="271" customFormat="1" ht="18.75" customHeight="1">
      <c r="A85" s="379"/>
      <c r="B85" s="380"/>
      <c r="C85" s="381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>
        <f t="shared" si="6"/>
      </c>
      <c r="O85" s="382">
        <f t="shared" si="7"/>
      </c>
      <c r="P85" s="382">
        <f t="shared" si="8"/>
      </c>
      <c r="Q85" s="383"/>
      <c r="R85" s="384"/>
      <c r="S85" s="384" t="s">
        <v>156</v>
      </c>
      <c r="T85" s="384"/>
      <c r="U85" s="384"/>
      <c r="V85" s="384"/>
      <c r="W85" s="385"/>
      <c r="X85" s="385"/>
      <c r="Y85" s="385" t="s">
        <v>156</v>
      </c>
      <c r="Z85" s="385"/>
      <c r="AA85" s="386"/>
      <c r="AB85" s="387"/>
    </row>
    <row r="86" spans="1:28" s="271" customFormat="1" ht="18.75" customHeight="1">
      <c r="A86" s="379"/>
      <c r="B86" s="380"/>
      <c r="C86" s="381"/>
      <c r="D86" s="382"/>
      <c r="E86" s="382"/>
      <c r="F86" s="382"/>
      <c r="G86" s="382"/>
      <c r="H86" s="382"/>
      <c r="I86" s="382"/>
      <c r="J86" s="382"/>
      <c r="K86" s="382"/>
      <c r="L86" s="382"/>
      <c r="M86" s="382"/>
      <c r="N86" s="382">
        <f t="shared" si="6"/>
      </c>
      <c r="O86" s="382">
        <f t="shared" si="7"/>
      </c>
      <c r="P86" s="382">
        <f t="shared" si="8"/>
      </c>
      <c r="Q86" s="383"/>
      <c r="R86" s="384"/>
      <c r="S86" s="384" t="s">
        <v>156</v>
      </c>
      <c r="T86" s="384"/>
      <c r="U86" s="384"/>
      <c r="V86" s="384"/>
      <c r="W86" s="385"/>
      <c r="X86" s="385"/>
      <c r="Y86" s="385" t="s">
        <v>156</v>
      </c>
      <c r="Z86" s="385"/>
      <c r="AA86" s="386"/>
      <c r="AB86" s="387"/>
    </row>
    <row r="87" spans="1:28" s="271" customFormat="1" ht="18.75" customHeight="1">
      <c r="A87" s="379"/>
      <c r="B87" s="380"/>
      <c r="C87" s="381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>
        <f t="shared" si="6"/>
      </c>
      <c r="O87" s="382">
        <f t="shared" si="7"/>
      </c>
      <c r="P87" s="382">
        <f t="shared" si="8"/>
      </c>
      <c r="Q87" s="383"/>
      <c r="R87" s="384"/>
      <c r="S87" s="384" t="s">
        <v>156</v>
      </c>
      <c r="T87" s="384"/>
      <c r="U87" s="384"/>
      <c r="V87" s="384"/>
      <c r="W87" s="385"/>
      <c r="X87" s="385"/>
      <c r="Y87" s="385" t="s">
        <v>156</v>
      </c>
      <c r="Z87" s="385"/>
      <c r="AA87" s="386"/>
      <c r="AB87" s="387"/>
    </row>
    <row r="88" spans="1:28" s="271" customFormat="1" ht="18.75" customHeight="1">
      <c r="A88" s="379"/>
      <c r="B88" s="380"/>
      <c r="C88" s="381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>
        <f t="shared" si="6"/>
      </c>
      <c r="O88" s="382">
        <f t="shared" si="7"/>
      </c>
      <c r="P88" s="382">
        <f t="shared" si="8"/>
      </c>
      <c r="Q88" s="383"/>
      <c r="R88" s="384"/>
      <c r="S88" s="384" t="s">
        <v>156</v>
      </c>
      <c r="T88" s="384"/>
      <c r="U88" s="384"/>
      <c r="V88" s="384"/>
      <c r="W88" s="385"/>
      <c r="X88" s="385"/>
      <c r="Y88" s="385" t="s">
        <v>156</v>
      </c>
      <c r="Z88" s="385"/>
      <c r="AA88" s="386"/>
      <c r="AB88" s="387"/>
    </row>
    <row r="89" spans="1:28" s="271" customFormat="1" ht="18.75" customHeight="1">
      <c r="A89" s="379"/>
      <c r="B89" s="380"/>
      <c r="C89" s="381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>
        <f t="shared" si="6"/>
      </c>
      <c r="O89" s="382">
        <f t="shared" si="7"/>
      </c>
      <c r="P89" s="382">
        <f t="shared" si="8"/>
      </c>
      <c r="Q89" s="383"/>
      <c r="R89" s="384"/>
      <c r="S89" s="384" t="s">
        <v>156</v>
      </c>
      <c r="T89" s="384"/>
      <c r="U89" s="384"/>
      <c r="V89" s="384"/>
      <c r="W89" s="385"/>
      <c r="X89" s="385"/>
      <c r="Y89" s="385" t="s">
        <v>156</v>
      </c>
      <c r="Z89" s="385"/>
      <c r="AA89" s="386"/>
      <c r="AB89" s="387"/>
    </row>
    <row r="90" spans="1:28" s="271" customFormat="1" ht="18.75" customHeight="1">
      <c r="A90" s="379"/>
      <c r="B90" s="380"/>
      <c r="C90" s="381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>
        <f t="shared" si="6"/>
      </c>
      <c r="O90" s="382">
        <f t="shared" si="7"/>
      </c>
      <c r="P90" s="382">
        <f t="shared" si="8"/>
      </c>
      <c r="Q90" s="383"/>
      <c r="R90" s="384"/>
      <c r="S90" s="384" t="s">
        <v>156</v>
      </c>
      <c r="T90" s="384"/>
      <c r="U90" s="384"/>
      <c r="V90" s="384"/>
      <c r="W90" s="385"/>
      <c r="X90" s="385"/>
      <c r="Y90" s="385" t="s">
        <v>156</v>
      </c>
      <c r="Z90" s="385"/>
      <c r="AA90" s="386"/>
      <c r="AB90" s="387"/>
    </row>
    <row r="91" spans="1:28" s="271" customFormat="1" ht="18.75" customHeight="1">
      <c r="A91" s="379"/>
      <c r="B91" s="380"/>
      <c r="C91" s="381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>
        <f t="shared" si="6"/>
      </c>
      <c r="O91" s="382">
        <f t="shared" si="7"/>
      </c>
      <c r="P91" s="382">
        <f t="shared" si="8"/>
      </c>
      <c r="Q91" s="383"/>
      <c r="R91" s="384"/>
      <c r="S91" s="384" t="s">
        <v>156</v>
      </c>
      <c r="T91" s="384"/>
      <c r="U91" s="384"/>
      <c r="V91" s="384"/>
      <c r="W91" s="385"/>
      <c r="X91" s="385"/>
      <c r="Y91" s="385" t="s">
        <v>156</v>
      </c>
      <c r="Z91" s="385"/>
      <c r="AA91" s="386"/>
      <c r="AB91" s="387"/>
    </row>
    <row r="92" spans="1:28" s="271" customFormat="1" ht="18.75" customHeight="1">
      <c r="A92" s="379"/>
      <c r="B92" s="380"/>
      <c r="C92" s="381"/>
      <c r="D92" s="382"/>
      <c r="E92" s="382"/>
      <c r="F92" s="382"/>
      <c r="G92" s="382"/>
      <c r="H92" s="382"/>
      <c r="I92" s="382"/>
      <c r="J92" s="382"/>
      <c r="K92" s="382"/>
      <c r="L92" s="382"/>
      <c r="M92" s="382"/>
      <c r="N92" s="382">
        <f t="shared" si="6"/>
      </c>
      <c r="O92" s="382">
        <f t="shared" si="7"/>
      </c>
      <c r="P92" s="382">
        <f t="shared" si="8"/>
      </c>
      <c r="Q92" s="383"/>
      <c r="R92" s="384"/>
      <c r="S92" s="384" t="s">
        <v>156</v>
      </c>
      <c r="T92" s="384"/>
      <c r="U92" s="384"/>
      <c r="V92" s="384"/>
      <c r="W92" s="385"/>
      <c r="X92" s="385"/>
      <c r="Y92" s="385" t="s">
        <v>156</v>
      </c>
      <c r="Z92" s="385"/>
      <c r="AA92" s="386"/>
      <c r="AB92" s="387"/>
    </row>
    <row r="93" spans="1:28" s="271" customFormat="1" ht="18.75" customHeight="1">
      <c r="A93" s="379"/>
      <c r="B93" s="380"/>
      <c r="C93" s="381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>
        <f t="shared" si="6"/>
      </c>
      <c r="O93" s="382">
        <f t="shared" si="7"/>
      </c>
      <c r="P93" s="382">
        <f t="shared" si="8"/>
      </c>
      <c r="Q93" s="383"/>
      <c r="R93" s="384"/>
      <c r="S93" s="384" t="s">
        <v>156</v>
      </c>
      <c r="T93" s="384"/>
      <c r="U93" s="384"/>
      <c r="V93" s="384"/>
      <c r="W93" s="385"/>
      <c r="X93" s="385"/>
      <c r="Y93" s="385" t="s">
        <v>156</v>
      </c>
      <c r="Z93" s="385"/>
      <c r="AA93" s="386"/>
      <c r="AB93" s="387"/>
    </row>
    <row r="94" spans="1:28" s="388" customFormat="1" ht="18.75" customHeight="1">
      <c r="A94" s="379"/>
      <c r="B94" s="380"/>
      <c r="C94" s="381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>
        <f t="shared" si="6"/>
      </c>
      <c r="O94" s="382">
        <f t="shared" si="7"/>
      </c>
      <c r="P94" s="382">
        <f t="shared" si="8"/>
      </c>
      <c r="Q94" s="383"/>
      <c r="R94" s="384"/>
      <c r="S94" s="384" t="s">
        <v>156</v>
      </c>
      <c r="T94" s="384"/>
      <c r="U94" s="384"/>
      <c r="V94" s="384"/>
      <c r="W94" s="385"/>
      <c r="X94" s="385"/>
      <c r="Y94" s="385" t="s">
        <v>156</v>
      </c>
      <c r="Z94" s="385"/>
      <c r="AA94" s="386"/>
      <c r="AB94" s="387"/>
    </row>
    <row r="95" spans="1:28" s="388" customFormat="1" ht="18.75" customHeight="1">
      <c r="A95" s="379"/>
      <c r="B95" s="380"/>
      <c r="C95" s="381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>
        <f t="shared" si="6"/>
      </c>
      <c r="O95" s="382">
        <f t="shared" si="7"/>
      </c>
      <c r="P95" s="382">
        <f t="shared" si="8"/>
      </c>
      <c r="Q95" s="383"/>
      <c r="R95" s="384"/>
      <c r="S95" s="384" t="s">
        <v>156</v>
      </c>
      <c r="T95" s="384"/>
      <c r="U95" s="384"/>
      <c r="V95" s="384"/>
      <c r="W95" s="385"/>
      <c r="X95" s="385"/>
      <c r="Y95" s="385" t="s">
        <v>156</v>
      </c>
      <c r="Z95" s="385"/>
      <c r="AA95" s="386"/>
      <c r="AB95" s="387"/>
    </row>
    <row r="96" spans="1:28" s="388" customFormat="1" ht="18.75" customHeight="1">
      <c r="A96" s="379"/>
      <c r="B96" s="380"/>
      <c r="C96" s="381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>
        <f t="shared" si="6"/>
      </c>
      <c r="O96" s="382">
        <f t="shared" si="7"/>
      </c>
      <c r="P96" s="382">
        <f t="shared" si="8"/>
      </c>
      <c r="Q96" s="383"/>
      <c r="R96" s="384"/>
      <c r="S96" s="384" t="s">
        <v>156</v>
      </c>
      <c r="T96" s="384"/>
      <c r="U96" s="384"/>
      <c r="V96" s="384"/>
      <c r="W96" s="385"/>
      <c r="X96" s="385"/>
      <c r="Y96" s="385" t="s">
        <v>156</v>
      </c>
      <c r="Z96" s="385"/>
      <c r="AA96" s="386"/>
      <c r="AB96" s="387"/>
    </row>
    <row r="97" spans="1:28" s="388" customFormat="1" ht="18.75" customHeight="1">
      <c r="A97" s="379"/>
      <c r="B97" s="380"/>
      <c r="C97" s="381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>
        <f t="shared" si="6"/>
      </c>
      <c r="O97" s="382">
        <f t="shared" si="7"/>
      </c>
      <c r="P97" s="382">
        <f t="shared" si="8"/>
      </c>
      <c r="Q97" s="383"/>
      <c r="R97" s="384"/>
      <c r="S97" s="384" t="s">
        <v>156</v>
      </c>
      <c r="T97" s="384"/>
      <c r="U97" s="384"/>
      <c r="V97" s="384"/>
      <c r="W97" s="385"/>
      <c r="X97" s="385"/>
      <c r="Y97" s="385" t="s">
        <v>156</v>
      </c>
      <c r="Z97" s="385"/>
      <c r="AA97" s="386"/>
      <c r="AB97" s="387"/>
    </row>
    <row r="98" spans="1:28" s="388" customFormat="1" ht="18.75" customHeight="1">
      <c r="A98" s="379"/>
      <c r="B98" s="380"/>
      <c r="C98" s="381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>
        <f t="shared" si="6"/>
      </c>
      <c r="O98" s="382">
        <f t="shared" si="7"/>
      </c>
      <c r="P98" s="382">
        <f t="shared" si="8"/>
      </c>
      <c r="Q98" s="383"/>
      <c r="R98" s="384"/>
      <c r="S98" s="384" t="s">
        <v>156</v>
      </c>
      <c r="T98" s="384"/>
      <c r="U98" s="384"/>
      <c r="V98" s="384"/>
      <c r="W98" s="385"/>
      <c r="X98" s="385"/>
      <c r="Y98" s="385" t="s">
        <v>156</v>
      </c>
      <c r="Z98" s="385"/>
      <c r="AA98" s="386"/>
      <c r="AB98" s="387"/>
    </row>
    <row r="99" spans="1:28" s="388" customFormat="1" ht="18.75" customHeight="1">
      <c r="A99" s="379"/>
      <c r="B99" s="380"/>
      <c r="C99" s="381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>
        <f t="shared" si="6"/>
      </c>
      <c r="O99" s="382">
        <f t="shared" si="7"/>
      </c>
      <c r="P99" s="382">
        <f t="shared" si="8"/>
      </c>
      <c r="Q99" s="383"/>
      <c r="R99" s="384"/>
      <c r="S99" s="384" t="s">
        <v>156</v>
      </c>
      <c r="T99" s="384"/>
      <c r="U99" s="384"/>
      <c r="V99" s="384"/>
      <c r="W99" s="385"/>
      <c r="X99" s="385"/>
      <c r="Y99" s="385" t="s">
        <v>156</v>
      </c>
      <c r="Z99" s="385"/>
      <c r="AA99" s="386"/>
      <c r="AB99" s="387"/>
    </row>
    <row r="100" spans="1:28" s="388" customFormat="1" ht="18.75" customHeight="1">
      <c r="A100" s="379"/>
      <c r="B100" s="380"/>
      <c r="C100" s="381"/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>
        <f t="shared" si="6"/>
      </c>
      <c r="O100" s="382">
        <f t="shared" si="7"/>
      </c>
      <c r="P100" s="382">
        <f t="shared" si="8"/>
      </c>
      <c r="Q100" s="383"/>
      <c r="R100" s="384"/>
      <c r="S100" s="384" t="s">
        <v>156</v>
      </c>
      <c r="T100" s="384"/>
      <c r="U100" s="384"/>
      <c r="V100" s="384"/>
      <c r="W100" s="385"/>
      <c r="X100" s="385"/>
      <c r="Y100" s="385" t="s">
        <v>156</v>
      </c>
      <c r="Z100" s="385"/>
      <c r="AA100" s="386"/>
      <c r="AB100" s="387"/>
    </row>
    <row r="101" spans="1:28" s="388" customFormat="1" ht="18.75" customHeight="1">
      <c r="A101" s="379"/>
      <c r="B101" s="380"/>
      <c r="C101" s="381"/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>
        <f t="shared" si="6"/>
      </c>
      <c r="O101" s="382">
        <f t="shared" si="7"/>
      </c>
      <c r="P101" s="382">
        <f>IF(OR(K101=0,AND(L101=0,M101=0)),"",AVERAGE(N101:O101))</f>
      </c>
      <c r="Q101" s="383"/>
      <c r="R101" s="384"/>
      <c r="S101" s="384" t="s">
        <v>156</v>
      </c>
      <c r="T101" s="384"/>
      <c r="U101" s="384"/>
      <c r="V101" s="384"/>
      <c r="W101" s="385"/>
      <c r="X101" s="385"/>
      <c r="Y101" s="385" t="s">
        <v>156</v>
      </c>
      <c r="Z101" s="385"/>
      <c r="AA101" s="386"/>
      <c r="AB101" s="387"/>
    </row>
    <row r="102" spans="1:28" s="388" customFormat="1" ht="18.75" customHeight="1">
      <c r="A102" s="379"/>
      <c r="B102" s="380"/>
      <c r="C102" s="381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>
        <f t="shared" si="6"/>
      </c>
      <c r="O102" s="382">
        <f t="shared" si="7"/>
      </c>
      <c r="P102" s="382">
        <f>IF(OR(K102=0,AND(L102=0,M102=0)),"",AVERAGE(N102:O102))</f>
      </c>
      <c r="Q102" s="383"/>
      <c r="R102" s="384"/>
      <c r="S102" s="384" t="s">
        <v>156</v>
      </c>
      <c r="T102" s="384"/>
      <c r="U102" s="384"/>
      <c r="V102" s="384"/>
      <c r="W102" s="385"/>
      <c r="X102" s="385"/>
      <c r="Y102" s="385" t="s">
        <v>156</v>
      </c>
      <c r="Z102" s="385"/>
      <c r="AA102" s="386"/>
      <c r="AB102" s="387"/>
    </row>
    <row r="103" spans="1:28" s="388" customFormat="1" ht="18.75" customHeight="1">
      <c r="A103" s="379"/>
      <c r="B103" s="380"/>
      <c r="C103" s="381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>
        <f t="shared" si="6"/>
      </c>
      <c r="O103" s="382">
        <f t="shared" si="7"/>
      </c>
      <c r="P103" s="382">
        <f>IF(OR(K103=0,AND(L103=0,M103=0)),"",AVERAGE(N103:O103))</f>
      </c>
      <c r="Q103" s="383"/>
      <c r="R103" s="384"/>
      <c r="S103" s="384" t="s">
        <v>156</v>
      </c>
      <c r="T103" s="384"/>
      <c r="U103" s="384"/>
      <c r="V103" s="384"/>
      <c r="W103" s="385"/>
      <c r="X103" s="385"/>
      <c r="Y103" s="385" t="s">
        <v>156</v>
      </c>
      <c r="Z103" s="385"/>
      <c r="AA103" s="386"/>
      <c r="AB103" s="387"/>
    </row>
    <row r="104" spans="1:28" s="388" customFormat="1" ht="18.75" customHeight="1">
      <c r="A104" s="379"/>
      <c r="B104" s="380"/>
      <c r="C104" s="381"/>
      <c r="D104" s="382"/>
      <c r="E104" s="382"/>
      <c r="F104" s="382"/>
      <c r="G104" s="382"/>
      <c r="H104" s="382"/>
      <c r="I104" s="382"/>
      <c r="J104" s="382"/>
      <c r="K104" s="382"/>
      <c r="L104" s="382"/>
      <c r="M104" s="382"/>
      <c r="N104" s="382">
        <f t="shared" si="6"/>
      </c>
      <c r="O104" s="382">
        <f t="shared" si="7"/>
      </c>
      <c r="P104" s="382">
        <f>IF(OR(K104=0,AND(L104=0,M104=0)),"",AVERAGE(N104:O104))</f>
      </c>
      <c r="Q104" s="383"/>
      <c r="R104" s="384"/>
      <c r="S104" s="384" t="s">
        <v>156</v>
      </c>
      <c r="T104" s="384"/>
      <c r="U104" s="384"/>
      <c r="V104" s="384"/>
      <c r="W104" s="385"/>
      <c r="X104" s="385"/>
      <c r="Y104" s="385" t="s">
        <v>156</v>
      </c>
      <c r="Z104" s="385"/>
      <c r="AA104" s="386"/>
      <c r="AB104" s="387"/>
    </row>
    <row r="105" spans="1:28" s="388" customFormat="1" ht="11.25">
      <c r="A105" s="268"/>
      <c r="B105" s="268"/>
      <c r="C105" s="268"/>
      <c r="D105" s="269"/>
      <c r="E105" s="269"/>
      <c r="F105" s="269"/>
      <c r="G105" s="269"/>
      <c r="H105" s="269"/>
      <c r="I105" s="269"/>
      <c r="J105" s="382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70"/>
      <c r="X105" s="270"/>
      <c r="Y105" s="270"/>
      <c r="Z105" s="270"/>
      <c r="AA105" s="270"/>
      <c r="AB105" s="268"/>
    </row>
    <row r="106" spans="1:28" s="388" customFormat="1" ht="11.25">
      <c r="A106" s="268"/>
      <c r="B106" s="268"/>
      <c r="C106" s="268"/>
      <c r="D106" s="269"/>
      <c r="E106" s="269"/>
      <c r="F106" s="269"/>
      <c r="G106" s="269"/>
      <c r="H106" s="269"/>
      <c r="I106" s="269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70"/>
      <c r="X106" s="270"/>
      <c r="Y106" s="270"/>
      <c r="Z106" s="270"/>
      <c r="AA106" s="270"/>
      <c r="AB106" s="268"/>
    </row>
    <row r="107" spans="1:28" s="388" customFormat="1" ht="11.25">
      <c r="A107" s="268"/>
      <c r="B107" s="268"/>
      <c r="C107" s="268"/>
      <c r="D107" s="269"/>
      <c r="E107" s="269"/>
      <c r="F107" s="269"/>
      <c r="G107" s="269"/>
      <c r="H107" s="269"/>
      <c r="I107" s="269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70"/>
      <c r="X107" s="270"/>
      <c r="Y107" s="270"/>
      <c r="Z107" s="270"/>
      <c r="AA107" s="270"/>
      <c r="AB107" s="268"/>
    </row>
    <row r="108" spans="1:28" s="388" customFormat="1" ht="11.25">
      <c r="A108" s="268"/>
      <c r="B108" s="268"/>
      <c r="C108" s="268"/>
      <c r="D108" s="269"/>
      <c r="E108" s="269"/>
      <c r="F108" s="269"/>
      <c r="G108" s="269"/>
      <c r="H108" s="269"/>
      <c r="I108" s="269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70"/>
      <c r="X108" s="270"/>
      <c r="Y108" s="270"/>
      <c r="Z108" s="270"/>
      <c r="AA108" s="270"/>
      <c r="AB108" s="268"/>
    </row>
    <row r="109" spans="1:28" s="388" customFormat="1" ht="11.25">
      <c r="A109" s="268"/>
      <c r="B109" s="268"/>
      <c r="C109" s="268"/>
      <c r="D109" s="269"/>
      <c r="E109" s="269"/>
      <c r="F109" s="269"/>
      <c r="G109" s="269"/>
      <c r="H109" s="269"/>
      <c r="I109" s="269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70"/>
      <c r="X109" s="270"/>
      <c r="Y109" s="270"/>
      <c r="Z109" s="270"/>
      <c r="AA109" s="270"/>
      <c r="AB109" s="268"/>
    </row>
    <row r="110" spans="1:28" s="388" customFormat="1" ht="11.25">
      <c r="A110" s="268"/>
      <c r="B110" s="268"/>
      <c r="C110" s="268"/>
      <c r="D110" s="269"/>
      <c r="E110" s="269"/>
      <c r="F110" s="269"/>
      <c r="G110" s="269"/>
      <c r="H110" s="269"/>
      <c r="I110" s="269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70"/>
      <c r="X110" s="270"/>
      <c r="Y110" s="270"/>
      <c r="Z110" s="270"/>
      <c r="AA110" s="270"/>
      <c r="AB110" s="268"/>
    </row>
    <row r="111" spans="1:28" s="388" customFormat="1" ht="11.25">
      <c r="A111" s="268"/>
      <c r="B111" s="268"/>
      <c r="C111" s="268"/>
      <c r="D111" s="269"/>
      <c r="E111" s="269"/>
      <c r="F111" s="269"/>
      <c r="G111" s="269"/>
      <c r="H111" s="269"/>
      <c r="I111" s="269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70"/>
      <c r="X111" s="270"/>
      <c r="Y111" s="270"/>
      <c r="Z111" s="270"/>
      <c r="AA111" s="270"/>
      <c r="AB111" s="268"/>
    </row>
    <row r="112" spans="1:28" s="388" customFormat="1" ht="11.25">
      <c r="A112" s="268"/>
      <c r="B112" s="268"/>
      <c r="C112" s="268"/>
      <c r="D112" s="269"/>
      <c r="E112" s="269"/>
      <c r="F112" s="269"/>
      <c r="G112" s="269"/>
      <c r="H112" s="269"/>
      <c r="I112" s="269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70"/>
      <c r="X112" s="270"/>
      <c r="Y112" s="270"/>
      <c r="Z112" s="270"/>
      <c r="AA112" s="270"/>
      <c r="AB112" s="268"/>
    </row>
    <row r="113" spans="1:28" s="388" customFormat="1" ht="11.25">
      <c r="A113" s="268"/>
      <c r="B113" s="268"/>
      <c r="C113" s="268"/>
      <c r="D113" s="269"/>
      <c r="E113" s="269"/>
      <c r="F113" s="269"/>
      <c r="G113" s="269"/>
      <c r="H113" s="269"/>
      <c r="I113" s="269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70"/>
      <c r="X113" s="270"/>
      <c r="Y113" s="270"/>
      <c r="Z113" s="270"/>
      <c r="AA113" s="270"/>
      <c r="AB113" s="268"/>
    </row>
    <row r="114" spans="1:28" s="388" customFormat="1" ht="11.25">
      <c r="A114" s="268"/>
      <c r="B114" s="268"/>
      <c r="C114" s="268"/>
      <c r="D114" s="269"/>
      <c r="E114" s="269"/>
      <c r="F114" s="269"/>
      <c r="G114" s="269"/>
      <c r="H114" s="269"/>
      <c r="I114" s="269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70"/>
      <c r="X114" s="270"/>
      <c r="Y114" s="270"/>
      <c r="Z114" s="270"/>
      <c r="AA114" s="270"/>
      <c r="AB114" s="268"/>
    </row>
    <row r="115" spans="1:28" s="388" customFormat="1" ht="11.25">
      <c r="A115" s="268"/>
      <c r="B115" s="268"/>
      <c r="C115" s="268"/>
      <c r="D115" s="269"/>
      <c r="E115" s="269"/>
      <c r="F115" s="269"/>
      <c r="G115" s="269"/>
      <c r="H115" s="269"/>
      <c r="I115" s="269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70"/>
      <c r="X115" s="270"/>
      <c r="Y115" s="270"/>
      <c r="Z115" s="270"/>
      <c r="AA115" s="270"/>
      <c r="AB115" s="268"/>
    </row>
    <row r="116" spans="1:28" s="392" customFormat="1" ht="12">
      <c r="A116" s="389"/>
      <c r="B116" s="389"/>
      <c r="C116" s="389"/>
      <c r="D116" s="390"/>
      <c r="E116" s="390"/>
      <c r="F116" s="390"/>
      <c r="G116" s="390"/>
      <c r="H116" s="390"/>
      <c r="I116" s="390"/>
      <c r="J116" s="268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91"/>
      <c r="X116" s="391"/>
      <c r="Y116" s="391"/>
      <c r="Z116" s="391"/>
      <c r="AA116" s="391"/>
      <c r="AB116" s="389"/>
    </row>
    <row r="117" spans="1:28" s="392" customFormat="1" ht="12">
      <c r="A117" s="389"/>
      <c r="B117" s="389"/>
      <c r="C117" s="389"/>
      <c r="D117" s="390"/>
      <c r="E117" s="390"/>
      <c r="F117" s="390"/>
      <c r="G117" s="390"/>
      <c r="H117" s="390"/>
      <c r="I117" s="390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91"/>
      <c r="X117" s="391"/>
      <c r="Y117" s="391"/>
      <c r="Z117" s="391"/>
      <c r="AA117" s="391"/>
      <c r="AB117" s="389"/>
    </row>
    <row r="118" spans="1:28" s="392" customFormat="1" ht="12">
      <c r="A118" s="389"/>
      <c r="B118" s="389"/>
      <c r="C118" s="389"/>
      <c r="D118" s="390"/>
      <c r="E118" s="390"/>
      <c r="F118" s="390"/>
      <c r="G118" s="390"/>
      <c r="H118" s="390"/>
      <c r="I118" s="390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91"/>
      <c r="X118" s="391"/>
      <c r="Y118" s="391"/>
      <c r="Z118" s="391"/>
      <c r="AA118" s="391"/>
      <c r="AB118" s="389"/>
    </row>
    <row r="119" spans="1:28" s="392" customFormat="1" ht="12">
      <c r="A119" s="389"/>
      <c r="B119" s="389"/>
      <c r="C119" s="389"/>
      <c r="D119" s="390"/>
      <c r="E119" s="390"/>
      <c r="F119" s="390"/>
      <c r="G119" s="390"/>
      <c r="H119" s="390"/>
      <c r="I119" s="390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91"/>
      <c r="X119" s="391"/>
      <c r="Y119" s="391"/>
      <c r="Z119" s="391"/>
      <c r="AA119" s="391"/>
      <c r="AB119" s="389"/>
    </row>
    <row r="120" spans="1:28" s="392" customFormat="1" ht="12">
      <c r="A120" s="389"/>
      <c r="B120" s="389"/>
      <c r="C120" s="389"/>
      <c r="D120" s="390"/>
      <c r="E120" s="390"/>
      <c r="F120" s="390"/>
      <c r="G120" s="390"/>
      <c r="H120" s="390"/>
      <c r="I120" s="390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91"/>
      <c r="X120" s="391"/>
      <c r="Y120" s="391"/>
      <c r="Z120" s="391"/>
      <c r="AA120" s="391"/>
      <c r="AB120" s="389"/>
    </row>
    <row r="121" spans="1:28" s="392" customFormat="1" ht="12">
      <c r="A121" s="389"/>
      <c r="B121" s="389"/>
      <c r="C121" s="389"/>
      <c r="D121" s="390"/>
      <c r="E121" s="390"/>
      <c r="F121" s="390"/>
      <c r="G121" s="390"/>
      <c r="H121" s="390"/>
      <c r="I121" s="390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91"/>
      <c r="X121" s="391"/>
      <c r="Y121" s="391"/>
      <c r="Z121" s="391"/>
      <c r="AA121" s="391"/>
      <c r="AB121" s="389"/>
    </row>
    <row r="122" spans="1:28" s="392" customFormat="1" ht="12">
      <c r="A122" s="389"/>
      <c r="B122" s="389"/>
      <c r="C122" s="389"/>
      <c r="D122" s="390"/>
      <c r="E122" s="390"/>
      <c r="F122" s="390"/>
      <c r="G122" s="390"/>
      <c r="H122" s="390"/>
      <c r="I122" s="390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91"/>
      <c r="X122" s="391"/>
      <c r="Y122" s="391"/>
      <c r="Z122" s="391"/>
      <c r="AA122" s="391"/>
      <c r="AB122" s="389"/>
    </row>
    <row r="123" spans="1:28" s="392" customFormat="1" ht="12">
      <c r="A123" s="389"/>
      <c r="B123" s="389"/>
      <c r="C123" s="389"/>
      <c r="D123" s="390"/>
      <c r="E123" s="390"/>
      <c r="F123" s="390"/>
      <c r="G123" s="390"/>
      <c r="H123" s="390"/>
      <c r="I123" s="390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91"/>
      <c r="X123" s="391"/>
      <c r="Y123" s="391"/>
      <c r="Z123" s="391"/>
      <c r="AA123" s="391"/>
      <c r="AB123" s="389"/>
    </row>
    <row r="124" spans="1:28" s="392" customFormat="1" ht="12">
      <c r="A124" s="389"/>
      <c r="B124" s="389"/>
      <c r="C124" s="389"/>
      <c r="D124" s="390"/>
      <c r="E124" s="390"/>
      <c r="F124" s="390"/>
      <c r="G124" s="390"/>
      <c r="H124" s="390"/>
      <c r="I124" s="390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91"/>
      <c r="X124" s="391"/>
      <c r="Y124" s="391"/>
      <c r="Z124" s="391"/>
      <c r="AA124" s="391"/>
      <c r="AB124" s="389"/>
    </row>
    <row r="125" spans="1:28" s="392" customFormat="1" ht="12">
      <c r="A125" s="389"/>
      <c r="B125" s="389"/>
      <c r="C125" s="389"/>
      <c r="D125" s="390"/>
      <c r="E125" s="390"/>
      <c r="F125" s="390"/>
      <c r="G125" s="390"/>
      <c r="H125" s="390"/>
      <c r="I125" s="390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91"/>
      <c r="X125" s="391"/>
      <c r="Y125" s="391"/>
      <c r="Z125" s="391"/>
      <c r="AA125" s="391"/>
      <c r="AB125" s="389"/>
    </row>
    <row r="126" spans="1:28" s="392" customFormat="1" ht="12">
      <c r="A126" s="389"/>
      <c r="B126" s="389"/>
      <c r="C126" s="389"/>
      <c r="D126" s="390"/>
      <c r="E126" s="390"/>
      <c r="F126" s="390"/>
      <c r="G126" s="390"/>
      <c r="H126" s="390"/>
      <c r="I126" s="390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91"/>
      <c r="X126" s="391"/>
      <c r="Y126" s="391"/>
      <c r="Z126" s="391"/>
      <c r="AA126" s="391"/>
      <c r="AB126" s="389"/>
    </row>
    <row r="127" spans="1:28" s="392" customFormat="1" ht="12">
      <c r="A127" s="389"/>
      <c r="B127" s="389"/>
      <c r="C127" s="389"/>
      <c r="D127" s="390"/>
      <c r="E127" s="390"/>
      <c r="F127" s="390"/>
      <c r="G127" s="390"/>
      <c r="H127" s="390"/>
      <c r="I127" s="390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91"/>
      <c r="X127" s="391"/>
      <c r="Y127" s="391"/>
      <c r="Z127" s="391"/>
      <c r="AA127" s="391"/>
      <c r="AB127" s="389"/>
    </row>
    <row r="128" spans="1:28" s="392" customFormat="1" ht="12">
      <c r="A128" s="393"/>
      <c r="B128" s="393"/>
      <c r="C128" s="393"/>
      <c r="D128" s="394"/>
      <c r="E128" s="394"/>
      <c r="F128" s="394"/>
      <c r="G128" s="394"/>
      <c r="H128" s="394"/>
      <c r="I128" s="394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5"/>
      <c r="X128" s="395"/>
      <c r="Y128" s="395"/>
      <c r="Z128" s="395"/>
      <c r="AA128" s="395"/>
      <c r="AB128" s="393"/>
    </row>
    <row r="129" spans="1:28" s="392" customFormat="1" ht="12">
      <c r="A129" s="393"/>
      <c r="B129" s="393"/>
      <c r="C129" s="393"/>
      <c r="D129" s="394"/>
      <c r="E129" s="394"/>
      <c r="F129" s="394"/>
      <c r="G129" s="394"/>
      <c r="H129" s="394"/>
      <c r="I129" s="394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5"/>
      <c r="X129" s="395"/>
      <c r="Y129" s="395"/>
      <c r="Z129" s="395"/>
      <c r="AA129" s="395"/>
      <c r="AB129" s="393"/>
    </row>
    <row r="130" spans="1:28" s="392" customFormat="1" ht="12">
      <c r="A130" s="393"/>
      <c r="B130" s="393"/>
      <c r="C130" s="393"/>
      <c r="D130" s="394"/>
      <c r="E130" s="394"/>
      <c r="F130" s="394"/>
      <c r="G130" s="394"/>
      <c r="H130" s="394"/>
      <c r="I130" s="394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5"/>
      <c r="X130" s="395"/>
      <c r="Y130" s="395"/>
      <c r="Z130" s="395"/>
      <c r="AA130" s="395"/>
      <c r="AB130" s="393"/>
    </row>
    <row r="131" spans="1:28" s="392" customFormat="1" ht="12">
      <c r="A131" s="393"/>
      <c r="B131" s="393"/>
      <c r="C131" s="393"/>
      <c r="D131" s="394"/>
      <c r="E131" s="394"/>
      <c r="F131" s="394"/>
      <c r="G131" s="394"/>
      <c r="H131" s="394"/>
      <c r="I131" s="394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5"/>
      <c r="X131" s="395"/>
      <c r="Y131" s="395"/>
      <c r="Z131" s="395"/>
      <c r="AA131" s="395"/>
      <c r="AB131" s="393"/>
    </row>
    <row r="132" spans="1:28" s="392" customFormat="1" ht="12">
      <c r="A132" s="393"/>
      <c r="B132" s="393"/>
      <c r="C132" s="393"/>
      <c r="D132" s="394"/>
      <c r="E132" s="394"/>
      <c r="F132" s="394"/>
      <c r="G132" s="394"/>
      <c r="H132" s="394"/>
      <c r="I132" s="394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5"/>
      <c r="X132" s="395"/>
      <c r="Y132" s="395"/>
      <c r="Z132" s="395"/>
      <c r="AA132" s="395"/>
      <c r="AB132" s="393"/>
    </row>
    <row r="133" spans="1:28" s="392" customFormat="1" ht="12">
      <c r="A133" s="393"/>
      <c r="B133" s="393"/>
      <c r="C133" s="393"/>
      <c r="D133" s="394"/>
      <c r="E133" s="394"/>
      <c r="F133" s="394"/>
      <c r="G133" s="394"/>
      <c r="H133" s="394"/>
      <c r="I133" s="394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5"/>
      <c r="X133" s="395"/>
      <c r="Y133" s="395"/>
      <c r="Z133" s="395"/>
      <c r="AA133" s="395"/>
      <c r="AB133" s="393"/>
    </row>
    <row r="134" spans="1:28" s="392" customFormat="1" ht="12">
      <c r="A134" s="393"/>
      <c r="B134" s="393"/>
      <c r="C134" s="393"/>
      <c r="D134" s="394"/>
      <c r="E134" s="394"/>
      <c r="F134" s="394"/>
      <c r="G134" s="394"/>
      <c r="H134" s="394"/>
      <c r="I134" s="394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5"/>
      <c r="X134" s="395"/>
      <c r="Y134" s="395"/>
      <c r="Z134" s="395"/>
      <c r="AA134" s="395"/>
      <c r="AB134" s="393"/>
    </row>
    <row r="135" spans="1:28" s="392" customFormat="1" ht="12">
      <c r="A135" s="393"/>
      <c r="B135" s="393"/>
      <c r="C135" s="393"/>
      <c r="D135" s="394"/>
      <c r="E135" s="394"/>
      <c r="F135" s="394"/>
      <c r="G135" s="394"/>
      <c r="H135" s="394"/>
      <c r="I135" s="394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5"/>
      <c r="X135" s="395"/>
      <c r="Y135" s="395"/>
      <c r="Z135" s="395"/>
      <c r="AA135" s="395"/>
      <c r="AB135" s="393"/>
    </row>
    <row r="136" spans="1:28" s="392" customFormat="1" ht="12">
      <c r="A136" s="393"/>
      <c r="B136" s="393"/>
      <c r="C136" s="393"/>
      <c r="D136" s="394"/>
      <c r="E136" s="394"/>
      <c r="F136" s="394"/>
      <c r="G136" s="394"/>
      <c r="H136" s="394"/>
      <c r="I136" s="394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5"/>
      <c r="X136" s="395"/>
      <c r="Y136" s="395"/>
      <c r="Z136" s="395"/>
      <c r="AA136" s="395"/>
      <c r="AB136" s="393"/>
    </row>
    <row r="137" spans="1:28" s="392" customFormat="1" ht="12">
      <c r="A137" s="393"/>
      <c r="B137" s="393"/>
      <c r="C137" s="393"/>
      <c r="D137" s="394"/>
      <c r="E137" s="394"/>
      <c r="F137" s="394"/>
      <c r="G137" s="394"/>
      <c r="H137" s="394"/>
      <c r="I137" s="394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5"/>
      <c r="X137" s="395"/>
      <c r="Y137" s="395"/>
      <c r="Z137" s="395"/>
      <c r="AA137" s="395"/>
      <c r="AB137" s="393"/>
    </row>
    <row r="138" spans="1:28" s="392" customFormat="1" ht="12">
      <c r="A138" s="393"/>
      <c r="B138" s="393"/>
      <c r="C138" s="393"/>
      <c r="D138" s="394"/>
      <c r="E138" s="394"/>
      <c r="F138" s="394"/>
      <c r="G138" s="394"/>
      <c r="H138" s="394"/>
      <c r="I138" s="394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5"/>
      <c r="X138" s="395"/>
      <c r="Y138" s="395"/>
      <c r="Z138" s="395"/>
      <c r="AA138" s="395"/>
      <c r="AB138" s="393"/>
    </row>
    <row r="139" spans="1:28" s="392" customFormat="1" ht="12">
      <c r="A139" s="393"/>
      <c r="B139" s="393"/>
      <c r="C139" s="393"/>
      <c r="D139" s="394"/>
      <c r="E139" s="394"/>
      <c r="F139" s="394"/>
      <c r="G139" s="394"/>
      <c r="H139" s="394"/>
      <c r="I139" s="394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5"/>
      <c r="X139" s="395"/>
      <c r="Y139" s="395"/>
      <c r="Z139" s="395"/>
      <c r="AA139" s="395"/>
      <c r="AB139" s="393"/>
    </row>
    <row r="140" spans="1:28" s="392" customFormat="1" ht="12">
      <c r="A140" s="393"/>
      <c r="B140" s="393"/>
      <c r="C140" s="393"/>
      <c r="D140" s="394"/>
      <c r="E140" s="394"/>
      <c r="F140" s="394"/>
      <c r="G140" s="394"/>
      <c r="H140" s="394"/>
      <c r="I140" s="394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5"/>
      <c r="X140" s="395"/>
      <c r="Y140" s="395"/>
      <c r="Z140" s="395"/>
      <c r="AA140" s="395"/>
      <c r="AB140" s="393"/>
    </row>
    <row r="141" spans="1:28" s="392" customFormat="1" ht="12">
      <c r="A141" s="393"/>
      <c r="B141" s="393"/>
      <c r="C141" s="393"/>
      <c r="D141" s="394"/>
      <c r="E141" s="394"/>
      <c r="F141" s="394"/>
      <c r="G141" s="394"/>
      <c r="H141" s="394"/>
      <c r="I141" s="394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5"/>
      <c r="X141" s="395"/>
      <c r="Y141" s="395"/>
      <c r="Z141" s="395"/>
      <c r="AA141" s="395"/>
      <c r="AB141" s="393"/>
    </row>
    <row r="142" spans="1:28" s="392" customFormat="1" ht="12">
      <c r="A142" s="393"/>
      <c r="B142" s="393"/>
      <c r="C142" s="393"/>
      <c r="D142" s="394"/>
      <c r="E142" s="394"/>
      <c r="F142" s="394"/>
      <c r="G142" s="394"/>
      <c r="H142" s="394"/>
      <c r="I142" s="394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5"/>
      <c r="X142" s="395"/>
      <c r="Y142" s="395"/>
      <c r="Z142" s="395"/>
      <c r="AA142" s="395"/>
      <c r="AB142" s="393"/>
    </row>
    <row r="143" spans="1:28" s="392" customFormat="1" ht="12">
      <c r="A143" s="393"/>
      <c r="B143" s="393"/>
      <c r="C143" s="393"/>
      <c r="D143" s="394"/>
      <c r="E143" s="394"/>
      <c r="F143" s="394"/>
      <c r="G143" s="394"/>
      <c r="H143" s="394"/>
      <c r="I143" s="394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5"/>
      <c r="X143" s="395"/>
      <c r="Y143" s="395"/>
      <c r="Z143" s="395"/>
      <c r="AA143" s="395"/>
      <c r="AB143" s="393"/>
    </row>
    <row r="144" spans="1:28" s="392" customFormat="1" ht="12">
      <c r="A144" s="393"/>
      <c r="B144" s="393"/>
      <c r="C144" s="393"/>
      <c r="D144" s="394"/>
      <c r="E144" s="394"/>
      <c r="F144" s="394"/>
      <c r="G144" s="394"/>
      <c r="H144" s="394"/>
      <c r="I144" s="394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5"/>
      <c r="X144" s="395"/>
      <c r="Y144" s="395"/>
      <c r="Z144" s="395"/>
      <c r="AA144" s="395"/>
      <c r="AB144" s="393"/>
    </row>
    <row r="145" spans="1:28" s="392" customFormat="1" ht="12">
      <c r="A145" s="393"/>
      <c r="B145" s="393"/>
      <c r="C145" s="393"/>
      <c r="D145" s="394"/>
      <c r="E145" s="394"/>
      <c r="F145" s="394"/>
      <c r="G145" s="394"/>
      <c r="H145" s="394"/>
      <c r="I145" s="394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5"/>
      <c r="X145" s="395"/>
      <c r="Y145" s="395"/>
      <c r="Z145" s="395"/>
      <c r="AA145" s="395"/>
      <c r="AB145" s="393"/>
    </row>
    <row r="146" spans="1:28" s="392" customFormat="1" ht="12">
      <c r="A146" s="393"/>
      <c r="B146" s="393"/>
      <c r="C146" s="393"/>
      <c r="D146" s="394"/>
      <c r="E146" s="394"/>
      <c r="F146" s="394"/>
      <c r="G146" s="394"/>
      <c r="H146" s="394"/>
      <c r="I146" s="394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5"/>
      <c r="X146" s="395"/>
      <c r="Y146" s="395"/>
      <c r="Z146" s="395"/>
      <c r="AA146" s="395"/>
      <c r="AB146" s="393"/>
    </row>
    <row r="147" spans="1:28" s="392" customFormat="1" ht="12">
      <c r="A147" s="393"/>
      <c r="B147" s="393"/>
      <c r="C147" s="393"/>
      <c r="D147" s="394"/>
      <c r="E147" s="394"/>
      <c r="F147" s="394"/>
      <c r="G147" s="394"/>
      <c r="H147" s="394"/>
      <c r="I147" s="394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5"/>
      <c r="X147" s="395"/>
      <c r="Y147" s="395"/>
      <c r="Z147" s="395"/>
      <c r="AA147" s="395"/>
      <c r="AB147" s="393"/>
    </row>
    <row r="148" spans="1:28" s="392" customFormat="1" ht="12">
      <c r="A148" s="393"/>
      <c r="B148" s="393"/>
      <c r="C148" s="393"/>
      <c r="D148" s="394"/>
      <c r="E148" s="394"/>
      <c r="F148" s="394"/>
      <c r="G148" s="394"/>
      <c r="H148" s="394"/>
      <c r="I148" s="394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5"/>
      <c r="X148" s="395"/>
      <c r="Y148" s="395"/>
      <c r="Z148" s="395"/>
      <c r="AA148" s="395"/>
      <c r="AB148" s="393"/>
    </row>
    <row r="149" spans="1:28" s="392" customFormat="1" ht="12">
      <c r="A149" s="393"/>
      <c r="B149" s="393"/>
      <c r="C149" s="393"/>
      <c r="D149" s="394"/>
      <c r="E149" s="394"/>
      <c r="F149" s="394"/>
      <c r="G149" s="394"/>
      <c r="H149" s="394"/>
      <c r="I149" s="394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5"/>
      <c r="X149" s="395"/>
      <c r="Y149" s="395"/>
      <c r="Z149" s="395"/>
      <c r="AA149" s="395"/>
      <c r="AB149" s="393"/>
    </row>
    <row r="150" spans="1:28" s="392" customFormat="1" ht="12">
      <c r="A150" s="393"/>
      <c r="B150" s="393"/>
      <c r="C150" s="393"/>
      <c r="D150" s="394"/>
      <c r="E150" s="394"/>
      <c r="F150" s="394"/>
      <c r="G150" s="394"/>
      <c r="H150" s="394"/>
      <c r="I150" s="394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5"/>
      <c r="X150" s="395"/>
      <c r="Y150" s="395"/>
      <c r="Z150" s="395"/>
      <c r="AA150" s="395"/>
      <c r="AB150" s="393"/>
    </row>
    <row r="151" spans="1:28" s="392" customFormat="1" ht="12">
      <c r="A151" s="393"/>
      <c r="B151" s="393"/>
      <c r="C151" s="393"/>
      <c r="D151" s="394"/>
      <c r="E151" s="394"/>
      <c r="F151" s="394"/>
      <c r="G151" s="394"/>
      <c r="H151" s="394"/>
      <c r="I151" s="394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5"/>
      <c r="X151" s="395"/>
      <c r="Y151" s="395"/>
      <c r="Z151" s="395"/>
      <c r="AA151" s="395"/>
      <c r="AB151" s="393"/>
    </row>
    <row r="152" spans="1:28" s="392" customFormat="1" ht="12">
      <c r="A152" s="393"/>
      <c r="B152" s="393"/>
      <c r="C152" s="393"/>
      <c r="D152" s="394"/>
      <c r="E152" s="394"/>
      <c r="F152" s="394"/>
      <c r="G152" s="394"/>
      <c r="H152" s="394"/>
      <c r="I152" s="394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5"/>
      <c r="X152" s="395"/>
      <c r="Y152" s="395"/>
      <c r="Z152" s="395"/>
      <c r="AA152" s="395"/>
      <c r="AB152" s="393"/>
    </row>
    <row r="153" spans="1:28" s="392" customFormat="1" ht="12">
      <c r="A153" s="393"/>
      <c r="B153" s="393"/>
      <c r="C153" s="393"/>
      <c r="D153" s="394"/>
      <c r="E153" s="394"/>
      <c r="F153" s="394"/>
      <c r="G153" s="394"/>
      <c r="H153" s="394"/>
      <c r="I153" s="394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5"/>
      <c r="X153" s="395"/>
      <c r="Y153" s="395"/>
      <c r="Z153" s="395"/>
      <c r="AA153" s="395"/>
      <c r="AB153" s="393"/>
    </row>
    <row r="154" spans="1:28" s="392" customFormat="1" ht="12">
      <c r="A154" s="393"/>
      <c r="B154" s="393"/>
      <c r="C154" s="393"/>
      <c r="D154" s="394"/>
      <c r="E154" s="394"/>
      <c r="F154" s="394"/>
      <c r="G154" s="394"/>
      <c r="H154" s="394"/>
      <c r="I154" s="394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5"/>
      <c r="X154" s="395"/>
      <c r="Y154" s="395"/>
      <c r="Z154" s="395"/>
      <c r="AA154" s="395"/>
      <c r="AB154" s="393"/>
    </row>
    <row r="155" spans="1:28" s="392" customFormat="1" ht="12">
      <c r="A155" s="393"/>
      <c r="B155" s="393"/>
      <c r="C155" s="393"/>
      <c r="D155" s="394"/>
      <c r="E155" s="394"/>
      <c r="F155" s="394"/>
      <c r="G155" s="394"/>
      <c r="H155" s="394"/>
      <c r="I155" s="394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5"/>
      <c r="X155" s="395"/>
      <c r="Y155" s="395"/>
      <c r="Z155" s="395"/>
      <c r="AA155" s="395"/>
      <c r="AB155" s="393"/>
    </row>
    <row r="156" spans="1:28" s="392" customFormat="1" ht="12">
      <c r="A156" s="393"/>
      <c r="B156" s="393"/>
      <c r="C156" s="393"/>
      <c r="D156" s="394"/>
      <c r="E156" s="394"/>
      <c r="F156" s="394"/>
      <c r="G156" s="394"/>
      <c r="H156" s="394"/>
      <c r="I156" s="394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5"/>
      <c r="X156" s="395"/>
      <c r="Y156" s="395"/>
      <c r="Z156" s="395"/>
      <c r="AA156" s="395"/>
      <c r="AB156" s="393"/>
    </row>
    <row r="157" spans="1:28" s="392" customFormat="1" ht="12">
      <c r="A157" s="393"/>
      <c r="B157" s="393"/>
      <c r="C157" s="393"/>
      <c r="D157" s="394"/>
      <c r="E157" s="394"/>
      <c r="F157" s="394"/>
      <c r="G157" s="394"/>
      <c r="H157" s="394"/>
      <c r="I157" s="394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5"/>
      <c r="X157" s="395"/>
      <c r="Y157" s="395"/>
      <c r="Z157" s="395"/>
      <c r="AA157" s="395"/>
      <c r="AB157" s="393"/>
    </row>
    <row r="158" spans="1:28" s="392" customFormat="1" ht="12">
      <c r="A158" s="393"/>
      <c r="B158" s="393"/>
      <c r="C158" s="393"/>
      <c r="D158" s="394"/>
      <c r="E158" s="394"/>
      <c r="F158" s="394"/>
      <c r="G158" s="394"/>
      <c r="H158" s="394"/>
      <c r="I158" s="394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5"/>
      <c r="X158" s="395"/>
      <c r="Y158" s="395"/>
      <c r="Z158" s="395"/>
      <c r="AA158" s="395"/>
      <c r="AB158" s="393"/>
    </row>
    <row r="159" spans="1:28" s="392" customFormat="1" ht="12">
      <c r="A159" s="393"/>
      <c r="B159" s="393"/>
      <c r="C159" s="393"/>
      <c r="D159" s="394"/>
      <c r="E159" s="394"/>
      <c r="F159" s="394"/>
      <c r="G159" s="394"/>
      <c r="H159" s="394"/>
      <c r="I159" s="394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5"/>
      <c r="X159" s="395"/>
      <c r="Y159" s="395"/>
      <c r="Z159" s="395"/>
      <c r="AA159" s="395"/>
      <c r="AB159" s="393"/>
    </row>
    <row r="160" spans="1:28" s="392" customFormat="1" ht="12">
      <c r="A160" s="393"/>
      <c r="B160" s="393"/>
      <c r="C160" s="393"/>
      <c r="D160" s="394"/>
      <c r="E160" s="394"/>
      <c r="F160" s="394"/>
      <c r="G160" s="394"/>
      <c r="H160" s="394"/>
      <c r="I160" s="394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5"/>
      <c r="X160" s="395"/>
      <c r="Y160" s="395"/>
      <c r="Z160" s="395"/>
      <c r="AA160" s="395"/>
      <c r="AB160" s="393"/>
    </row>
    <row r="161" spans="1:28" s="392" customFormat="1" ht="12">
      <c r="A161" s="393"/>
      <c r="B161" s="393"/>
      <c r="C161" s="393"/>
      <c r="D161" s="394"/>
      <c r="E161" s="394"/>
      <c r="F161" s="394"/>
      <c r="G161" s="394"/>
      <c r="H161" s="394"/>
      <c r="I161" s="394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5"/>
      <c r="X161" s="395"/>
      <c r="Y161" s="395"/>
      <c r="Z161" s="395"/>
      <c r="AA161" s="395"/>
      <c r="AB161" s="393"/>
    </row>
    <row r="162" spans="1:28" s="392" customFormat="1" ht="12">
      <c r="A162" s="393"/>
      <c r="B162" s="393"/>
      <c r="C162" s="393"/>
      <c r="D162" s="394"/>
      <c r="E162" s="394"/>
      <c r="F162" s="394"/>
      <c r="G162" s="394"/>
      <c r="H162" s="394"/>
      <c r="I162" s="394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  <c r="W162" s="395"/>
      <c r="X162" s="395"/>
      <c r="Y162" s="395"/>
      <c r="Z162" s="395"/>
      <c r="AA162" s="395"/>
      <c r="AB162" s="393"/>
    </row>
    <row r="163" spans="1:28" s="392" customFormat="1" ht="12">
      <c r="A163" s="393"/>
      <c r="B163" s="393"/>
      <c r="C163" s="393"/>
      <c r="D163" s="394"/>
      <c r="E163" s="394"/>
      <c r="F163" s="394"/>
      <c r="G163" s="394"/>
      <c r="H163" s="394"/>
      <c r="I163" s="394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5"/>
      <c r="X163" s="395"/>
      <c r="Y163" s="395"/>
      <c r="Z163" s="395"/>
      <c r="AA163" s="395"/>
      <c r="AB163" s="393"/>
    </row>
    <row r="164" spans="1:28" s="392" customFormat="1" ht="12">
      <c r="A164" s="393"/>
      <c r="B164" s="393"/>
      <c r="C164" s="393"/>
      <c r="D164" s="394"/>
      <c r="E164" s="394"/>
      <c r="F164" s="394"/>
      <c r="G164" s="394"/>
      <c r="H164" s="394"/>
      <c r="I164" s="394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5"/>
      <c r="X164" s="395"/>
      <c r="Y164" s="395"/>
      <c r="Z164" s="395"/>
      <c r="AA164" s="395"/>
      <c r="AB164" s="393"/>
    </row>
    <row r="165" spans="1:28" s="392" customFormat="1" ht="12">
      <c r="A165" s="393"/>
      <c r="B165" s="393"/>
      <c r="C165" s="393"/>
      <c r="D165" s="394"/>
      <c r="E165" s="394"/>
      <c r="F165" s="394"/>
      <c r="G165" s="394"/>
      <c r="H165" s="394"/>
      <c r="I165" s="394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/>
      <c r="U165" s="393"/>
      <c r="V165" s="393"/>
      <c r="W165" s="395"/>
      <c r="X165" s="395"/>
      <c r="Y165" s="395"/>
      <c r="Z165" s="395"/>
      <c r="AA165" s="395"/>
      <c r="AB165" s="393"/>
    </row>
    <row r="166" spans="1:28" s="392" customFormat="1" ht="12">
      <c r="A166" s="393"/>
      <c r="B166" s="393"/>
      <c r="C166" s="393"/>
      <c r="D166" s="394"/>
      <c r="E166" s="394"/>
      <c r="F166" s="394"/>
      <c r="G166" s="394"/>
      <c r="H166" s="394"/>
      <c r="I166" s="394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5"/>
      <c r="X166" s="395"/>
      <c r="Y166" s="395"/>
      <c r="Z166" s="395"/>
      <c r="AA166" s="395"/>
      <c r="AB166" s="393"/>
    </row>
    <row r="167" spans="1:28" s="392" customFormat="1" ht="12">
      <c r="A167" s="393"/>
      <c r="B167" s="393"/>
      <c r="C167" s="393"/>
      <c r="D167" s="394"/>
      <c r="E167" s="394"/>
      <c r="F167" s="394"/>
      <c r="G167" s="394"/>
      <c r="H167" s="394"/>
      <c r="I167" s="394"/>
      <c r="J167" s="393"/>
      <c r="K167" s="393"/>
      <c r="L167" s="393"/>
      <c r="M167" s="393"/>
      <c r="N167" s="393"/>
      <c r="O167" s="393"/>
      <c r="P167" s="393"/>
      <c r="Q167" s="393"/>
      <c r="R167" s="393"/>
      <c r="S167" s="393"/>
      <c r="T167" s="393"/>
      <c r="U167" s="393"/>
      <c r="V167" s="393"/>
      <c r="W167" s="395"/>
      <c r="X167" s="395"/>
      <c r="Y167" s="395"/>
      <c r="Z167" s="395"/>
      <c r="AA167" s="395"/>
      <c r="AB167" s="393"/>
    </row>
    <row r="168" spans="1:28" s="392" customFormat="1" ht="12">
      <c r="A168" s="393"/>
      <c r="B168" s="393"/>
      <c r="C168" s="393"/>
      <c r="D168" s="394"/>
      <c r="E168" s="394"/>
      <c r="F168" s="394"/>
      <c r="G168" s="394"/>
      <c r="H168" s="394"/>
      <c r="I168" s="394"/>
      <c r="J168" s="393"/>
      <c r="K168" s="393"/>
      <c r="L168" s="393"/>
      <c r="M168" s="393"/>
      <c r="N168" s="393"/>
      <c r="O168" s="393"/>
      <c r="P168" s="393"/>
      <c r="Q168" s="393"/>
      <c r="R168" s="393"/>
      <c r="S168" s="393"/>
      <c r="T168" s="393"/>
      <c r="U168" s="393"/>
      <c r="V168" s="393"/>
      <c r="W168" s="395"/>
      <c r="X168" s="395"/>
      <c r="Y168" s="395"/>
      <c r="Z168" s="395"/>
      <c r="AA168" s="395"/>
      <c r="AB168" s="393"/>
    </row>
    <row r="169" spans="1:28" s="392" customFormat="1" ht="12">
      <c r="A169" s="393"/>
      <c r="B169" s="393"/>
      <c r="C169" s="393"/>
      <c r="D169" s="394"/>
      <c r="E169" s="394"/>
      <c r="F169" s="394"/>
      <c r="G169" s="394"/>
      <c r="H169" s="394"/>
      <c r="I169" s="394"/>
      <c r="J169" s="393"/>
      <c r="K169" s="393"/>
      <c r="L169" s="393"/>
      <c r="M169" s="393"/>
      <c r="N169" s="393"/>
      <c r="O169" s="393"/>
      <c r="P169" s="393"/>
      <c r="Q169" s="393"/>
      <c r="R169" s="393"/>
      <c r="S169" s="393"/>
      <c r="T169" s="393"/>
      <c r="U169" s="393"/>
      <c r="V169" s="393"/>
      <c r="W169" s="395"/>
      <c r="X169" s="395"/>
      <c r="Y169" s="395"/>
      <c r="Z169" s="395"/>
      <c r="AA169" s="395"/>
      <c r="AB169" s="393"/>
    </row>
    <row r="170" spans="1:28" s="392" customFormat="1" ht="12">
      <c r="A170" s="393"/>
      <c r="B170" s="393"/>
      <c r="C170" s="393"/>
      <c r="D170" s="394"/>
      <c r="E170" s="394"/>
      <c r="F170" s="394"/>
      <c r="G170" s="394"/>
      <c r="H170" s="394"/>
      <c r="I170" s="394"/>
      <c r="J170" s="393"/>
      <c r="K170" s="393"/>
      <c r="L170" s="393"/>
      <c r="M170" s="393"/>
      <c r="N170" s="393"/>
      <c r="O170" s="393"/>
      <c r="P170" s="393"/>
      <c r="Q170" s="393"/>
      <c r="R170" s="393"/>
      <c r="S170" s="393"/>
      <c r="T170" s="393"/>
      <c r="U170" s="393"/>
      <c r="V170" s="393"/>
      <c r="W170" s="395"/>
      <c r="X170" s="395"/>
      <c r="Y170" s="395"/>
      <c r="Z170" s="395"/>
      <c r="AA170" s="395"/>
      <c r="AB170" s="393"/>
    </row>
    <row r="171" spans="1:28" s="392" customFormat="1" ht="12">
      <c r="A171" s="393"/>
      <c r="B171" s="393"/>
      <c r="C171" s="393"/>
      <c r="D171" s="394"/>
      <c r="E171" s="394"/>
      <c r="F171" s="394"/>
      <c r="G171" s="394"/>
      <c r="H171" s="394"/>
      <c r="I171" s="394"/>
      <c r="J171" s="393"/>
      <c r="K171" s="393"/>
      <c r="L171" s="393"/>
      <c r="M171" s="393"/>
      <c r="N171" s="393"/>
      <c r="O171" s="393"/>
      <c r="P171" s="393"/>
      <c r="Q171" s="393"/>
      <c r="R171" s="393"/>
      <c r="S171" s="393"/>
      <c r="T171" s="393"/>
      <c r="U171" s="393"/>
      <c r="V171" s="393"/>
      <c r="W171" s="395"/>
      <c r="X171" s="395"/>
      <c r="Y171" s="395"/>
      <c r="Z171" s="395"/>
      <c r="AA171" s="395"/>
      <c r="AB171" s="393"/>
    </row>
    <row r="172" spans="1:28" s="392" customFormat="1" ht="12">
      <c r="A172" s="393"/>
      <c r="B172" s="393"/>
      <c r="C172" s="393"/>
      <c r="D172" s="394"/>
      <c r="E172" s="394"/>
      <c r="F172" s="394"/>
      <c r="G172" s="394"/>
      <c r="H172" s="394"/>
      <c r="I172" s="394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3"/>
      <c r="U172" s="393"/>
      <c r="V172" s="393"/>
      <c r="W172" s="395"/>
      <c r="X172" s="395"/>
      <c r="Y172" s="395"/>
      <c r="Z172" s="395"/>
      <c r="AA172" s="395"/>
      <c r="AB172" s="393"/>
    </row>
    <row r="173" spans="1:28" s="392" customFormat="1" ht="12">
      <c r="A173" s="393"/>
      <c r="B173" s="393"/>
      <c r="C173" s="393"/>
      <c r="D173" s="394"/>
      <c r="E173" s="394"/>
      <c r="F173" s="394"/>
      <c r="G173" s="394"/>
      <c r="H173" s="394"/>
      <c r="I173" s="394"/>
      <c r="J173" s="393"/>
      <c r="K173" s="393"/>
      <c r="L173" s="393"/>
      <c r="M173" s="393"/>
      <c r="N173" s="393"/>
      <c r="O173" s="393"/>
      <c r="P173" s="393"/>
      <c r="Q173" s="393"/>
      <c r="R173" s="393"/>
      <c r="S173" s="393"/>
      <c r="T173" s="393"/>
      <c r="U173" s="393"/>
      <c r="V173" s="393"/>
      <c r="W173" s="395"/>
      <c r="X173" s="395"/>
      <c r="Y173" s="395"/>
      <c r="Z173" s="395"/>
      <c r="AA173" s="395"/>
      <c r="AB173" s="393"/>
    </row>
    <row r="174" spans="1:28" s="392" customFormat="1" ht="12">
      <c r="A174" s="393"/>
      <c r="B174" s="393"/>
      <c r="C174" s="393"/>
      <c r="D174" s="394"/>
      <c r="E174" s="394"/>
      <c r="F174" s="394"/>
      <c r="G174" s="394"/>
      <c r="H174" s="394"/>
      <c r="I174" s="394"/>
      <c r="J174" s="393"/>
      <c r="K174" s="393"/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5"/>
      <c r="X174" s="395"/>
      <c r="Y174" s="395"/>
      <c r="Z174" s="395"/>
      <c r="AA174" s="395"/>
      <c r="AB174" s="393"/>
    </row>
    <row r="175" spans="1:28" s="392" customFormat="1" ht="12">
      <c r="A175" s="393"/>
      <c r="B175" s="393"/>
      <c r="C175" s="393"/>
      <c r="D175" s="394"/>
      <c r="E175" s="394"/>
      <c r="F175" s="394"/>
      <c r="G175" s="394"/>
      <c r="H175" s="394"/>
      <c r="I175" s="394"/>
      <c r="J175" s="393"/>
      <c r="K175" s="393"/>
      <c r="L175" s="393"/>
      <c r="M175" s="393"/>
      <c r="N175" s="393"/>
      <c r="O175" s="393"/>
      <c r="P175" s="393"/>
      <c r="Q175" s="393"/>
      <c r="R175" s="393"/>
      <c r="S175" s="393"/>
      <c r="T175" s="393"/>
      <c r="U175" s="393"/>
      <c r="V175" s="393"/>
      <c r="W175" s="395"/>
      <c r="X175" s="395"/>
      <c r="Y175" s="395"/>
      <c r="Z175" s="395"/>
      <c r="AA175" s="395"/>
      <c r="AB175" s="393"/>
    </row>
    <row r="176" spans="1:28" s="392" customFormat="1" ht="12">
      <c r="A176" s="393"/>
      <c r="B176" s="393"/>
      <c r="C176" s="393"/>
      <c r="D176" s="394"/>
      <c r="E176" s="394"/>
      <c r="F176" s="394"/>
      <c r="G176" s="394"/>
      <c r="H176" s="394"/>
      <c r="I176" s="394"/>
      <c r="J176" s="393"/>
      <c r="K176" s="393"/>
      <c r="L176" s="393"/>
      <c r="M176" s="393"/>
      <c r="N176" s="393"/>
      <c r="O176" s="393"/>
      <c r="P176" s="393"/>
      <c r="Q176" s="393"/>
      <c r="R176" s="393"/>
      <c r="S176" s="393"/>
      <c r="T176" s="393"/>
      <c r="U176" s="393"/>
      <c r="V176" s="393"/>
      <c r="W176" s="395"/>
      <c r="X176" s="395"/>
      <c r="Y176" s="395"/>
      <c r="Z176" s="395"/>
      <c r="AA176" s="395"/>
      <c r="AB176" s="393"/>
    </row>
    <row r="177" spans="1:28" s="392" customFormat="1" ht="12">
      <c r="A177" s="393"/>
      <c r="B177" s="393"/>
      <c r="C177" s="393"/>
      <c r="D177" s="394"/>
      <c r="E177" s="394"/>
      <c r="F177" s="394"/>
      <c r="G177" s="394"/>
      <c r="H177" s="394"/>
      <c r="I177" s="394"/>
      <c r="J177" s="393"/>
      <c r="K177" s="393"/>
      <c r="L177" s="393"/>
      <c r="M177" s="393"/>
      <c r="N177" s="393"/>
      <c r="O177" s="393"/>
      <c r="P177" s="393"/>
      <c r="Q177" s="393"/>
      <c r="R177" s="393"/>
      <c r="S177" s="393"/>
      <c r="T177" s="393"/>
      <c r="U177" s="393"/>
      <c r="V177" s="393"/>
      <c r="W177" s="395"/>
      <c r="X177" s="395"/>
      <c r="Y177" s="395"/>
      <c r="Z177" s="395"/>
      <c r="AA177" s="395"/>
      <c r="AB177" s="393"/>
    </row>
    <row r="178" spans="1:28" s="392" customFormat="1" ht="12">
      <c r="A178" s="393"/>
      <c r="B178" s="393"/>
      <c r="C178" s="393"/>
      <c r="D178" s="394"/>
      <c r="E178" s="394"/>
      <c r="F178" s="394"/>
      <c r="G178" s="394"/>
      <c r="H178" s="394"/>
      <c r="I178" s="394"/>
      <c r="J178" s="393"/>
      <c r="K178" s="393"/>
      <c r="L178" s="393"/>
      <c r="M178" s="393"/>
      <c r="N178" s="393"/>
      <c r="O178" s="393"/>
      <c r="P178" s="393"/>
      <c r="Q178" s="393"/>
      <c r="R178" s="393"/>
      <c r="S178" s="393"/>
      <c r="T178" s="393"/>
      <c r="U178" s="393"/>
      <c r="V178" s="393"/>
      <c r="W178" s="395"/>
      <c r="X178" s="395"/>
      <c r="Y178" s="395"/>
      <c r="Z178" s="395"/>
      <c r="AA178" s="395"/>
      <c r="AB178" s="393"/>
    </row>
    <row r="179" spans="1:28" s="392" customFormat="1" ht="12">
      <c r="A179" s="393"/>
      <c r="B179" s="393"/>
      <c r="C179" s="393"/>
      <c r="D179" s="394"/>
      <c r="E179" s="394"/>
      <c r="F179" s="394"/>
      <c r="G179" s="394"/>
      <c r="H179" s="394"/>
      <c r="I179" s="394"/>
      <c r="J179" s="393"/>
      <c r="K179" s="393"/>
      <c r="L179" s="393"/>
      <c r="M179" s="393"/>
      <c r="N179" s="393"/>
      <c r="O179" s="393"/>
      <c r="P179" s="393"/>
      <c r="Q179" s="393"/>
      <c r="R179" s="393"/>
      <c r="S179" s="393"/>
      <c r="T179" s="393"/>
      <c r="U179" s="393"/>
      <c r="V179" s="393"/>
      <c r="W179" s="395"/>
      <c r="X179" s="395"/>
      <c r="Y179" s="395"/>
      <c r="Z179" s="395"/>
      <c r="AA179" s="395"/>
      <c r="AB179" s="393"/>
    </row>
    <row r="180" spans="1:28" s="392" customFormat="1" ht="12">
      <c r="A180" s="393"/>
      <c r="B180" s="393"/>
      <c r="C180" s="393"/>
      <c r="D180" s="394"/>
      <c r="E180" s="394"/>
      <c r="F180" s="394"/>
      <c r="G180" s="394"/>
      <c r="H180" s="394"/>
      <c r="I180" s="394"/>
      <c r="J180" s="393"/>
      <c r="K180" s="393"/>
      <c r="L180" s="393"/>
      <c r="M180" s="393"/>
      <c r="N180" s="393"/>
      <c r="O180" s="393"/>
      <c r="P180" s="393"/>
      <c r="Q180" s="393"/>
      <c r="R180" s="393"/>
      <c r="S180" s="393"/>
      <c r="T180" s="393"/>
      <c r="U180" s="393"/>
      <c r="V180" s="393"/>
      <c r="W180" s="395"/>
      <c r="X180" s="395"/>
      <c r="Y180" s="395"/>
      <c r="Z180" s="395"/>
      <c r="AA180" s="395"/>
      <c r="AB180" s="393"/>
    </row>
    <row r="181" spans="1:28" s="392" customFormat="1" ht="12">
      <c r="A181" s="393"/>
      <c r="B181" s="393"/>
      <c r="C181" s="393"/>
      <c r="D181" s="394"/>
      <c r="E181" s="394"/>
      <c r="F181" s="394"/>
      <c r="G181" s="394"/>
      <c r="H181" s="394"/>
      <c r="I181" s="394"/>
      <c r="J181" s="393"/>
      <c r="K181" s="393"/>
      <c r="L181" s="393"/>
      <c r="M181" s="393"/>
      <c r="N181" s="393"/>
      <c r="O181" s="393"/>
      <c r="P181" s="393"/>
      <c r="Q181" s="393"/>
      <c r="R181" s="393"/>
      <c r="S181" s="393"/>
      <c r="T181" s="393"/>
      <c r="U181" s="393"/>
      <c r="V181" s="393"/>
      <c r="W181" s="395"/>
      <c r="X181" s="395"/>
      <c r="Y181" s="395"/>
      <c r="Z181" s="395"/>
      <c r="AA181" s="395"/>
      <c r="AB181" s="393"/>
    </row>
    <row r="182" spans="1:28" s="392" customFormat="1" ht="12">
      <c r="A182" s="393"/>
      <c r="B182" s="393"/>
      <c r="C182" s="393"/>
      <c r="D182" s="394"/>
      <c r="E182" s="394"/>
      <c r="F182" s="394"/>
      <c r="G182" s="394"/>
      <c r="H182" s="394"/>
      <c r="I182" s="394"/>
      <c r="J182" s="393"/>
      <c r="K182" s="393"/>
      <c r="L182" s="393"/>
      <c r="M182" s="393"/>
      <c r="N182" s="393"/>
      <c r="O182" s="393"/>
      <c r="P182" s="393"/>
      <c r="Q182" s="393"/>
      <c r="R182" s="393"/>
      <c r="S182" s="393"/>
      <c r="T182" s="393"/>
      <c r="U182" s="393"/>
      <c r="V182" s="393"/>
      <c r="W182" s="395"/>
      <c r="X182" s="395"/>
      <c r="Y182" s="395"/>
      <c r="Z182" s="395"/>
      <c r="AA182" s="395"/>
      <c r="AB182" s="393"/>
    </row>
    <row r="183" spans="1:28" s="392" customFormat="1" ht="12">
      <c r="A183" s="393"/>
      <c r="B183" s="393"/>
      <c r="C183" s="393"/>
      <c r="D183" s="394"/>
      <c r="E183" s="394"/>
      <c r="F183" s="394"/>
      <c r="G183" s="394"/>
      <c r="H183" s="394"/>
      <c r="I183" s="394"/>
      <c r="J183" s="393"/>
      <c r="K183" s="393"/>
      <c r="L183" s="393"/>
      <c r="M183" s="393"/>
      <c r="N183" s="393"/>
      <c r="O183" s="393"/>
      <c r="P183" s="393"/>
      <c r="Q183" s="393"/>
      <c r="R183" s="393"/>
      <c r="S183" s="393"/>
      <c r="T183" s="393"/>
      <c r="U183" s="393"/>
      <c r="V183" s="393"/>
      <c r="W183" s="395"/>
      <c r="X183" s="395"/>
      <c r="Y183" s="395"/>
      <c r="Z183" s="395"/>
      <c r="AA183" s="395"/>
      <c r="AB183" s="393"/>
    </row>
    <row r="184" spans="1:28" s="392" customFormat="1" ht="12">
      <c r="A184" s="393"/>
      <c r="B184" s="393"/>
      <c r="C184" s="393"/>
      <c r="D184" s="394"/>
      <c r="E184" s="394"/>
      <c r="F184" s="394"/>
      <c r="G184" s="394"/>
      <c r="H184" s="394"/>
      <c r="I184" s="394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3"/>
      <c r="W184" s="395"/>
      <c r="X184" s="395"/>
      <c r="Y184" s="395"/>
      <c r="Z184" s="395"/>
      <c r="AA184" s="395"/>
      <c r="AB184" s="393"/>
    </row>
    <row r="185" spans="1:28" s="392" customFormat="1" ht="12">
      <c r="A185" s="393"/>
      <c r="B185" s="393"/>
      <c r="C185" s="393"/>
      <c r="D185" s="394"/>
      <c r="E185" s="394"/>
      <c r="F185" s="394"/>
      <c r="G185" s="394"/>
      <c r="H185" s="394"/>
      <c r="I185" s="394"/>
      <c r="J185" s="393"/>
      <c r="K185" s="393"/>
      <c r="L185" s="393"/>
      <c r="M185" s="393"/>
      <c r="N185" s="393"/>
      <c r="O185" s="393"/>
      <c r="P185" s="393"/>
      <c r="Q185" s="393"/>
      <c r="R185" s="393"/>
      <c r="S185" s="393"/>
      <c r="T185" s="393"/>
      <c r="U185" s="393"/>
      <c r="V185" s="393"/>
      <c r="W185" s="395"/>
      <c r="X185" s="395"/>
      <c r="Y185" s="395"/>
      <c r="Z185" s="395"/>
      <c r="AA185" s="395"/>
      <c r="AB185" s="393"/>
    </row>
    <row r="186" spans="1:28" s="392" customFormat="1" ht="12">
      <c r="A186" s="393"/>
      <c r="B186" s="393"/>
      <c r="C186" s="393"/>
      <c r="D186" s="394"/>
      <c r="E186" s="394"/>
      <c r="F186" s="394"/>
      <c r="G186" s="394"/>
      <c r="H186" s="394"/>
      <c r="I186" s="394"/>
      <c r="J186" s="393"/>
      <c r="K186" s="393"/>
      <c r="L186" s="393"/>
      <c r="M186" s="393"/>
      <c r="N186" s="393"/>
      <c r="O186" s="393"/>
      <c r="P186" s="393"/>
      <c r="Q186" s="393"/>
      <c r="R186" s="393"/>
      <c r="S186" s="393"/>
      <c r="T186" s="393"/>
      <c r="U186" s="393"/>
      <c r="V186" s="393"/>
      <c r="W186" s="395"/>
      <c r="X186" s="395"/>
      <c r="Y186" s="395"/>
      <c r="Z186" s="395"/>
      <c r="AA186" s="395"/>
      <c r="AB186" s="393"/>
    </row>
    <row r="187" spans="1:28" s="392" customFormat="1" ht="12">
      <c r="A187" s="393"/>
      <c r="B187" s="393"/>
      <c r="C187" s="393"/>
      <c r="D187" s="394"/>
      <c r="E187" s="394"/>
      <c r="F187" s="394"/>
      <c r="G187" s="394"/>
      <c r="H187" s="394"/>
      <c r="I187" s="394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  <c r="T187" s="393"/>
      <c r="U187" s="393"/>
      <c r="V187" s="393"/>
      <c r="W187" s="395"/>
      <c r="X187" s="395"/>
      <c r="Y187" s="395"/>
      <c r="Z187" s="395"/>
      <c r="AA187" s="395"/>
      <c r="AB187" s="393"/>
    </row>
    <row r="188" spans="1:28" s="392" customFormat="1" ht="12">
      <c r="A188" s="393"/>
      <c r="B188" s="393"/>
      <c r="C188" s="393"/>
      <c r="D188" s="394"/>
      <c r="E188" s="394"/>
      <c r="F188" s="394"/>
      <c r="G188" s="394"/>
      <c r="H188" s="394"/>
      <c r="I188" s="394"/>
      <c r="J188" s="393"/>
      <c r="K188" s="393"/>
      <c r="L188" s="393"/>
      <c r="M188" s="393"/>
      <c r="N188" s="393"/>
      <c r="O188" s="393"/>
      <c r="P188" s="393"/>
      <c r="Q188" s="393"/>
      <c r="R188" s="393"/>
      <c r="S188" s="393"/>
      <c r="T188" s="393"/>
      <c r="U188" s="393"/>
      <c r="V188" s="393"/>
      <c r="W188" s="395"/>
      <c r="X188" s="395"/>
      <c r="Y188" s="395"/>
      <c r="Z188" s="395"/>
      <c r="AA188" s="395"/>
      <c r="AB188" s="393"/>
    </row>
    <row r="189" spans="1:28" s="392" customFormat="1" ht="12">
      <c r="A189" s="393"/>
      <c r="B189" s="393"/>
      <c r="C189" s="393"/>
      <c r="D189" s="394"/>
      <c r="E189" s="394"/>
      <c r="F189" s="394"/>
      <c r="G189" s="394"/>
      <c r="H189" s="394"/>
      <c r="I189" s="394"/>
      <c r="J189" s="393"/>
      <c r="K189" s="393"/>
      <c r="L189" s="393"/>
      <c r="M189" s="393"/>
      <c r="N189" s="393"/>
      <c r="O189" s="393"/>
      <c r="P189" s="393"/>
      <c r="Q189" s="393"/>
      <c r="R189" s="393"/>
      <c r="S189" s="393"/>
      <c r="T189" s="393"/>
      <c r="U189" s="393"/>
      <c r="V189" s="393"/>
      <c r="W189" s="395"/>
      <c r="X189" s="395"/>
      <c r="Y189" s="395"/>
      <c r="Z189" s="395"/>
      <c r="AA189" s="395"/>
      <c r="AB189" s="393"/>
    </row>
    <row r="190" spans="1:28" s="392" customFormat="1" ht="12">
      <c r="A190" s="393"/>
      <c r="B190" s="393"/>
      <c r="C190" s="393"/>
      <c r="D190" s="394"/>
      <c r="E190" s="394"/>
      <c r="F190" s="394"/>
      <c r="G190" s="394"/>
      <c r="H190" s="394"/>
      <c r="I190" s="394"/>
      <c r="J190" s="393"/>
      <c r="K190" s="393"/>
      <c r="L190" s="393"/>
      <c r="M190" s="393"/>
      <c r="N190" s="393"/>
      <c r="O190" s="393"/>
      <c r="P190" s="393"/>
      <c r="Q190" s="393"/>
      <c r="R190" s="393"/>
      <c r="S190" s="393"/>
      <c r="T190" s="393"/>
      <c r="U190" s="393"/>
      <c r="V190" s="393"/>
      <c r="W190" s="395"/>
      <c r="X190" s="395"/>
      <c r="Y190" s="395"/>
      <c r="Z190" s="395"/>
      <c r="AA190" s="395"/>
      <c r="AB190" s="393"/>
    </row>
    <row r="191" spans="1:28" s="392" customFormat="1" ht="12">
      <c r="A191" s="393"/>
      <c r="B191" s="393"/>
      <c r="C191" s="393"/>
      <c r="D191" s="394"/>
      <c r="E191" s="394"/>
      <c r="F191" s="394"/>
      <c r="G191" s="394"/>
      <c r="H191" s="394"/>
      <c r="I191" s="394"/>
      <c r="J191" s="393"/>
      <c r="K191" s="393"/>
      <c r="L191" s="393"/>
      <c r="M191" s="393"/>
      <c r="N191" s="393"/>
      <c r="O191" s="393"/>
      <c r="P191" s="393"/>
      <c r="Q191" s="393"/>
      <c r="R191" s="393"/>
      <c r="S191" s="393"/>
      <c r="T191" s="393"/>
      <c r="U191" s="393"/>
      <c r="V191" s="393"/>
      <c r="W191" s="395"/>
      <c r="X191" s="395"/>
      <c r="Y191" s="395"/>
      <c r="Z191" s="395"/>
      <c r="AA191" s="395"/>
      <c r="AB191" s="393"/>
    </row>
    <row r="192" spans="1:28" s="392" customFormat="1" ht="12">
      <c r="A192" s="393"/>
      <c r="B192" s="393"/>
      <c r="C192" s="393"/>
      <c r="D192" s="394"/>
      <c r="E192" s="394"/>
      <c r="F192" s="394"/>
      <c r="G192" s="394"/>
      <c r="H192" s="394"/>
      <c r="I192" s="394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3"/>
      <c r="W192" s="395"/>
      <c r="X192" s="395"/>
      <c r="Y192" s="395"/>
      <c r="Z192" s="395"/>
      <c r="AA192" s="395"/>
      <c r="AB192" s="393"/>
    </row>
    <row r="193" spans="1:28" s="392" customFormat="1" ht="12">
      <c r="A193" s="393"/>
      <c r="B193" s="393"/>
      <c r="C193" s="393"/>
      <c r="D193" s="394"/>
      <c r="E193" s="394"/>
      <c r="F193" s="394"/>
      <c r="G193" s="394"/>
      <c r="H193" s="394"/>
      <c r="I193" s="394"/>
      <c r="J193" s="393"/>
      <c r="K193" s="393"/>
      <c r="L193" s="393"/>
      <c r="M193" s="393"/>
      <c r="N193" s="393"/>
      <c r="O193" s="393"/>
      <c r="P193" s="393"/>
      <c r="Q193" s="393"/>
      <c r="R193" s="393"/>
      <c r="S193" s="393"/>
      <c r="T193" s="393"/>
      <c r="U193" s="393"/>
      <c r="V193" s="393"/>
      <c r="W193" s="395"/>
      <c r="X193" s="395"/>
      <c r="Y193" s="395"/>
      <c r="Z193" s="395"/>
      <c r="AA193" s="395"/>
      <c r="AB193" s="393"/>
    </row>
    <row r="194" spans="1:28" s="392" customFormat="1" ht="12">
      <c r="A194" s="393"/>
      <c r="B194" s="393"/>
      <c r="C194" s="393"/>
      <c r="D194" s="394"/>
      <c r="E194" s="394"/>
      <c r="F194" s="394"/>
      <c r="G194" s="394"/>
      <c r="H194" s="394"/>
      <c r="I194" s="394"/>
      <c r="J194" s="393"/>
      <c r="K194" s="393"/>
      <c r="L194" s="393"/>
      <c r="M194" s="393"/>
      <c r="N194" s="393"/>
      <c r="O194" s="393"/>
      <c r="P194" s="393"/>
      <c r="Q194" s="393"/>
      <c r="R194" s="393"/>
      <c r="S194" s="393"/>
      <c r="T194" s="393"/>
      <c r="U194" s="393"/>
      <c r="V194" s="393"/>
      <c r="W194" s="395"/>
      <c r="X194" s="395"/>
      <c r="Y194" s="395"/>
      <c r="Z194" s="395"/>
      <c r="AA194" s="395"/>
      <c r="AB194" s="393"/>
    </row>
    <row r="195" spans="1:28" s="392" customFormat="1" ht="12">
      <c r="A195" s="393"/>
      <c r="B195" s="393"/>
      <c r="C195" s="393"/>
      <c r="D195" s="394"/>
      <c r="E195" s="394"/>
      <c r="F195" s="394"/>
      <c r="G195" s="394"/>
      <c r="H195" s="394"/>
      <c r="I195" s="394"/>
      <c r="J195" s="393"/>
      <c r="K195" s="393"/>
      <c r="L195" s="393"/>
      <c r="M195" s="393"/>
      <c r="N195" s="393"/>
      <c r="O195" s="393"/>
      <c r="P195" s="393"/>
      <c r="Q195" s="393"/>
      <c r="R195" s="393"/>
      <c r="S195" s="393"/>
      <c r="T195" s="393"/>
      <c r="U195" s="393"/>
      <c r="V195" s="393"/>
      <c r="W195" s="395"/>
      <c r="X195" s="395"/>
      <c r="Y195" s="395"/>
      <c r="Z195" s="395"/>
      <c r="AA195" s="395"/>
      <c r="AB195" s="393"/>
    </row>
    <row r="196" spans="1:28" s="392" customFormat="1" ht="12">
      <c r="A196" s="393"/>
      <c r="B196" s="393"/>
      <c r="C196" s="393"/>
      <c r="D196" s="394"/>
      <c r="E196" s="394"/>
      <c r="F196" s="394"/>
      <c r="G196" s="394"/>
      <c r="H196" s="394"/>
      <c r="I196" s="394"/>
      <c r="J196" s="393"/>
      <c r="K196" s="393"/>
      <c r="L196" s="393"/>
      <c r="M196" s="393"/>
      <c r="N196" s="393"/>
      <c r="O196" s="393"/>
      <c r="P196" s="393"/>
      <c r="Q196" s="393"/>
      <c r="R196" s="393"/>
      <c r="S196" s="393"/>
      <c r="T196" s="393"/>
      <c r="U196" s="393"/>
      <c r="V196" s="393"/>
      <c r="W196" s="395"/>
      <c r="X196" s="395"/>
      <c r="Y196" s="395"/>
      <c r="Z196" s="395"/>
      <c r="AA196" s="395"/>
      <c r="AB196" s="393"/>
    </row>
    <row r="197" spans="1:28" s="392" customFormat="1" ht="12">
      <c r="A197" s="393"/>
      <c r="B197" s="393"/>
      <c r="C197" s="393"/>
      <c r="D197" s="394"/>
      <c r="E197" s="394"/>
      <c r="F197" s="394"/>
      <c r="G197" s="394"/>
      <c r="H197" s="394"/>
      <c r="I197" s="394"/>
      <c r="J197" s="393"/>
      <c r="K197" s="393"/>
      <c r="L197" s="393"/>
      <c r="M197" s="393"/>
      <c r="N197" s="393"/>
      <c r="O197" s="393"/>
      <c r="P197" s="393"/>
      <c r="Q197" s="393"/>
      <c r="R197" s="393"/>
      <c r="S197" s="393"/>
      <c r="T197" s="393"/>
      <c r="U197" s="393"/>
      <c r="V197" s="393"/>
      <c r="W197" s="395"/>
      <c r="X197" s="395"/>
      <c r="Y197" s="395"/>
      <c r="Z197" s="395"/>
      <c r="AA197" s="395"/>
      <c r="AB197" s="393"/>
    </row>
    <row r="198" spans="1:28" s="392" customFormat="1" ht="12">
      <c r="A198" s="393"/>
      <c r="B198" s="393"/>
      <c r="C198" s="393"/>
      <c r="D198" s="394"/>
      <c r="E198" s="394"/>
      <c r="F198" s="394"/>
      <c r="G198" s="394"/>
      <c r="H198" s="394"/>
      <c r="I198" s="394"/>
      <c r="J198" s="393"/>
      <c r="K198" s="393"/>
      <c r="L198" s="393"/>
      <c r="M198" s="393"/>
      <c r="N198" s="393"/>
      <c r="O198" s="393"/>
      <c r="P198" s="393"/>
      <c r="Q198" s="393"/>
      <c r="R198" s="393"/>
      <c r="S198" s="393"/>
      <c r="T198" s="393"/>
      <c r="U198" s="393"/>
      <c r="V198" s="393"/>
      <c r="W198" s="395"/>
      <c r="X198" s="395"/>
      <c r="Y198" s="395"/>
      <c r="Z198" s="395"/>
      <c r="AA198" s="395"/>
      <c r="AB198" s="393"/>
    </row>
    <row r="199" spans="1:28" s="392" customFormat="1" ht="12">
      <c r="A199" s="393"/>
      <c r="B199" s="393"/>
      <c r="C199" s="393"/>
      <c r="D199" s="394"/>
      <c r="E199" s="394"/>
      <c r="F199" s="394"/>
      <c r="G199" s="394"/>
      <c r="H199" s="394"/>
      <c r="I199" s="394"/>
      <c r="J199" s="393"/>
      <c r="K199" s="393"/>
      <c r="L199" s="393"/>
      <c r="M199" s="393"/>
      <c r="N199" s="393"/>
      <c r="O199" s="393"/>
      <c r="P199" s="393"/>
      <c r="Q199" s="393"/>
      <c r="R199" s="393"/>
      <c r="S199" s="393"/>
      <c r="T199" s="393"/>
      <c r="U199" s="393"/>
      <c r="V199" s="393"/>
      <c r="W199" s="395"/>
      <c r="X199" s="395"/>
      <c r="Y199" s="395"/>
      <c r="Z199" s="395"/>
      <c r="AA199" s="395"/>
      <c r="AB199" s="393"/>
    </row>
    <row r="200" spans="1:28" s="392" customFormat="1" ht="12">
      <c r="A200" s="393"/>
      <c r="B200" s="393"/>
      <c r="C200" s="393"/>
      <c r="D200" s="394"/>
      <c r="E200" s="394"/>
      <c r="F200" s="394"/>
      <c r="G200" s="394"/>
      <c r="H200" s="394"/>
      <c r="I200" s="394"/>
      <c r="J200" s="393"/>
      <c r="K200" s="393"/>
      <c r="L200" s="393"/>
      <c r="M200" s="393"/>
      <c r="N200" s="393"/>
      <c r="O200" s="393"/>
      <c r="P200" s="393"/>
      <c r="Q200" s="393"/>
      <c r="R200" s="393"/>
      <c r="S200" s="393"/>
      <c r="T200" s="393"/>
      <c r="U200" s="393"/>
      <c r="V200" s="393"/>
      <c r="W200" s="395"/>
      <c r="X200" s="395"/>
      <c r="Y200" s="395"/>
      <c r="Z200" s="395"/>
      <c r="AA200" s="395"/>
      <c r="AB200" s="393"/>
    </row>
    <row r="201" spans="1:28" s="392" customFormat="1" ht="12">
      <c r="A201" s="393"/>
      <c r="B201" s="393"/>
      <c r="C201" s="393"/>
      <c r="D201" s="394"/>
      <c r="E201" s="394"/>
      <c r="F201" s="394"/>
      <c r="G201" s="394"/>
      <c r="H201" s="394"/>
      <c r="I201" s="394"/>
      <c r="J201" s="393"/>
      <c r="K201" s="393"/>
      <c r="L201" s="393"/>
      <c r="M201" s="393"/>
      <c r="N201" s="393"/>
      <c r="O201" s="393"/>
      <c r="P201" s="393"/>
      <c r="Q201" s="393"/>
      <c r="R201" s="393"/>
      <c r="S201" s="393"/>
      <c r="T201" s="393"/>
      <c r="U201" s="393"/>
      <c r="V201" s="393"/>
      <c r="W201" s="395"/>
      <c r="X201" s="395"/>
      <c r="Y201" s="395"/>
      <c r="Z201" s="395"/>
      <c r="AA201" s="395"/>
      <c r="AB201" s="393"/>
    </row>
    <row r="202" spans="1:28" s="392" customFormat="1" ht="12">
      <c r="A202" s="393"/>
      <c r="B202" s="393"/>
      <c r="C202" s="393"/>
      <c r="D202" s="394"/>
      <c r="E202" s="394"/>
      <c r="F202" s="394"/>
      <c r="G202" s="394"/>
      <c r="H202" s="394"/>
      <c r="I202" s="394"/>
      <c r="J202" s="393"/>
      <c r="K202" s="393"/>
      <c r="L202" s="393"/>
      <c r="M202" s="393"/>
      <c r="N202" s="393"/>
      <c r="O202" s="393"/>
      <c r="P202" s="393"/>
      <c r="Q202" s="393"/>
      <c r="R202" s="393"/>
      <c r="S202" s="393"/>
      <c r="T202" s="393"/>
      <c r="U202" s="393"/>
      <c r="V202" s="393"/>
      <c r="W202" s="395"/>
      <c r="X202" s="395"/>
      <c r="Y202" s="395"/>
      <c r="Z202" s="395"/>
      <c r="AA202" s="395"/>
      <c r="AB202" s="393"/>
    </row>
    <row r="203" spans="1:28" s="392" customFormat="1" ht="12">
      <c r="A203" s="393"/>
      <c r="B203" s="393"/>
      <c r="C203" s="393"/>
      <c r="D203" s="394"/>
      <c r="E203" s="394"/>
      <c r="F203" s="394"/>
      <c r="G203" s="394"/>
      <c r="H203" s="394"/>
      <c r="I203" s="394"/>
      <c r="J203" s="393"/>
      <c r="K203" s="393"/>
      <c r="L203" s="393"/>
      <c r="M203" s="393"/>
      <c r="N203" s="393"/>
      <c r="O203" s="393"/>
      <c r="P203" s="393"/>
      <c r="Q203" s="393"/>
      <c r="R203" s="393"/>
      <c r="S203" s="393"/>
      <c r="T203" s="393"/>
      <c r="U203" s="393"/>
      <c r="V203" s="393"/>
      <c r="W203" s="395"/>
      <c r="X203" s="395"/>
      <c r="Y203" s="395"/>
      <c r="Z203" s="395"/>
      <c r="AA203" s="395"/>
      <c r="AB203" s="393"/>
    </row>
    <row r="204" spans="1:28" s="392" customFormat="1" ht="12">
      <c r="A204" s="393"/>
      <c r="B204" s="393"/>
      <c r="C204" s="393"/>
      <c r="D204" s="394"/>
      <c r="E204" s="394"/>
      <c r="F204" s="394"/>
      <c r="G204" s="394"/>
      <c r="H204" s="394"/>
      <c r="I204" s="394"/>
      <c r="J204" s="393"/>
      <c r="K204" s="393"/>
      <c r="L204" s="393"/>
      <c r="M204" s="393"/>
      <c r="N204" s="393"/>
      <c r="O204" s="393"/>
      <c r="P204" s="393"/>
      <c r="Q204" s="393"/>
      <c r="R204" s="393"/>
      <c r="S204" s="393"/>
      <c r="T204" s="393"/>
      <c r="U204" s="393"/>
      <c r="V204" s="393"/>
      <c r="W204" s="395"/>
      <c r="X204" s="395"/>
      <c r="Y204" s="395"/>
      <c r="Z204" s="395"/>
      <c r="AA204" s="395"/>
      <c r="AB204" s="393"/>
    </row>
    <row r="205" spans="1:28" s="392" customFormat="1" ht="12">
      <c r="A205" s="393"/>
      <c r="B205" s="393"/>
      <c r="C205" s="393"/>
      <c r="D205" s="394"/>
      <c r="E205" s="394"/>
      <c r="F205" s="394"/>
      <c r="G205" s="394"/>
      <c r="H205" s="394"/>
      <c r="I205" s="394"/>
      <c r="J205" s="393"/>
      <c r="K205" s="393"/>
      <c r="L205" s="393"/>
      <c r="M205" s="393"/>
      <c r="N205" s="393"/>
      <c r="O205" s="393"/>
      <c r="P205" s="393"/>
      <c r="Q205" s="393"/>
      <c r="R205" s="393"/>
      <c r="S205" s="393"/>
      <c r="T205" s="393"/>
      <c r="U205" s="393"/>
      <c r="V205" s="393"/>
      <c r="W205" s="395"/>
      <c r="X205" s="395"/>
      <c r="Y205" s="395"/>
      <c r="Z205" s="395"/>
      <c r="AA205" s="395"/>
      <c r="AB205" s="393"/>
    </row>
    <row r="206" spans="1:28" s="392" customFormat="1" ht="12">
      <c r="A206" s="393"/>
      <c r="B206" s="393"/>
      <c r="C206" s="393"/>
      <c r="D206" s="394"/>
      <c r="E206" s="394"/>
      <c r="F206" s="394"/>
      <c r="G206" s="394"/>
      <c r="H206" s="394"/>
      <c r="I206" s="394"/>
      <c r="J206" s="393"/>
      <c r="K206" s="393"/>
      <c r="L206" s="393"/>
      <c r="M206" s="393"/>
      <c r="N206" s="393"/>
      <c r="O206" s="393"/>
      <c r="P206" s="393"/>
      <c r="Q206" s="393"/>
      <c r="R206" s="393"/>
      <c r="S206" s="393"/>
      <c r="T206" s="393"/>
      <c r="U206" s="393"/>
      <c r="V206" s="393"/>
      <c r="W206" s="395"/>
      <c r="X206" s="395"/>
      <c r="Y206" s="395"/>
      <c r="Z206" s="395"/>
      <c r="AA206" s="395"/>
      <c r="AB206" s="393"/>
    </row>
    <row r="207" spans="1:28" s="392" customFormat="1" ht="12">
      <c r="A207" s="393"/>
      <c r="B207" s="393"/>
      <c r="C207" s="393"/>
      <c r="D207" s="394"/>
      <c r="E207" s="394"/>
      <c r="F207" s="394"/>
      <c r="G207" s="394"/>
      <c r="H207" s="394"/>
      <c r="I207" s="394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3"/>
      <c r="W207" s="395"/>
      <c r="X207" s="395"/>
      <c r="Y207" s="395"/>
      <c r="Z207" s="395"/>
      <c r="AA207" s="395"/>
      <c r="AB207" s="393"/>
    </row>
    <row r="208" spans="1:28" s="392" customFormat="1" ht="12">
      <c r="A208" s="393"/>
      <c r="B208" s="393"/>
      <c r="C208" s="393"/>
      <c r="D208" s="394"/>
      <c r="E208" s="394"/>
      <c r="F208" s="394"/>
      <c r="G208" s="394"/>
      <c r="H208" s="394"/>
      <c r="I208" s="394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3"/>
      <c r="W208" s="395"/>
      <c r="X208" s="395"/>
      <c r="Y208" s="395"/>
      <c r="Z208" s="395"/>
      <c r="AA208" s="395"/>
      <c r="AB208" s="393"/>
    </row>
    <row r="209" spans="1:28" s="392" customFormat="1" ht="12">
      <c r="A209" s="393"/>
      <c r="B209" s="393"/>
      <c r="C209" s="393"/>
      <c r="D209" s="394"/>
      <c r="E209" s="394"/>
      <c r="F209" s="394"/>
      <c r="G209" s="394"/>
      <c r="H209" s="394"/>
      <c r="I209" s="394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3"/>
      <c r="W209" s="395"/>
      <c r="X209" s="395"/>
      <c r="Y209" s="395"/>
      <c r="Z209" s="395"/>
      <c r="AA209" s="395"/>
      <c r="AB209" s="393"/>
    </row>
    <row r="210" spans="1:28" s="392" customFormat="1" ht="12">
      <c r="A210" s="393"/>
      <c r="B210" s="393"/>
      <c r="C210" s="393"/>
      <c r="D210" s="394"/>
      <c r="E210" s="394"/>
      <c r="F210" s="394"/>
      <c r="G210" s="394"/>
      <c r="H210" s="394"/>
      <c r="I210" s="394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  <c r="U210" s="393"/>
      <c r="V210" s="393"/>
      <c r="W210" s="395"/>
      <c r="X210" s="395"/>
      <c r="Y210" s="395"/>
      <c r="Z210" s="395"/>
      <c r="AA210" s="395"/>
      <c r="AB210" s="393"/>
    </row>
    <row r="211" spans="1:28" s="392" customFormat="1" ht="12">
      <c r="A211" s="393"/>
      <c r="B211" s="393"/>
      <c r="C211" s="393"/>
      <c r="D211" s="394"/>
      <c r="E211" s="394"/>
      <c r="F211" s="394"/>
      <c r="G211" s="394"/>
      <c r="H211" s="394"/>
      <c r="I211" s="394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5"/>
      <c r="X211" s="395"/>
      <c r="Y211" s="395"/>
      <c r="Z211" s="395"/>
      <c r="AA211" s="395"/>
      <c r="AB211" s="393"/>
    </row>
    <row r="212" spans="1:28" s="392" customFormat="1" ht="12">
      <c r="A212" s="393"/>
      <c r="B212" s="393"/>
      <c r="C212" s="393"/>
      <c r="D212" s="394"/>
      <c r="E212" s="394"/>
      <c r="F212" s="394"/>
      <c r="G212" s="394"/>
      <c r="H212" s="394"/>
      <c r="I212" s="394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5"/>
      <c r="X212" s="395"/>
      <c r="Y212" s="395"/>
      <c r="Z212" s="395"/>
      <c r="AA212" s="395"/>
      <c r="AB212" s="393"/>
    </row>
    <row r="213" spans="1:28" s="392" customFormat="1" ht="12">
      <c r="A213" s="393"/>
      <c r="B213" s="393"/>
      <c r="C213" s="393"/>
      <c r="D213" s="394"/>
      <c r="E213" s="394"/>
      <c r="F213" s="394"/>
      <c r="G213" s="394"/>
      <c r="H213" s="394"/>
      <c r="I213" s="394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3"/>
      <c r="W213" s="395"/>
      <c r="X213" s="395"/>
      <c r="Y213" s="395"/>
      <c r="Z213" s="395"/>
      <c r="AA213" s="395"/>
      <c r="AB213" s="393"/>
    </row>
    <row r="214" spans="1:28" s="392" customFormat="1" ht="12">
      <c r="A214" s="393"/>
      <c r="B214" s="393"/>
      <c r="C214" s="393"/>
      <c r="D214" s="394"/>
      <c r="E214" s="394"/>
      <c r="F214" s="394"/>
      <c r="G214" s="394"/>
      <c r="H214" s="394"/>
      <c r="I214" s="394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  <c r="U214" s="393"/>
      <c r="V214" s="393"/>
      <c r="W214" s="395"/>
      <c r="X214" s="395"/>
      <c r="Y214" s="395"/>
      <c r="Z214" s="395"/>
      <c r="AA214" s="395"/>
      <c r="AB214" s="393"/>
    </row>
    <row r="215" spans="1:28" s="392" customFormat="1" ht="12">
      <c r="A215" s="393"/>
      <c r="B215" s="393"/>
      <c r="C215" s="393"/>
      <c r="D215" s="394"/>
      <c r="E215" s="394"/>
      <c r="F215" s="394"/>
      <c r="G215" s="394"/>
      <c r="H215" s="394"/>
      <c r="I215" s="394"/>
      <c r="J215" s="393"/>
      <c r="K215" s="393"/>
      <c r="L215" s="393"/>
      <c r="M215" s="393"/>
      <c r="N215" s="393"/>
      <c r="O215" s="393"/>
      <c r="P215" s="393"/>
      <c r="Q215" s="393"/>
      <c r="R215" s="393"/>
      <c r="S215" s="393"/>
      <c r="T215" s="393"/>
      <c r="U215" s="393"/>
      <c r="V215" s="393"/>
      <c r="W215" s="395"/>
      <c r="X215" s="395"/>
      <c r="Y215" s="395"/>
      <c r="Z215" s="395"/>
      <c r="AA215" s="395"/>
      <c r="AB215" s="393"/>
    </row>
    <row r="216" spans="1:28" s="392" customFormat="1" ht="12">
      <c r="A216" s="393"/>
      <c r="B216" s="393"/>
      <c r="C216" s="393"/>
      <c r="D216" s="394"/>
      <c r="E216" s="394"/>
      <c r="F216" s="394"/>
      <c r="G216" s="394"/>
      <c r="H216" s="394"/>
      <c r="I216" s="394"/>
      <c r="J216" s="393"/>
      <c r="K216" s="393"/>
      <c r="L216" s="393"/>
      <c r="M216" s="393"/>
      <c r="N216" s="393"/>
      <c r="O216" s="393"/>
      <c r="P216" s="393"/>
      <c r="Q216" s="393"/>
      <c r="R216" s="393"/>
      <c r="S216" s="393"/>
      <c r="T216" s="393"/>
      <c r="U216" s="393"/>
      <c r="V216" s="393"/>
      <c r="W216" s="395"/>
      <c r="X216" s="395"/>
      <c r="Y216" s="395"/>
      <c r="Z216" s="395"/>
      <c r="AA216" s="395"/>
      <c r="AB216" s="393"/>
    </row>
    <row r="217" spans="1:28" s="392" customFormat="1" ht="12">
      <c r="A217" s="393"/>
      <c r="B217" s="393"/>
      <c r="C217" s="393"/>
      <c r="D217" s="394"/>
      <c r="E217" s="394"/>
      <c r="F217" s="394"/>
      <c r="G217" s="394"/>
      <c r="H217" s="394"/>
      <c r="I217" s="394"/>
      <c r="J217" s="393"/>
      <c r="K217" s="393"/>
      <c r="L217" s="393"/>
      <c r="M217" s="393"/>
      <c r="N217" s="393"/>
      <c r="O217" s="393"/>
      <c r="P217" s="393"/>
      <c r="Q217" s="393"/>
      <c r="R217" s="393"/>
      <c r="S217" s="393"/>
      <c r="T217" s="393"/>
      <c r="U217" s="393"/>
      <c r="V217" s="393"/>
      <c r="W217" s="395"/>
      <c r="X217" s="395"/>
      <c r="Y217" s="395"/>
      <c r="Z217" s="395"/>
      <c r="AA217" s="395"/>
      <c r="AB217" s="393"/>
    </row>
    <row r="218" spans="1:28" s="392" customFormat="1" ht="12">
      <c r="A218" s="393"/>
      <c r="B218" s="393"/>
      <c r="C218" s="393"/>
      <c r="D218" s="394"/>
      <c r="E218" s="394"/>
      <c r="F218" s="394"/>
      <c r="G218" s="394"/>
      <c r="H218" s="394"/>
      <c r="I218" s="394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93"/>
      <c r="W218" s="395"/>
      <c r="X218" s="395"/>
      <c r="Y218" s="395"/>
      <c r="Z218" s="395"/>
      <c r="AA218" s="395"/>
      <c r="AB218" s="393"/>
    </row>
    <row r="219" spans="1:28" s="392" customFormat="1" ht="12">
      <c r="A219" s="393"/>
      <c r="B219" s="393"/>
      <c r="C219" s="393"/>
      <c r="D219" s="394"/>
      <c r="E219" s="394"/>
      <c r="F219" s="394"/>
      <c r="G219" s="394"/>
      <c r="H219" s="394"/>
      <c r="I219" s="394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  <c r="U219" s="393"/>
      <c r="V219" s="393"/>
      <c r="W219" s="395"/>
      <c r="X219" s="395"/>
      <c r="Y219" s="395"/>
      <c r="Z219" s="395"/>
      <c r="AA219" s="395"/>
      <c r="AB219" s="393"/>
    </row>
    <row r="220" spans="1:28" s="392" customFormat="1" ht="12">
      <c r="A220" s="393"/>
      <c r="B220" s="393"/>
      <c r="C220" s="393"/>
      <c r="D220" s="394"/>
      <c r="E220" s="394"/>
      <c r="F220" s="394"/>
      <c r="G220" s="394"/>
      <c r="H220" s="394"/>
      <c r="I220" s="394"/>
      <c r="J220" s="393"/>
      <c r="K220" s="393"/>
      <c r="L220" s="393"/>
      <c r="M220" s="393"/>
      <c r="N220" s="393"/>
      <c r="O220" s="393"/>
      <c r="P220" s="393"/>
      <c r="Q220" s="393"/>
      <c r="R220" s="393"/>
      <c r="S220" s="393"/>
      <c r="T220" s="393"/>
      <c r="U220" s="393"/>
      <c r="V220" s="393"/>
      <c r="W220" s="395"/>
      <c r="X220" s="395"/>
      <c r="Y220" s="395"/>
      <c r="Z220" s="395"/>
      <c r="AA220" s="395"/>
      <c r="AB220" s="393"/>
    </row>
    <row r="221" spans="1:28" s="392" customFormat="1" ht="12">
      <c r="A221" s="393"/>
      <c r="B221" s="393"/>
      <c r="C221" s="393"/>
      <c r="D221" s="394"/>
      <c r="E221" s="394"/>
      <c r="F221" s="394"/>
      <c r="G221" s="394"/>
      <c r="H221" s="394"/>
      <c r="I221" s="394"/>
      <c r="J221" s="393"/>
      <c r="K221" s="393"/>
      <c r="L221" s="393"/>
      <c r="M221" s="393"/>
      <c r="N221" s="393"/>
      <c r="O221" s="393"/>
      <c r="P221" s="393"/>
      <c r="Q221" s="393"/>
      <c r="R221" s="393"/>
      <c r="S221" s="393"/>
      <c r="T221" s="393"/>
      <c r="U221" s="393"/>
      <c r="V221" s="393"/>
      <c r="W221" s="395"/>
      <c r="X221" s="395"/>
      <c r="Y221" s="395"/>
      <c r="Z221" s="395"/>
      <c r="AA221" s="395"/>
      <c r="AB221" s="393"/>
    </row>
    <row r="222" spans="1:28" s="392" customFormat="1" ht="12">
      <c r="A222" s="393"/>
      <c r="B222" s="393"/>
      <c r="C222" s="393"/>
      <c r="D222" s="394"/>
      <c r="E222" s="394"/>
      <c r="F222" s="394"/>
      <c r="G222" s="394"/>
      <c r="H222" s="394"/>
      <c r="I222" s="394"/>
      <c r="J222" s="393"/>
      <c r="K222" s="393"/>
      <c r="L222" s="393"/>
      <c r="M222" s="393"/>
      <c r="N222" s="393"/>
      <c r="O222" s="393"/>
      <c r="P222" s="393"/>
      <c r="Q222" s="393"/>
      <c r="R222" s="393"/>
      <c r="S222" s="393"/>
      <c r="T222" s="393"/>
      <c r="U222" s="393"/>
      <c r="V222" s="393"/>
      <c r="W222" s="395"/>
      <c r="X222" s="395"/>
      <c r="Y222" s="395"/>
      <c r="Z222" s="395"/>
      <c r="AA222" s="395"/>
      <c r="AB222" s="393"/>
    </row>
    <row r="223" spans="1:28" s="392" customFormat="1" ht="12">
      <c r="A223" s="393"/>
      <c r="B223" s="393"/>
      <c r="C223" s="393"/>
      <c r="D223" s="394"/>
      <c r="E223" s="394"/>
      <c r="F223" s="394"/>
      <c r="G223" s="394"/>
      <c r="H223" s="394"/>
      <c r="I223" s="394"/>
      <c r="J223" s="393"/>
      <c r="K223" s="393"/>
      <c r="L223" s="393"/>
      <c r="M223" s="393"/>
      <c r="N223" s="393"/>
      <c r="O223" s="393"/>
      <c r="P223" s="393"/>
      <c r="Q223" s="393"/>
      <c r="R223" s="393"/>
      <c r="S223" s="393"/>
      <c r="T223" s="393"/>
      <c r="U223" s="393"/>
      <c r="V223" s="393"/>
      <c r="W223" s="395"/>
      <c r="X223" s="395"/>
      <c r="Y223" s="395"/>
      <c r="Z223" s="395"/>
      <c r="AA223" s="395"/>
      <c r="AB223" s="393"/>
    </row>
    <row r="224" spans="1:28" s="392" customFormat="1" ht="12">
      <c r="A224" s="393"/>
      <c r="B224" s="393"/>
      <c r="C224" s="393"/>
      <c r="D224" s="394"/>
      <c r="E224" s="394"/>
      <c r="F224" s="394"/>
      <c r="G224" s="394"/>
      <c r="H224" s="394"/>
      <c r="I224" s="394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3"/>
      <c r="U224" s="393"/>
      <c r="V224" s="393"/>
      <c r="W224" s="395"/>
      <c r="X224" s="395"/>
      <c r="Y224" s="395"/>
      <c r="Z224" s="395"/>
      <c r="AA224" s="395"/>
      <c r="AB224" s="393"/>
    </row>
    <row r="225" spans="1:28" s="392" customFormat="1" ht="12">
      <c r="A225" s="393"/>
      <c r="B225" s="393"/>
      <c r="C225" s="393"/>
      <c r="D225" s="394"/>
      <c r="E225" s="394"/>
      <c r="F225" s="394"/>
      <c r="G225" s="394"/>
      <c r="H225" s="394"/>
      <c r="I225" s="394"/>
      <c r="J225" s="393"/>
      <c r="K225" s="393"/>
      <c r="L225" s="393"/>
      <c r="M225" s="393"/>
      <c r="N225" s="393"/>
      <c r="O225" s="393"/>
      <c r="P225" s="393"/>
      <c r="Q225" s="393"/>
      <c r="R225" s="393"/>
      <c r="S225" s="393"/>
      <c r="T225" s="393"/>
      <c r="U225" s="393"/>
      <c r="V225" s="393"/>
      <c r="W225" s="395"/>
      <c r="X225" s="395"/>
      <c r="Y225" s="395"/>
      <c r="Z225" s="395"/>
      <c r="AA225" s="395"/>
      <c r="AB225" s="393"/>
    </row>
    <row r="226" spans="1:28" s="392" customFormat="1" ht="12">
      <c r="A226" s="393"/>
      <c r="B226" s="393"/>
      <c r="C226" s="393"/>
      <c r="D226" s="394"/>
      <c r="E226" s="394"/>
      <c r="F226" s="394"/>
      <c r="G226" s="394"/>
      <c r="H226" s="394"/>
      <c r="I226" s="394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  <c r="U226" s="393"/>
      <c r="V226" s="393"/>
      <c r="W226" s="395"/>
      <c r="X226" s="395"/>
      <c r="Y226" s="395"/>
      <c r="Z226" s="395"/>
      <c r="AA226" s="395"/>
      <c r="AB226" s="393"/>
    </row>
    <row r="227" spans="1:28" s="392" customFormat="1" ht="12">
      <c r="A227" s="393"/>
      <c r="B227" s="393"/>
      <c r="C227" s="393"/>
      <c r="D227" s="394"/>
      <c r="E227" s="394"/>
      <c r="F227" s="394"/>
      <c r="G227" s="394"/>
      <c r="H227" s="394"/>
      <c r="I227" s="394"/>
      <c r="J227" s="393"/>
      <c r="K227" s="393"/>
      <c r="L227" s="393"/>
      <c r="M227" s="393"/>
      <c r="N227" s="393"/>
      <c r="O227" s="393"/>
      <c r="P227" s="393"/>
      <c r="Q227" s="393"/>
      <c r="R227" s="393"/>
      <c r="S227" s="393"/>
      <c r="T227" s="393"/>
      <c r="U227" s="393"/>
      <c r="V227" s="393"/>
      <c r="W227" s="395"/>
      <c r="X227" s="395"/>
      <c r="Y227" s="395"/>
      <c r="Z227" s="395"/>
      <c r="AA227" s="395"/>
      <c r="AB227" s="393"/>
    </row>
    <row r="228" spans="1:28" s="392" customFormat="1" ht="12">
      <c r="A228" s="393"/>
      <c r="B228" s="393"/>
      <c r="C228" s="393"/>
      <c r="D228" s="394"/>
      <c r="E228" s="394"/>
      <c r="F228" s="394"/>
      <c r="G228" s="394"/>
      <c r="H228" s="394"/>
      <c r="I228" s="394"/>
      <c r="J228" s="393"/>
      <c r="K228" s="393"/>
      <c r="L228" s="393"/>
      <c r="M228" s="393"/>
      <c r="N228" s="393"/>
      <c r="O228" s="393"/>
      <c r="P228" s="393"/>
      <c r="Q228" s="393"/>
      <c r="R228" s="393"/>
      <c r="S228" s="393"/>
      <c r="T228" s="393"/>
      <c r="U228" s="393"/>
      <c r="V228" s="393"/>
      <c r="W228" s="395"/>
      <c r="X228" s="395"/>
      <c r="Y228" s="395"/>
      <c r="Z228" s="395"/>
      <c r="AA228" s="395"/>
      <c r="AB228" s="393"/>
    </row>
    <row r="229" ht="12">
      <c r="J229" s="393"/>
    </row>
  </sheetData>
  <mergeCells count="5">
    <mergeCell ref="Q3:T3"/>
    <mergeCell ref="C3:I3"/>
    <mergeCell ref="J3:K3"/>
    <mergeCell ref="N3:O3"/>
    <mergeCell ref="L3:M3"/>
  </mergeCells>
  <dataValidations count="4">
    <dataValidation type="list" allowBlank="1" showInputMessage="1" showErrorMessage="1" sqref="W5:W104">
      <formula1>"岩,礫,砂,泥"</formula1>
    </dataValidation>
    <dataValidation type="list" allowBlank="1" showInputMessage="1" showErrorMessage="1" sqref="V5:V104">
      <formula1>"0－24,25－49,50－74,75－100"</formula1>
    </dataValidation>
    <dataValidation type="list" allowBlank="1" showInputMessage="1" showErrorMessage="1" sqref="U5:U104">
      <formula1>"礁池,離礁,礁原,礁縁"</formula1>
    </dataValidation>
    <dataValidation type="list" allowBlank="1" showInputMessage="1" showErrorMessage="1" sqref="Q5:Q104">
      <formula1>"20cm&gt;,20cm-30cm,30cm&lt;"</formula1>
    </dataValidation>
  </dataValidations>
  <printOptions/>
  <pageMargins left="0.7874015748031497" right="0.5905511811023623" top="0.984251968503937" bottom="0.5905511811023623" header="0.4330708661417323" footer="0.5511811023622047"/>
  <pageSetup horizontalDpi="360" verticalDpi="36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5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" sqref="D2"/>
    </sheetView>
  </sheetViews>
  <sheetFormatPr defaultColWidth="9.140625" defaultRowHeight="12"/>
  <cols>
    <col min="1" max="1" width="14.00390625" style="547" bestFit="1" customWidth="1"/>
    <col min="2" max="2" width="10.140625" style="547" customWidth="1"/>
    <col min="3" max="3" width="0.71875" style="547" customWidth="1"/>
    <col min="4" max="9" width="5.421875" style="547" customWidth="1"/>
    <col min="10" max="10" width="11.421875" style="547" customWidth="1"/>
    <col min="11" max="11" width="6.7109375" style="547" customWidth="1"/>
    <col min="12" max="13" width="11.00390625" style="547" customWidth="1"/>
    <col min="14" max="15" width="12.7109375" style="547" customWidth="1"/>
    <col min="16" max="16" width="8.28125" style="547" customWidth="1"/>
    <col min="17" max="17" width="13.140625" style="547" customWidth="1"/>
    <col min="18" max="18" width="5.421875" style="547" customWidth="1"/>
    <col min="19" max="19" width="3.7109375" style="547" customWidth="1"/>
    <col min="20" max="20" width="6.140625" style="547" customWidth="1"/>
    <col min="21" max="21" width="9.28125" style="547" customWidth="1"/>
    <col min="22" max="22" width="15.00390625" style="547" customWidth="1"/>
    <col min="23" max="23" width="8.00390625" style="548" customWidth="1"/>
    <col min="24" max="24" width="5.8515625" style="548" customWidth="1"/>
    <col min="25" max="25" width="3.8515625" style="548" customWidth="1"/>
    <col min="26" max="26" width="4.8515625" style="548" customWidth="1"/>
    <col min="27" max="27" width="13.8515625" style="548" customWidth="1"/>
    <col min="28" max="28" width="52.00390625" style="547" customWidth="1"/>
    <col min="29" max="16384" width="8.7109375" style="549" customWidth="1"/>
  </cols>
  <sheetData>
    <row r="1" spans="1:28" s="453" customFormat="1" ht="18.75" customHeight="1">
      <c r="A1" s="451" t="s">
        <v>17</v>
      </c>
      <c r="B1" s="451"/>
      <c r="C1" s="452" t="s">
        <v>923</v>
      </c>
      <c r="D1" s="451"/>
      <c r="E1" s="451"/>
      <c r="F1" s="451"/>
      <c r="G1" s="451"/>
      <c r="H1" s="451"/>
      <c r="I1" s="451"/>
      <c r="J1" s="451"/>
      <c r="L1" s="453">
        <v>2003</v>
      </c>
      <c r="M1" s="451" t="s">
        <v>552</v>
      </c>
      <c r="N1" s="454"/>
      <c r="O1" s="454"/>
      <c r="P1" s="454"/>
      <c r="Q1" s="454"/>
      <c r="R1" s="454"/>
      <c r="S1" s="454"/>
      <c r="T1" s="454"/>
      <c r="U1" s="454"/>
      <c r="V1" s="454"/>
      <c r="W1" s="455"/>
      <c r="X1" s="455"/>
      <c r="Y1" s="455"/>
      <c r="Z1" s="455"/>
      <c r="AA1" s="455"/>
      <c r="AB1" s="454"/>
    </row>
    <row r="2" spans="1:28" s="458" customFormat="1" ht="18.75" customHeight="1" thickBo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7"/>
      <c r="X2" s="457"/>
      <c r="Y2" s="457"/>
      <c r="Z2" s="457"/>
      <c r="AA2" s="457"/>
      <c r="AB2" s="456"/>
    </row>
    <row r="3" spans="1:28" s="479" customFormat="1" ht="33.75" customHeight="1">
      <c r="A3" s="118" t="s">
        <v>6</v>
      </c>
      <c r="B3" s="459" t="s">
        <v>2</v>
      </c>
      <c r="C3" s="460" t="s">
        <v>4</v>
      </c>
      <c r="D3" s="461"/>
      <c r="E3" s="461"/>
      <c r="F3" s="461"/>
      <c r="G3" s="461"/>
      <c r="H3" s="461"/>
      <c r="I3" s="462"/>
      <c r="J3" s="463" t="s">
        <v>7</v>
      </c>
      <c r="K3" s="464"/>
      <c r="L3" s="465" t="s">
        <v>8</v>
      </c>
      <c r="M3" s="466"/>
      <c r="N3" s="467" t="s">
        <v>11</v>
      </c>
      <c r="O3" s="466"/>
      <c r="P3" s="468" t="s">
        <v>12</v>
      </c>
      <c r="Q3" s="469" t="s">
        <v>924</v>
      </c>
      <c r="R3" s="470"/>
      <c r="S3" s="470"/>
      <c r="T3" s="471"/>
      <c r="U3" s="472" t="s">
        <v>1</v>
      </c>
      <c r="V3" s="473" t="s">
        <v>5</v>
      </c>
      <c r="W3" s="474" t="s">
        <v>0</v>
      </c>
      <c r="X3" s="475"/>
      <c r="Y3" s="476" t="s">
        <v>14</v>
      </c>
      <c r="Z3" s="477"/>
      <c r="AA3" s="472" t="s">
        <v>3</v>
      </c>
      <c r="AB3" s="478" t="s">
        <v>925</v>
      </c>
    </row>
    <row r="4" spans="1:28" s="479" customFormat="1" ht="24" customHeight="1" thickBot="1">
      <c r="A4" s="480"/>
      <c r="B4" s="481"/>
      <c r="C4" s="482"/>
      <c r="D4" s="483"/>
      <c r="E4" s="484" t="s">
        <v>926</v>
      </c>
      <c r="F4" s="484"/>
      <c r="G4" s="483"/>
      <c r="H4" s="484" t="s">
        <v>927</v>
      </c>
      <c r="I4" s="485"/>
      <c r="J4" s="486" t="s">
        <v>928</v>
      </c>
      <c r="K4" s="487" t="s">
        <v>15</v>
      </c>
      <c r="L4" s="488" t="s">
        <v>9</v>
      </c>
      <c r="M4" s="489" t="s">
        <v>26</v>
      </c>
      <c r="N4" s="489" t="s">
        <v>9</v>
      </c>
      <c r="O4" s="489" t="s">
        <v>10</v>
      </c>
      <c r="P4" s="490"/>
      <c r="Q4" s="491" t="s">
        <v>16</v>
      </c>
      <c r="R4" s="492"/>
      <c r="S4" s="493" t="s">
        <v>13</v>
      </c>
      <c r="T4" s="494"/>
      <c r="U4" s="495"/>
      <c r="V4" s="496"/>
      <c r="W4" s="497"/>
      <c r="X4" s="498"/>
      <c r="Y4" s="499" t="s">
        <v>22</v>
      </c>
      <c r="Z4" s="500"/>
      <c r="AA4" s="495" t="s">
        <v>31</v>
      </c>
      <c r="AB4" s="501"/>
    </row>
    <row r="5" spans="1:28" s="458" customFormat="1" ht="25.5" customHeight="1">
      <c r="A5" s="502" t="s">
        <v>929</v>
      </c>
      <c r="B5" s="503">
        <v>37859</v>
      </c>
      <c r="C5" s="504"/>
      <c r="D5" s="505" t="s">
        <v>432</v>
      </c>
      <c r="E5" s="505" t="s">
        <v>565</v>
      </c>
      <c r="F5" s="505" t="s">
        <v>930</v>
      </c>
      <c r="G5" s="506" t="s">
        <v>484</v>
      </c>
      <c r="H5" s="505" t="s">
        <v>439</v>
      </c>
      <c r="I5" s="505" t="s">
        <v>931</v>
      </c>
      <c r="J5" s="507">
        <v>0.3888888888888889</v>
      </c>
      <c r="K5" s="508">
        <v>15</v>
      </c>
      <c r="L5" s="509">
        <v>1</v>
      </c>
      <c r="M5" s="510">
        <v>0</v>
      </c>
      <c r="N5" s="510">
        <f aca="true" t="shared" si="0" ref="N5:N28">IF(OR(K5=0,L5=0),"",L5*15/K5)</f>
        <v>1</v>
      </c>
      <c r="O5" s="510">
        <f aca="true" t="shared" si="1" ref="O5:O28">IF(OR(K5=0,M5=0),"",M5*15/K5)</f>
      </c>
      <c r="P5" s="508">
        <f aca="true" t="shared" si="2" ref="P5:P28">IF(OR(K5=0,AND(L5=0,M5=0)),"",AVERAGE(N5:O5))</f>
        <v>1</v>
      </c>
      <c r="Q5" s="511" t="s">
        <v>47</v>
      </c>
      <c r="R5" s="512" t="s">
        <v>430</v>
      </c>
      <c r="S5" s="512" t="s">
        <v>156</v>
      </c>
      <c r="T5" s="513"/>
      <c r="U5" s="514" t="s">
        <v>28</v>
      </c>
      <c r="V5" s="514" t="s">
        <v>29</v>
      </c>
      <c r="W5" s="515" t="s">
        <v>30</v>
      </c>
      <c r="X5" s="516" t="s">
        <v>436</v>
      </c>
      <c r="Y5" s="517" t="s">
        <v>156</v>
      </c>
      <c r="Z5" s="518" t="s">
        <v>441</v>
      </c>
      <c r="AA5" s="519" t="s">
        <v>433</v>
      </c>
      <c r="AB5" s="520" t="s">
        <v>932</v>
      </c>
    </row>
    <row r="6" spans="1:28" s="458" customFormat="1" ht="25.5" customHeight="1">
      <c r="A6" s="502" t="s">
        <v>933</v>
      </c>
      <c r="B6" s="503">
        <v>37859</v>
      </c>
      <c r="C6" s="504"/>
      <c r="D6" s="521" t="s">
        <v>742</v>
      </c>
      <c r="E6" s="522" t="s">
        <v>902</v>
      </c>
      <c r="F6" s="522" t="s">
        <v>934</v>
      </c>
      <c r="G6" s="521" t="s">
        <v>744</v>
      </c>
      <c r="H6" s="522" t="s">
        <v>50</v>
      </c>
      <c r="I6" s="523" t="s">
        <v>935</v>
      </c>
      <c r="J6" s="507">
        <v>0.4131944444444444</v>
      </c>
      <c r="K6" s="508">
        <v>15</v>
      </c>
      <c r="L6" s="509">
        <v>0</v>
      </c>
      <c r="M6" s="510">
        <v>0</v>
      </c>
      <c r="N6" s="510">
        <f t="shared" si="0"/>
      </c>
      <c r="O6" s="510">
        <f t="shared" si="1"/>
      </c>
      <c r="P6" s="508">
        <f t="shared" si="2"/>
      </c>
      <c r="Q6" s="511"/>
      <c r="R6" s="512"/>
      <c r="S6" s="512" t="s">
        <v>112</v>
      </c>
      <c r="T6" s="513"/>
      <c r="U6" s="514" t="s">
        <v>28</v>
      </c>
      <c r="V6" s="514" t="s">
        <v>29</v>
      </c>
      <c r="W6" s="515" t="s">
        <v>30</v>
      </c>
      <c r="X6" s="516" t="s">
        <v>60</v>
      </c>
      <c r="Y6" s="517" t="s">
        <v>112</v>
      </c>
      <c r="Z6" s="518" t="s">
        <v>61</v>
      </c>
      <c r="AA6" s="519" t="s">
        <v>50</v>
      </c>
      <c r="AB6" s="520"/>
    </row>
    <row r="7" spans="1:28" s="458" customFormat="1" ht="25.5" customHeight="1">
      <c r="A7" s="502" t="s">
        <v>936</v>
      </c>
      <c r="B7" s="503">
        <v>37859</v>
      </c>
      <c r="C7" s="504"/>
      <c r="D7" s="521" t="s">
        <v>742</v>
      </c>
      <c r="E7" s="522" t="s">
        <v>937</v>
      </c>
      <c r="F7" s="522" t="s">
        <v>756</v>
      </c>
      <c r="G7" s="521" t="s">
        <v>744</v>
      </c>
      <c r="H7" s="522" t="s">
        <v>75</v>
      </c>
      <c r="I7" s="523" t="s">
        <v>938</v>
      </c>
      <c r="J7" s="507">
        <v>0.4305555555555556</v>
      </c>
      <c r="K7" s="508">
        <v>15</v>
      </c>
      <c r="L7" s="509">
        <v>0</v>
      </c>
      <c r="M7" s="510">
        <v>0</v>
      </c>
      <c r="N7" s="510">
        <f t="shared" si="0"/>
      </c>
      <c r="O7" s="510">
        <f t="shared" si="1"/>
      </c>
      <c r="P7" s="508">
        <f t="shared" si="2"/>
      </c>
      <c r="Q7" s="511"/>
      <c r="R7" s="512"/>
      <c r="S7" s="512" t="s">
        <v>112</v>
      </c>
      <c r="T7" s="513"/>
      <c r="U7" s="514" t="s">
        <v>28</v>
      </c>
      <c r="V7" s="514" t="s">
        <v>29</v>
      </c>
      <c r="W7" s="515" t="s">
        <v>855</v>
      </c>
      <c r="X7" s="516" t="s">
        <v>48</v>
      </c>
      <c r="Y7" s="517" t="s">
        <v>112</v>
      </c>
      <c r="Z7" s="518" t="s">
        <v>61</v>
      </c>
      <c r="AA7" s="519" t="s">
        <v>76</v>
      </c>
      <c r="AB7" s="520"/>
    </row>
    <row r="8" spans="1:28" s="458" customFormat="1" ht="23.25" customHeight="1">
      <c r="A8" s="502" t="s">
        <v>939</v>
      </c>
      <c r="B8" s="503">
        <v>37859</v>
      </c>
      <c r="C8" s="504"/>
      <c r="D8" s="521" t="s">
        <v>742</v>
      </c>
      <c r="E8" s="522" t="s">
        <v>902</v>
      </c>
      <c r="F8" s="522" t="s">
        <v>940</v>
      </c>
      <c r="G8" s="521" t="s">
        <v>744</v>
      </c>
      <c r="H8" s="522" t="s">
        <v>42</v>
      </c>
      <c r="I8" s="523" t="s">
        <v>941</v>
      </c>
      <c r="J8" s="507">
        <v>0.5104166666666666</v>
      </c>
      <c r="K8" s="508">
        <v>15</v>
      </c>
      <c r="L8" s="509">
        <v>0</v>
      </c>
      <c r="M8" s="510">
        <v>0</v>
      </c>
      <c r="N8" s="510">
        <f t="shared" si="0"/>
      </c>
      <c r="O8" s="510">
        <f t="shared" si="1"/>
      </c>
      <c r="P8" s="508">
        <f t="shared" si="2"/>
      </c>
      <c r="Q8" s="511"/>
      <c r="R8" s="512"/>
      <c r="S8" s="512" t="s">
        <v>112</v>
      </c>
      <c r="T8" s="513"/>
      <c r="U8" s="514" t="s">
        <v>28</v>
      </c>
      <c r="V8" s="514" t="s">
        <v>29</v>
      </c>
      <c r="W8" s="515" t="s">
        <v>30</v>
      </c>
      <c r="X8" s="516" t="s">
        <v>60</v>
      </c>
      <c r="Y8" s="517" t="s">
        <v>112</v>
      </c>
      <c r="Z8" s="518" t="s">
        <v>49</v>
      </c>
      <c r="AA8" s="519" t="s">
        <v>76</v>
      </c>
      <c r="AB8" s="520"/>
    </row>
    <row r="9" spans="1:28" s="458" customFormat="1" ht="18.75" customHeight="1">
      <c r="A9" s="502" t="s">
        <v>942</v>
      </c>
      <c r="B9" s="503">
        <v>37860</v>
      </c>
      <c r="C9" s="504"/>
      <c r="D9" s="521" t="s">
        <v>943</v>
      </c>
      <c r="E9" s="522" t="s">
        <v>944</v>
      </c>
      <c r="F9" s="522" t="s">
        <v>945</v>
      </c>
      <c r="G9" s="521" t="s">
        <v>946</v>
      </c>
      <c r="H9" s="522" t="s">
        <v>947</v>
      </c>
      <c r="I9" s="523" t="s">
        <v>948</v>
      </c>
      <c r="J9" s="507">
        <v>0.3923611111111111</v>
      </c>
      <c r="K9" s="508">
        <v>15</v>
      </c>
      <c r="L9" s="509">
        <v>0</v>
      </c>
      <c r="M9" s="510">
        <v>0</v>
      </c>
      <c r="N9" s="510">
        <f t="shared" si="0"/>
      </c>
      <c r="O9" s="510">
        <f t="shared" si="1"/>
      </c>
      <c r="P9" s="508">
        <f t="shared" si="2"/>
      </c>
      <c r="Q9" s="511"/>
      <c r="R9" s="512"/>
      <c r="S9" s="512" t="s">
        <v>291</v>
      </c>
      <c r="T9" s="513"/>
      <c r="U9" s="514" t="s">
        <v>28</v>
      </c>
      <c r="V9" s="514" t="s">
        <v>29</v>
      </c>
      <c r="W9" s="515" t="s">
        <v>30</v>
      </c>
      <c r="X9" s="516" t="s">
        <v>949</v>
      </c>
      <c r="Y9" s="517" t="s">
        <v>291</v>
      </c>
      <c r="Z9" s="518" t="s">
        <v>950</v>
      </c>
      <c r="AA9" s="519" t="s">
        <v>951</v>
      </c>
      <c r="AB9" s="520" t="s">
        <v>932</v>
      </c>
    </row>
    <row r="10" spans="1:28" s="458" customFormat="1" ht="18.75" customHeight="1">
      <c r="A10" s="502" t="s">
        <v>952</v>
      </c>
      <c r="B10" s="503">
        <v>37860</v>
      </c>
      <c r="C10" s="504"/>
      <c r="D10" s="521" t="s">
        <v>943</v>
      </c>
      <c r="E10" s="522" t="s">
        <v>953</v>
      </c>
      <c r="F10" s="522" t="s">
        <v>954</v>
      </c>
      <c r="G10" s="521" t="s">
        <v>946</v>
      </c>
      <c r="H10" s="522" t="s">
        <v>947</v>
      </c>
      <c r="I10" s="523" t="s">
        <v>955</v>
      </c>
      <c r="J10" s="507">
        <v>0.40972222222222227</v>
      </c>
      <c r="K10" s="508">
        <v>15</v>
      </c>
      <c r="L10" s="509">
        <v>0</v>
      </c>
      <c r="M10" s="510">
        <v>0</v>
      </c>
      <c r="N10" s="510">
        <f t="shared" si="0"/>
      </c>
      <c r="O10" s="510">
        <f t="shared" si="1"/>
      </c>
      <c r="P10" s="508">
        <f t="shared" si="2"/>
      </c>
      <c r="Q10" s="511"/>
      <c r="R10" s="512"/>
      <c r="S10" s="512" t="s">
        <v>291</v>
      </c>
      <c r="T10" s="513"/>
      <c r="U10" s="514" t="s">
        <v>28</v>
      </c>
      <c r="V10" s="514" t="s">
        <v>29</v>
      </c>
      <c r="W10" s="515" t="s">
        <v>30</v>
      </c>
      <c r="X10" s="516" t="s">
        <v>297</v>
      </c>
      <c r="Y10" s="517" t="s">
        <v>291</v>
      </c>
      <c r="Z10" s="518" t="s">
        <v>956</v>
      </c>
      <c r="AA10" s="519" t="s">
        <v>957</v>
      </c>
      <c r="AB10" s="520"/>
    </row>
    <row r="11" spans="1:28" s="458" customFormat="1" ht="18.75" customHeight="1">
      <c r="A11" s="502" t="s">
        <v>958</v>
      </c>
      <c r="B11" s="503">
        <v>37860</v>
      </c>
      <c r="C11" s="504"/>
      <c r="D11" s="521" t="s">
        <v>943</v>
      </c>
      <c r="E11" s="522" t="s">
        <v>959</v>
      </c>
      <c r="F11" s="522" t="s">
        <v>960</v>
      </c>
      <c r="G11" s="521" t="s">
        <v>946</v>
      </c>
      <c r="H11" s="522" t="s">
        <v>961</v>
      </c>
      <c r="I11" s="523" t="s">
        <v>962</v>
      </c>
      <c r="J11" s="507">
        <v>0.4826388888888889</v>
      </c>
      <c r="K11" s="508">
        <v>15</v>
      </c>
      <c r="L11" s="509">
        <v>0</v>
      </c>
      <c r="M11" s="510">
        <v>0</v>
      </c>
      <c r="N11" s="510">
        <f t="shared" si="0"/>
      </c>
      <c r="O11" s="510">
        <f t="shared" si="1"/>
      </c>
      <c r="P11" s="508">
        <f t="shared" si="2"/>
      </c>
      <c r="Q11" s="511"/>
      <c r="R11" s="512"/>
      <c r="S11" s="512" t="s">
        <v>291</v>
      </c>
      <c r="T11" s="513"/>
      <c r="U11" s="514" t="s">
        <v>28</v>
      </c>
      <c r="V11" s="514" t="s">
        <v>29</v>
      </c>
      <c r="W11" s="515" t="s">
        <v>30</v>
      </c>
      <c r="X11" s="516" t="s">
        <v>949</v>
      </c>
      <c r="Y11" s="517" t="s">
        <v>291</v>
      </c>
      <c r="Z11" s="518" t="s">
        <v>950</v>
      </c>
      <c r="AA11" s="519" t="s">
        <v>947</v>
      </c>
      <c r="AB11" s="520" t="s">
        <v>858</v>
      </c>
    </row>
    <row r="12" spans="1:28" s="458" customFormat="1" ht="18.75" customHeight="1">
      <c r="A12" s="502" t="s">
        <v>963</v>
      </c>
      <c r="B12" s="503">
        <v>37860</v>
      </c>
      <c r="C12" s="504"/>
      <c r="D12" s="521" t="s">
        <v>943</v>
      </c>
      <c r="E12" s="522" t="s">
        <v>953</v>
      </c>
      <c r="F12" s="522" t="s">
        <v>964</v>
      </c>
      <c r="G12" s="521" t="s">
        <v>946</v>
      </c>
      <c r="H12" s="522" t="s">
        <v>961</v>
      </c>
      <c r="I12" s="523" t="s">
        <v>965</v>
      </c>
      <c r="J12" s="507">
        <v>0.5</v>
      </c>
      <c r="K12" s="508">
        <v>15</v>
      </c>
      <c r="L12" s="509">
        <v>0</v>
      </c>
      <c r="M12" s="510">
        <v>0</v>
      </c>
      <c r="N12" s="510">
        <f t="shared" si="0"/>
      </c>
      <c r="O12" s="510">
        <f t="shared" si="1"/>
      </c>
      <c r="P12" s="508">
        <f t="shared" si="2"/>
      </c>
      <c r="Q12" s="511"/>
      <c r="R12" s="512"/>
      <c r="S12" s="512" t="s">
        <v>291</v>
      </c>
      <c r="T12" s="513"/>
      <c r="U12" s="514" t="s">
        <v>28</v>
      </c>
      <c r="V12" s="514" t="s">
        <v>29</v>
      </c>
      <c r="W12" s="515" t="s">
        <v>30</v>
      </c>
      <c r="X12" s="516" t="s">
        <v>949</v>
      </c>
      <c r="Y12" s="517" t="s">
        <v>291</v>
      </c>
      <c r="Z12" s="518" t="s">
        <v>298</v>
      </c>
      <c r="AA12" s="519" t="s">
        <v>951</v>
      </c>
      <c r="AB12" s="520"/>
    </row>
    <row r="13" spans="1:28" s="458" customFormat="1" ht="18.75" customHeight="1">
      <c r="A13" s="502" t="s">
        <v>966</v>
      </c>
      <c r="B13" s="503">
        <v>37860</v>
      </c>
      <c r="C13" s="504"/>
      <c r="D13" s="521" t="s">
        <v>943</v>
      </c>
      <c r="E13" s="522" t="s">
        <v>967</v>
      </c>
      <c r="F13" s="522" t="s">
        <v>968</v>
      </c>
      <c r="G13" s="521" t="s">
        <v>946</v>
      </c>
      <c r="H13" s="522" t="s">
        <v>956</v>
      </c>
      <c r="I13" s="523" t="s">
        <v>969</v>
      </c>
      <c r="J13" s="507">
        <v>0.4305555555555556</v>
      </c>
      <c r="K13" s="508">
        <v>15</v>
      </c>
      <c r="L13" s="509">
        <v>0</v>
      </c>
      <c r="M13" s="510">
        <v>0</v>
      </c>
      <c r="N13" s="510">
        <f t="shared" si="0"/>
      </c>
      <c r="O13" s="510">
        <f t="shared" si="1"/>
      </c>
      <c r="P13" s="508">
        <f t="shared" si="2"/>
      </c>
      <c r="Q13" s="511"/>
      <c r="R13" s="512"/>
      <c r="S13" s="512" t="s">
        <v>291</v>
      </c>
      <c r="T13" s="513"/>
      <c r="U13" s="514" t="s">
        <v>28</v>
      </c>
      <c r="V13" s="514" t="s">
        <v>29</v>
      </c>
      <c r="W13" s="515" t="s">
        <v>30</v>
      </c>
      <c r="X13" s="516" t="s">
        <v>949</v>
      </c>
      <c r="Y13" s="517" t="s">
        <v>291</v>
      </c>
      <c r="Z13" s="518" t="s">
        <v>950</v>
      </c>
      <c r="AA13" s="519" t="s">
        <v>947</v>
      </c>
      <c r="AB13" s="520"/>
    </row>
    <row r="14" spans="1:28" s="458" customFormat="1" ht="18.75" customHeight="1">
      <c r="A14" s="502" t="s">
        <v>970</v>
      </c>
      <c r="B14" s="503">
        <v>37896</v>
      </c>
      <c r="C14" s="504"/>
      <c r="D14" s="521" t="s">
        <v>943</v>
      </c>
      <c r="E14" s="522" t="s">
        <v>953</v>
      </c>
      <c r="F14" s="522" t="s">
        <v>971</v>
      </c>
      <c r="G14" s="521" t="s">
        <v>542</v>
      </c>
      <c r="H14" s="522" t="s">
        <v>961</v>
      </c>
      <c r="I14" s="523" t="s">
        <v>972</v>
      </c>
      <c r="J14" s="507">
        <v>0.61875</v>
      </c>
      <c r="K14" s="508">
        <v>15</v>
      </c>
      <c r="L14" s="509">
        <v>0</v>
      </c>
      <c r="M14" s="510">
        <v>0</v>
      </c>
      <c r="N14" s="510">
        <f t="shared" si="0"/>
      </c>
      <c r="O14" s="510">
        <f t="shared" si="1"/>
      </c>
      <c r="P14" s="508">
        <f t="shared" si="2"/>
      </c>
      <c r="Q14" s="511"/>
      <c r="R14" s="512"/>
      <c r="S14" s="512" t="s">
        <v>291</v>
      </c>
      <c r="T14" s="513"/>
      <c r="U14" s="514" t="s">
        <v>32</v>
      </c>
      <c r="V14" s="514" t="s">
        <v>29</v>
      </c>
      <c r="W14" s="515" t="s">
        <v>30</v>
      </c>
      <c r="X14" s="516" t="s">
        <v>297</v>
      </c>
      <c r="Y14" s="517" t="s">
        <v>291</v>
      </c>
      <c r="Z14" s="518" t="s">
        <v>947</v>
      </c>
      <c r="AA14" s="519" t="s">
        <v>951</v>
      </c>
      <c r="AB14" s="520"/>
    </row>
    <row r="15" spans="1:28" s="458" customFormat="1" ht="18.75" customHeight="1">
      <c r="A15" s="502" t="s">
        <v>973</v>
      </c>
      <c r="B15" s="503">
        <v>37896</v>
      </c>
      <c r="C15" s="504"/>
      <c r="D15" s="521" t="s">
        <v>922</v>
      </c>
      <c r="E15" s="522" t="s">
        <v>959</v>
      </c>
      <c r="F15" s="522" t="s">
        <v>974</v>
      </c>
      <c r="G15" s="521" t="s">
        <v>542</v>
      </c>
      <c r="H15" s="522" t="s">
        <v>961</v>
      </c>
      <c r="I15" s="523" t="s">
        <v>975</v>
      </c>
      <c r="J15" s="507">
        <v>0.6402777777777778</v>
      </c>
      <c r="K15" s="508">
        <v>15</v>
      </c>
      <c r="L15" s="509">
        <v>3</v>
      </c>
      <c r="M15" s="510">
        <v>4</v>
      </c>
      <c r="N15" s="510">
        <f t="shared" si="0"/>
        <v>3</v>
      </c>
      <c r="O15" s="510">
        <f t="shared" si="1"/>
        <v>4</v>
      </c>
      <c r="P15" s="508">
        <f t="shared" si="2"/>
        <v>3.5</v>
      </c>
      <c r="Q15" s="511" t="s">
        <v>33</v>
      </c>
      <c r="R15" s="512">
        <v>20</v>
      </c>
      <c r="S15" s="512" t="s">
        <v>291</v>
      </c>
      <c r="T15" s="513" t="s">
        <v>976</v>
      </c>
      <c r="U15" s="514" t="s">
        <v>32</v>
      </c>
      <c r="V15" s="514" t="s">
        <v>113</v>
      </c>
      <c r="W15" s="515" t="s">
        <v>83</v>
      </c>
      <c r="X15" s="516" t="s">
        <v>977</v>
      </c>
      <c r="Y15" s="517" t="s">
        <v>291</v>
      </c>
      <c r="Z15" s="518" t="s">
        <v>978</v>
      </c>
      <c r="AA15" s="519" t="s">
        <v>289</v>
      </c>
      <c r="AB15" s="520" t="s">
        <v>979</v>
      </c>
    </row>
    <row r="16" spans="1:28" s="458" customFormat="1" ht="18.75" customHeight="1">
      <c r="A16" s="502" t="s">
        <v>980</v>
      </c>
      <c r="B16" s="503">
        <v>37896</v>
      </c>
      <c r="C16" s="504"/>
      <c r="D16" s="521" t="s">
        <v>922</v>
      </c>
      <c r="E16" s="522" t="s">
        <v>959</v>
      </c>
      <c r="F16" s="522" t="s">
        <v>981</v>
      </c>
      <c r="G16" s="521" t="s">
        <v>542</v>
      </c>
      <c r="H16" s="522" t="s">
        <v>961</v>
      </c>
      <c r="I16" s="523" t="s">
        <v>982</v>
      </c>
      <c r="J16" s="507">
        <v>0.6465277777777778</v>
      </c>
      <c r="K16" s="508">
        <v>15</v>
      </c>
      <c r="L16" s="509">
        <v>0</v>
      </c>
      <c r="M16" s="510">
        <v>1</v>
      </c>
      <c r="N16" s="510">
        <f t="shared" si="0"/>
      </c>
      <c r="O16" s="510">
        <f t="shared" si="1"/>
        <v>1</v>
      </c>
      <c r="P16" s="508">
        <f t="shared" si="2"/>
        <v>1</v>
      </c>
      <c r="Q16" s="511" t="s">
        <v>47</v>
      </c>
      <c r="R16" s="512" t="s">
        <v>983</v>
      </c>
      <c r="S16" s="512" t="s">
        <v>291</v>
      </c>
      <c r="T16" s="513"/>
      <c r="U16" s="514" t="s">
        <v>32</v>
      </c>
      <c r="V16" s="514" t="s">
        <v>29</v>
      </c>
      <c r="W16" s="515" t="s">
        <v>30</v>
      </c>
      <c r="X16" s="516" t="s">
        <v>949</v>
      </c>
      <c r="Y16" s="517" t="s">
        <v>291</v>
      </c>
      <c r="Z16" s="518" t="s">
        <v>947</v>
      </c>
      <c r="AA16" s="519" t="s">
        <v>293</v>
      </c>
      <c r="AB16" s="520"/>
    </row>
    <row r="17" spans="1:28" s="458" customFormat="1" ht="18.75" customHeight="1">
      <c r="A17" s="502" t="s">
        <v>984</v>
      </c>
      <c r="B17" s="503">
        <v>37896</v>
      </c>
      <c r="C17" s="504"/>
      <c r="D17" s="521" t="s">
        <v>922</v>
      </c>
      <c r="E17" s="522" t="s">
        <v>953</v>
      </c>
      <c r="F17" s="522" t="s">
        <v>985</v>
      </c>
      <c r="G17" s="521" t="s">
        <v>542</v>
      </c>
      <c r="H17" s="522" t="s">
        <v>947</v>
      </c>
      <c r="I17" s="523" t="s">
        <v>986</v>
      </c>
      <c r="J17" s="507">
        <v>0.7451388888888889</v>
      </c>
      <c r="K17" s="508">
        <v>15</v>
      </c>
      <c r="L17" s="509">
        <v>6</v>
      </c>
      <c r="M17" s="510">
        <v>0</v>
      </c>
      <c r="N17" s="510">
        <f t="shared" si="0"/>
        <v>6</v>
      </c>
      <c r="O17" s="510">
        <f t="shared" si="1"/>
      </c>
      <c r="P17" s="508">
        <f t="shared" si="2"/>
        <v>6</v>
      </c>
      <c r="Q17" s="511" t="s">
        <v>33</v>
      </c>
      <c r="R17" s="512">
        <v>20</v>
      </c>
      <c r="S17" s="512" t="s">
        <v>291</v>
      </c>
      <c r="T17" s="513" t="s">
        <v>976</v>
      </c>
      <c r="U17" s="514" t="s">
        <v>32</v>
      </c>
      <c r="V17" s="514" t="s">
        <v>74</v>
      </c>
      <c r="W17" s="515" t="s">
        <v>30</v>
      </c>
      <c r="X17" s="516" t="s">
        <v>977</v>
      </c>
      <c r="Y17" s="517" t="s">
        <v>291</v>
      </c>
      <c r="Z17" s="518" t="s">
        <v>978</v>
      </c>
      <c r="AA17" s="519" t="s">
        <v>987</v>
      </c>
      <c r="AB17" s="520" t="s">
        <v>979</v>
      </c>
    </row>
    <row r="18" spans="1:28" s="458" customFormat="1" ht="18.75" customHeight="1">
      <c r="A18" s="502" t="s">
        <v>988</v>
      </c>
      <c r="B18" s="503">
        <v>37897</v>
      </c>
      <c r="C18" s="504"/>
      <c r="D18" s="521" t="s">
        <v>922</v>
      </c>
      <c r="E18" s="522" t="s">
        <v>959</v>
      </c>
      <c r="F18" s="522" t="s">
        <v>989</v>
      </c>
      <c r="G18" s="521" t="s">
        <v>542</v>
      </c>
      <c r="H18" s="522" t="s">
        <v>947</v>
      </c>
      <c r="I18" s="523" t="s">
        <v>990</v>
      </c>
      <c r="J18" s="507">
        <v>0.32222222222222224</v>
      </c>
      <c r="K18" s="508">
        <v>15</v>
      </c>
      <c r="L18" s="509">
        <v>1</v>
      </c>
      <c r="M18" s="510">
        <v>0</v>
      </c>
      <c r="N18" s="510">
        <f t="shared" si="0"/>
        <v>1</v>
      </c>
      <c r="O18" s="510">
        <f t="shared" si="1"/>
      </c>
      <c r="P18" s="508">
        <f t="shared" si="2"/>
        <v>1</v>
      </c>
      <c r="Q18" s="511" t="s">
        <v>27</v>
      </c>
      <c r="R18" s="512"/>
      <c r="S18" s="512" t="s">
        <v>291</v>
      </c>
      <c r="T18" s="513" t="s">
        <v>976</v>
      </c>
      <c r="U18" s="514" t="s">
        <v>32</v>
      </c>
      <c r="V18" s="514" t="s">
        <v>29</v>
      </c>
      <c r="W18" s="515" t="s">
        <v>30</v>
      </c>
      <c r="X18" s="516" t="s">
        <v>977</v>
      </c>
      <c r="Y18" s="517" t="s">
        <v>291</v>
      </c>
      <c r="Z18" s="518" t="s">
        <v>949</v>
      </c>
      <c r="AA18" s="519" t="s">
        <v>991</v>
      </c>
      <c r="AB18" s="520"/>
    </row>
    <row r="19" spans="1:28" s="458" customFormat="1" ht="18.75" customHeight="1">
      <c r="A19" s="502" t="s">
        <v>992</v>
      </c>
      <c r="B19" s="503">
        <v>37897</v>
      </c>
      <c r="C19" s="504"/>
      <c r="D19" s="521" t="s">
        <v>922</v>
      </c>
      <c r="E19" s="522" t="s">
        <v>959</v>
      </c>
      <c r="F19" s="522" t="s">
        <v>993</v>
      </c>
      <c r="G19" s="521" t="s">
        <v>542</v>
      </c>
      <c r="H19" s="522" t="s">
        <v>947</v>
      </c>
      <c r="I19" s="523" t="s">
        <v>994</v>
      </c>
      <c r="J19" s="507">
        <v>0.3430555555555555</v>
      </c>
      <c r="K19" s="508">
        <v>15</v>
      </c>
      <c r="L19" s="509">
        <v>25</v>
      </c>
      <c r="M19" s="510">
        <v>39</v>
      </c>
      <c r="N19" s="510">
        <f t="shared" si="0"/>
        <v>25</v>
      </c>
      <c r="O19" s="510">
        <f t="shared" si="1"/>
        <v>39</v>
      </c>
      <c r="P19" s="508">
        <f t="shared" si="2"/>
        <v>32</v>
      </c>
      <c r="Q19" s="511" t="s">
        <v>27</v>
      </c>
      <c r="R19" s="512" t="s">
        <v>983</v>
      </c>
      <c r="S19" s="512" t="s">
        <v>291</v>
      </c>
      <c r="T19" s="513"/>
      <c r="U19" s="514" t="s">
        <v>32</v>
      </c>
      <c r="V19" s="514" t="s">
        <v>119</v>
      </c>
      <c r="W19" s="515" t="s">
        <v>30</v>
      </c>
      <c r="X19" s="516" t="s">
        <v>977</v>
      </c>
      <c r="Y19" s="517" t="s">
        <v>291</v>
      </c>
      <c r="Z19" s="518" t="s">
        <v>949</v>
      </c>
      <c r="AA19" s="519" t="s">
        <v>991</v>
      </c>
      <c r="AB19" s="520" t="s">
        <v>995</v>
      </c>
    </row>
    <row r="20" spans="1:28" s="458" customFormat="1" ht="18.75" customHeight="1">
      <c r="A20" s="502" t="s">
        <v>996</v>
      </c>
      <c r="B20" s="503">
        <v>37861</v>
      </c>
      <c r="C20" s="504"/>
      <c r="D20" s="521" t="s">
        <v>997</v>
      </c>
      <c r="E20" s="522" t="s">
        <v>998</v>
      </c>
      <c r="F20" s="522" t="s">
        <v>999</v>
      </c>
      <c r="G20" s="521" t="s">
        <v>1000</v>
      </c>
      <c r="H20" s="522" t="s">
        <v>1001</v>
      </c>
      <c r="I20" s="523" t="s">
        <v>1002</v>
      </c>
      <c r="J20" s="507">
        <v>0.4583333333333333</v>
      </c>
      <c r="K20" s="508">
        <v>15</v>
      </c>
      <c r="L20" s="509">
        <v>0</v>
      </c>
      <c r="M20" s="510">
        <v>0</v>
      </c>
      <c r="N20" s="510">
        <f t="shared" si="0"/>
      </c>
      <c r="O20" s="510">
        <f t="shared" si="1"/>
      </c>
      <c r="P20" s="508">
        <f t="shared" si="2"/>
      </c>
      <c r="Q20" s="511"/>
      <c r="R20" s="512"/>
      <c r="S20" s="512" t="s">
        <v>1003</v>
      </c>
      <c r="T20" s="513"/>
      <c r="U20" s="514" t="s">
        <v>28</v>
      </c>
      <c r="V20" s="514" t="s">
        <v>29</v>
      </c>
      <c r="W20" s="515" t="s">
        <v>30</v>
      </c>
      <c r="X20" s="516" t="s">
        <v>1004</v>
      </c>
      <c r="Y20" s="517" t="s">
        <v>1003</v>
      </c>
      <c r="Z20" s="518" t="s">
        <v>1005</v>
      </c>
      <c r="AA20" s="519" t="s">
        <v>1006</v>
      </c>
      <c r="AB20" s="520"/>
    </row>
    <row r="21" spans="1:28" s="458" customFormat="1" ht="18.75" customHeight="1">
      <c r="A21" s="502" t="s">
        <v>1007</v>
      </c>
      <c r="B21" s="503">
        <v>37861</v>
      </c>
      <c r="C21" s="504"/>
      <c r="D21" s="521" t="s">
        <v>997</v>
      </c>
      <c r="E21" s="522" t="s">
        <v>1008</v>
      </c>
      <c r="F21" s="522" t="s">
        <v>1009</v>
      </c>
      <c r="G21" s="521" t="s">
        <v>1000</v>
      </c>
      <c r="H21" s="522" t="s">
        <v>1010</v>
      </c>
      <c r="I21" s="523" t="s">
        <v>1011</v>
      </c>
      <c r="J21" s="507">
        <v>0.4875</v>
      </c>
      <c r="K21" s="508">
        <v>15</v>
      </c>
      <c r="L21" s="509">
        <v>0</v>
      </c>
      <c r="M21" s="510">
        <v>0</v>
      </c>
      <c r="N21" s="510">
        <f t="shared" si="0"/>
      </c>
      <c r="O21" s="510">
        <f t="shared" si="1"/>
      </c>
      <c r="P21" s="508">
        <f t="shared" si="2"/>
      </c>
      <c r="Q21" s="511"/>
      <c r="R21" s="512"/>
      <c r="S21" s="512" t="s">
        <v>1003</v>
      </c>
      <c r="T21" s="513"/>
      <c r="U21" s="514" t="s">
        <v>28</v>
      </c>
      <c r="V21" s="514" t="s">
        <v>29</v>
      </c>
      <c r="W21" s="515" t="s">
        <v>30</v>
      </c>
      <c r="X21" s="516" t="s">
        <v>1004</v>
      </c>
      <c r="Y21" s="517" t="s">
        <v>1003</v>
      </c>
      <c r="Z21" s="518" t="s">
        <v>1005</v>
      </c>
      <c r="AA21" s="519" t="s">
        <v>1012</v>
      </c>
      <c r="AB21" s="520"/>
    </row>
    <row r="22" spans="1:28" s="458" customFormat="1" ht="18.75" customHeight="1">
      <c r="A22" s="502" t="s">
        <v>1013</v>
      </c>
      <c r="B22" s="503">
        <v>37861</v>
      </c>
      <c r="C22" s="504"/>
      <c r="D22" s="521" t="s">
        <v>997</v>
      </c>
      <c r="E22" s="522" t="s">
        <v>1014</v>
      </c>
      <c r="F22" s="522" t="s">
        <v>1015</v>
      </c>
      <c r="G22" s="521" t="s">
        <v>1000</v>
      </c>
      <c r="H22" s="522" t="s">
        <v>1016</v>
      </c>
      <c r="I22" s="523" t="s">
        <v>1017</v>
      </c>
      <c r="J22" s="507">
        <v>0.517361111111111</v>
      </c>
      <c r="K22" s="508">
        <v>15</v>
      </c>
      <c r="L22" s="509">
        <v>0</v>
      </c>
      <c r="M22" s="510">
        <v>0</v>
      </c>
      <c r="N22" s="510">
        <f t="shared" si="0"/>
      </c>
      <c r="O22" s="510">
        <f t="shared" si="1"/>
      </c>
      <c r="P22" s="508">
        <f t="shared" si="2"/>
      </c>
      <c r="Q22" s="511"/>
      <c r="R22" s="512"/>
      <c r="S22" s="512" t="s">
        <v>1003</v>
      </c>
      <c r="T22" s="513"/>
      <c r="U22" s="514" t="s">
        <v>28</v>
      </c>
      <c r="V22" s="514" t="s">
        <v>29</v>
      </c>
      <c r="W22" s="515" t="s">
        <v>30</v>
      </c>
      <c r="X22" s="516" t="s">
        <v>1006</v>
      </c>
      <c r="Y22" s="517" t="s">
        <v>1003</v>
      </c>
      <c r="Z22" s="518" t="s">
        <v>1018</v>
      </c>
      <c r="AA22" s="519" t="s">
        <v>1012</v>
      </c>
      <c r="AB22" s="520"/>
    </row>
    <row r="23" spans="1:28" s="458" customFormat="1" ht="18.75" customHeight="1">
      <c r="A23" s="502" t="s">
        <v>1019</v>
      </c>
      <c r="B23" s="503">
        <v>37861</v>
      </c>
      <c r="C23" s="504"/>
      <c r="D23" s="521" t="s">
        <v>997</v>
      </c>
      <c r="E23" s="522" t="s">
        <v>1020</v>
      </c>
      <c r="F23" s="522" t="s">
        <v>1021</v>
      </c>
      <c r="G23" s="521" t="s">
        <v>1000</v>
      </c>
      <c r="H23" s="522" t="s">
        <v>1022</v>
      </c>
      <c r="I23" s="523" t="s">
        <v>1023</v>
      </c>
      <c r="J23" s="507">
        <v>0.5381944444444444</v>
      </c>
      <c r="K23" s="508">
        <v>15</v>
      </c>
      <c r="L23" s="509">
        <v>0</v>
      </c>
      <c r="M23" s="510">
        <v>0</v>
      </c>
      <c r="N23" s="510">
        <f t="shared" si="0"/>
      </c>
      <c r="O23" s="510">
        <f t="shared" si="1"/>
      </c>
      <c r="P23" s="508">
        <f t="shared" si="2"/>
      </c>
      <c r="Q23" s="511"/>
      <c r="R23" s="512"/>
      <c r="S23" s="512" t="s">
        <v>1003</v>
      </c>
      <c r="T23" s="513"/>
      <c r="U23" s="514" t="s">
        <v>28</v>
      </c>
      <c r="V23" s="514" t="s">
        <v>29</v>
      </c>
      <c r="W23" s="515" t="s">
        <v>30</v>
      </c>
      <c r="X23" s="516" t="s">
        <v>1024</v>
      </c>
      <c r="Y23" s="517" t="s">
        <v>1003</v>
      </c>
      <c r="Z23" s="518" t="s">
        <v>1005</v>
      </c>
      <c r="AA23" s="519" t="s">
        <v>1004</v>
      </c>
      <c r="AB23" s="520"/>
    </row>
    <row r="24" spans="1:28" s="458" customFormat="1" ht="18.75" customHeight="1">
      <c r="A24" s="502" t="s">
        <v>1025</v>
      </c>
      <c r="B24" s="503">
        <v>37861</v>
      </c>
      <c r="C24" s="504"/>
      <c r="D24" s="521" t="s">
        <v>997</v>
      </c>
      <c r="E24" s="522" t="s">
        <v>1026</v>
      </c>
      <c r="F24" s="522" t="s">
        <v>1027</v>
      </c>
      <c r="G24" s="521" t="s">
        <v>1000</v>
      </c>
      <c r="H24" s="522" t="s">
        <v>1028</v>
      </c>
      <c r="I24" s="523" t="s">
        <v>1029</v>
      </c>
      <c r="J24" s="507">
        <v>0.579861111111111</v>
      </c>
      <c r="K24" s="508">
        <v>15</v>
      </c>
      <c r="L24" s="509">
        <v>0</v>
      </c>
      <c r="M24" s="510">
        <v>0</v>
      </c>
      <c r="N24" s="510">
        <f t="shared" si="0"/>
      </c>
      <c r="O24" s="510">
        <f t="shared" si="1"/>
      </c>
      <c r="P24" s="508">
        <f t="shared" si="2"/>
      </c>
      <c r="Q24" s="511"/>
      <c r="R24" s="512"/>
      <c r="S24" s="512" t="s">
        <v>1003</v>
      </c>
      <c r="T24" s="513"/>
      <c r="U24" s="514" t="s">
        <v>28</v>
      </c>
      <c r="V24" s="514" t="s">
        <v>29</v>
      </c>
      <c r="W24" s="515" t="s">
        <v>30</v>
      </c>
      <c r="X24" s="516" t="s">
        <v>1024</v>
      </c>
      <c r="Y24" s="517" t="s">
        <v>1003</v>
      </c>
      <c r="Z24" s="518" t="s">
        <v>1006</v>
      </c>
      <c r="AA24" s="519" t="s">
        <v>1018</v>
      </c>
      <c r="AB24" s="520" t="s">
        <v>1030</v>
      </c>
    </row>
    <row r="25" spans="1:28" s="458" customFormat="1" ht="18.75" customHeight="1">
      <c r="A25" s="502" t="s">
        <v>1031</v>
      </c>
      <c r="B25" s="503">
        <v>37861</v>
      </c>
      <c r="C25" s="504"/>
      <c r="D25" s="521" t="s">
        <v>997</v>
      </c>
      <c r="E25" s="522" t="s">
        <v>1026</v>
      </c>
      <c r="F25" s="522" t="s">
        <v>1032</v>
      </c>
      <c r="G25" s="521" t="s">
        <v>1000</v>
      </c>
      <c r="H25" s="522" t="s">
        <v>1033</v>
      </c>
      <c r="I25" s="523" t="s">
        <v>1034</v>
      </c>
      <c r="J25" s="507">
        <v>0.642361111111111</v>
      </c>
      <c r="K25" s="508">
        <v>15</v>
      </c>
      <c r="L25" s="509">
        <v>0</v>
      </c>
      <c r="M25" s="510">
        <v>0</v>
      </c>
      <c r="N25" s="510">
        <f t="shared" si="0"/>
      </c>
      <c r="O25" s="510">
        <f t="shared" si="1"/>
      </c>
      <c r="P25" s="508">
        <f t="shared" si="2"/>
      </c>
      <c r="Q25" s="511"/>
      <c r="R25" s="512"/>
      <c r="S25" s="512" t="s">
        <v>1003</v>
      </c>
      <c r="T25" s="513"/>
      <c r="U25" s="514" t="s">
        <v>28</v>
      </c>
      <c r="V25" s="514" t="s">
        <v>29</v>
      </c>
      <c r="W25" s="515" t="s">
        <v>30</v>
      </c>
      <c r="X25" s="516" t="s">
        <v>1024</v>
      </c>
      <c r="Y25" s="517" t="s">
        <v>1003</v>
      </c>
      <c r="Z25" s="518" t="s">
        <v>1006</v>
      </c>
      <c r="AA25" s="519" t="s">
        <v>1006</v>
      </c>
      <c r="AB25" s="520"/>
    </row>
    <row r="26" spans="1:28" s="458" customFormat="1" ht="18.75" customHeight="1">
      <c r="A26" s="502" t="s">
        <v>1035</v>
      </c>
      <c r="B26" s="503">
        <v>37861</v>
      </c>
      <c r="C26" s="504"/>
      <c r="D26" s="521" t="s">
        <v>997</v>
      </c>
      <c r="E26" s="522" t="s">
        <v>1026</v>
      </c>
      <c r="F26" s="522" t="s">
        <v>1036</v>
      </c>
      <c r="G26" s="521" t="s">
        <v>1000</v>
      </c>
      <c r="H26" s="522" t="s">
        <v>1037</v>
      </c>
      <c r="I26" s="523" t="s">
        <v>1038</v>
      </c>
      <c r="J26" s="507">
        <v>0.611111111111111</v>
      </c>
      <c r="K26" s="508">
        <v>15</v>
      </c>
      <c r="L26" s="509">
        <v>0</v>
      </c>
      <c r="M26" s="510">
        <v>0</v>
      </c>
      <c r="N26" s="510">
        <f t="shared" si="0"/>
      </c>
      <c r="O26" s="510">
        <f t="shared" si="1"/>
      </c>
      <c r="P26" s="508">
        <f t="shared" si="2"/>
      </c>
      <c r="Q26" s="511"/>
      <c r="R26" s="512"/>
      <c r="S26" s="512" t="s">
        <v>1003</v>
      </c>
      <c r="T26" s="513"/>
      <c r="U26" s="514" t="s">
        <v>28</v>
      </c>
      <c r="V26" s="514" t="s">
        <v>29</v>
      </c>
      <c r="W26" s="515" t="s">
        <v>30</v>
      </c>
      <c r="X26" s="516" t="s">
        <v>1039</v>
      </c>
      <c r="Y26" s="517" t="s">
        <v>1003</v>
      </c>
      <c r="Z26" s="518" t="s">
        <v>1005</v>
      </c>
      <c r="AA26" s="519" t="s">
        <v>998</v>
      </c>
      <c r="AB26" s="520"/>
    </row>
    <row r="27" spans="1:28" s="458" customFormat="1" ht="18.75" customHeight="1">
      <c r="A27" s="502" t="s">
        <v>1040</v>
      </c>
      <c r="B27" s="503">
        <v>37861</v>
      </c>
      <c r="C27" s="504"/>
      <c r="D27" s="521" t="s">
        <v>997</v>
      </c>
      <c r="E27" s="522" t="s">
        <v>1008</v>
      </c>
      <c r="F27" s="522" t="s">
        <v>1041</v>
      </c>
      <c r="G27" s="521" t="s">
        <v>1000</v>
      </c>
      <c r="H27" s="522" t="s">
        <v>1033</v>
      </c>
      <c r="I27" s="523" t="s">
        <v>1042</v>
      </c>
      <c r="J27" s="507">
        <v>0.6840277777777778</v>
      </c>
      <c r="K27" s="508">
        <v>15</v>
      </c>
      <c r="L27" s="509">
        <v>0</v>
      </c>
      <c r="M27" s="510">
        <v>0</v>
      </c>
      <c r="N27" s="510">
        <f t="shared" si="0"/>
      </c>
      <c r="O27" s="510">
        <f t="shared" si="1"/>
      </c>
      <c r="P27" s="508">
        <f t="shared" si="2"/>
      </c>
      <c r="Q27" s="511"/>
      <c r="R27" s="512"/>
      <c r="S27" s="512" t="s">
        <v>1003</v>
      </c>
      <c r="T27" s="513"/>
      <c r="U27" s="514" t="s">
        <v>28</v>
      </c>
      <c r="V27" s="514" t="s">
        <v>29</v>
      </c>
      <c r="W27" s="515" t="s">
        <v>30</v>
      </c>
      <c r="X27" s="516" t="s">
        <v>1043</v>
      </c>
      <c r="Y27" s="517" t="s">
        <v>1003</v>
      </c>
      <c r="Z27" s="518" t="s">
        <v>1005</v>
      </c>
      <c r="AA27" s="519" t="s">
        <v>1018</v>
      </c>
      <c r="AB27" s="520"/>
    </row>
    <row r="28" spans="1:28" s="458" customFormat="1" ht="18.75" customHeight="1" thickBot="1">
      <c r="A28" s="524" t="s">
        <v>1044</v>
      </c>
      <c r="B28" s="525">
        <v>37861</v>
      </c>
      <c r="C28" s="526"/>
      <c r="D28" s="527" t="s">
        <v>997</v>
      </c>
      <c r="E28" s="528" t="s">
        <v>1008</v>
      </c>
      <c r="F28" s="528" t="s">
        <v>1045</v>
      </c>
      <c r="G28" s="527" t="s">
        <v>1000</v>
      </c>
      <c r="H28" s="528" t="s">
        <v>1028</v>
      </c>
      <c r="I28" s="529" t="s">
        <v>1046</v>
      </c>
      <c r="J28" s="530">
        <v>0.4305555555555556</v>
      </c>
      <c r="K28" s="531">
        <v>15</v>
      </c>
      <c r="L28" s="532">
        <v>1</v>
      </c>
      <c r="M28" s="533">
        <v>1</v>
      </c>
      <c r="N28" s="533">
        <f t="shared" si="0"/>
        <v>1</v>
      </c>
      <c r="O28" s="533">
        <f t="shared" si="1"/>
        <v>1</v>
      </c>
      <c r="P28" s="531">
        <f t="shared" si="2"/>
        <v>1</v>
      </c>
      <c r="Q28" s="534" t="s">
        <v>33</v>
      </c>
      <c r="R28" s="535">
        <v>20</v>
      </c>
      <c r="S28" s="535" t="s">
        <v>1003</v>
      </c>
      <c r="T28" s="536">
        <v>30</v>
      </c>
      <c r="U28" s="537" t="s">
        <v>28</v>
      </c>
      <c r="V28" s="537" t="s">
        <v>29</v>
      </c>
      <c r="W28" s="538" t="s">
        <v>30</v>
      </c>
      <c r="X28" s="539" t="s">
        <v>1043</v>
      </c>
      <c r="Y28" s="540" t="s">
        <v>1003</v>
      </c>
      <c r="Z28" s="541" t="s">
        <v>1024</v>
      </c>
      <c r="AA28" s="542" t="s">
        <v>1047</v>
      </c>
      <c r="AB28" s="543"/>
    </row>
    <row r="29" spans="1:28" s="458" customFormat="1" ht="18.75" customHeight="1">
      <c r="A29" s="419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</row>
    <row r="30" spans="1:28" s="458" customFormat="1" ht="18.75" customHeight="1">
      <c r="A30" s="419"/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</row>
    <row r="31" spans="1:28" s="458" customFormat="1" ht="18.75" customHeight="1">
      <c r="A31" s="419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</row>
    <row r="32" spans="1:28" s="458" customFormat="1" ht="18.75" customHeight="1">
      <c r="A32" s="419"/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</row>
    <row r="33" spans="1:28" s="458" customFormat="1" ht="18.75" customHeight="1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</row>
    <row r="34" spans="1:28" s="458" customFormat="1" ht="18.75" customHeight="1">
      <c r="A34" s="419"/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</row>
    <row r="35" spans="1:28" s="458" customFormat="1" ht="18.75" customHeight="1">
      <c r="A35" s="419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</row>
    <row r="36" spans="1:28" s="458" customFormat="1" ht="18.75" customHeight="1">
      <c r="A36" s="419"/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</row>
    <row r="37" spans="1:28" s="458" customFormat="1" ht="18.75" customHeight="1">
      <c r="A37" s="419"/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</row>
    <row r="38" spans="1:28" s="458" customFormat="1" ht="18.75" customHeight="1">
      <c r="A38" s="419"/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8" s="458" customFormat="1" ht="18.75" customHeight="1">
      <c r="A39" s="419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</row>
    <row r="40" spans="1:28" s="458" customFormat="1" ht="18.75" customHeight="1">
      <c r="A40" s="419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</row>
    <row r="41" spans="1:28" s="458" customFormat="1" ht="18.75" customHeight="1">
      <c r="A41" s="419"/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</row>
    <row r="42" spans="1:28" s="458" customFormat="1" ht="18.75" customHeight="1">
      <c r="A42" s="419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</row>
    <row r="43" spans="1:28" s="458" customFormat="1" ht="18.75" customHeight="1">
      <c r="A43" s="419"/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</row>
    <row r="44" spans="1:28" s="458" customFormat="1" ht="18.75" customHeight="1">
      <c r="A44" s="419"/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</row>
    <row r="45" spans="1:28" s="458" customFormat="1" ht="18.75" customHeight="1">
      <c r="A45" s="419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</row>
    <row r="46" spans="1:28" s="458" customFormat="1" ht="18.75" customHeight="1">
      <c r="A46" s="419"/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</row>
    <row r="47" spans="1:28" s="458" customFormat="1" ht="18.75" customHeight="1">
      <c r="A47" s="419"/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</row>
    <row r="48" spans="1:28" s="458" customFormat="1" ht="18.75" customHeight="1">
      <c r="A48" s="419"/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</row>
    <row r="49" spans="1:28" s="458" customFormat="1" ht="18.75" customHeight="1">
      <c r="A49" s="419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</row>
    <row r="50" spans="1:28" s="458" customFormat="1" ht="18.75" customHeight="1">
      <c r="A50" s="419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</row>
    <row r="51" spans="1:28" s="458" customFormat="1" ht="18.75" customHeight="1">
      <c r="A51" s="419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</row>
    <row r="52" spans="1:28" s="458" customFormat="1" ht="18.75" customHeight="1">
      <c r="A52" s="419"/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</row>
    <row r="53" spans="1:28" s="458" customFormat="1" ht="18.75" customHeight="1">
      <c r="A53" s="419"/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  <c r="AA53" s="419"/>
      <c r="AB53" s="419"/>
    </row>
    <row r="54" spans="1:28" s="458" customFormat="1" ht="18.75" customHeight="1">
      <c r="A54" s="419"/>
      <c r="B54" s="419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19"/>
    </row>
    <row r="55" spans="1:28" s="458" customFormat="1" ht="18.7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  <c r="AA55" s="419"/>
      <c r="AB55" s="419"/>
    </row>
    <row r="56" spans="1:28" s="458" customFormat="1" ht="18.75" customHeight="1">
      <c r="A56" s="419"/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  <c r="AA56" s="419"/>
      <c r="AB56" s="419"/>
    </row>
    <row r="57" spans="1:28" s="458" customFormat="1" ht="18.75" customHeight="1">
      <c r="A57" s="419"/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</row>
    <row r="58" spans="1:28" s="458" customFormat="1" ht="18.75" customHeight="1">
      <c r="A58" s="419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</row>
    <row r="59" spans="1:28" s="458" customFormat="1" ht="18.75" customHeight="1">
      <c r="A59" s="419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</row>
    <row r="60" spans="1:28" s="458" customFormat="1" ht="18.75" customHeight="1">
      <c r="A60" s="419"/>
      <c r="B60" s="419"/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419"/>
      <c r="Z60" s="419"/>
      <c r="AA60" s="419"/>
      <c r="AB60" s="419"/>
    </row>
    <row r="61" spans="1:28" s="458" customFormat="1" ht="18.75" customHeight="1">
      <c r="A61" s="419"/>
      <c r="B61" s="419"/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19"/>
      <c r="Z61" s="419"/>
      <c r="AA61" s="419"/>
      <c r="AB61" s="419"/>
    </row>
    <row r="62" spans="1:28" s="458" customFormat="1" ht="18.75" customHeight="1">
      <c r="A62" s="419"/>
      <c r="B62" s="419"/>
      <c r="C62" s="419"/>
      <c r="D62" s="419"/>
      <c r="E62" s="419"/>
      <c r="F62" s="419"/>
      <c r="G62" s="419"/>
      <c r="H62" s="419"/>
      <c r="I62" s="419"/>
      <c r="J62" s="419"/>
      <c r="K62" s="419"/>
      <c r="L62" s="419"/>
      <c r="M62" s="419"/>
      <c r="N62" s="419"/>
      <c r="O62" s="419"/>
      <c r="P62" s="419"/>
      <c r="Q62" s="419"/>
      <c r="R62" s="419"/>
      <c r="S62" s="419"/>
      <c r="T62" s="419"/>
      <c r="U62" s="419"/>
      <c r="V62" s="419"/>
      <c r="W62" s="419"/>
      <c r="X62" s="419"/>
      <c r="Y62" s="419"/>
      <c r="Z62" s="419"/>
      <c r="AA62" s="419"/>
      <c r="AB62" s="419"/>
    </row>
    <row r="63" spans="1:28" s="458" customFormat="1" ht="18.75" customHeight="1">
      <c r="A63" s="419"/>
      <c r="B63" s="419"/>
      <c r="C63" s="419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419"/>
      <c r="U63" s="419"/>
      <c r="V63" s="419"/>
      <c r="W63" s="419"/>
      <c r="X63" s="419"/>
      <c r="Y63" s="419"/>
      <c r="Z63" s="419"/>
      <c r="AA63" s="419"/>
      <c r="AB63" s="419"/>
    </row>
    <row r="64" spans="1:28" s="458" customFormat="1" ht="18.75" customHeight="1">
      <c r="A64" s="419"/>
      <c r="B64" s="419"/>
      <c r="C64" s="419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19"/>
      <c r="X64" s="419"/>
      <c r="Y64" s="419"/>
      <c r="Z64" s="419"/>
      <c r="AA64" s="419"/>
      <c r="AB64" s="419"/>
    </row>
    <row r="65" spans="1:28" s="458" customFormat="1" ht="24" customHeight="1">
      <c r="A65" s="419"/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</row>
    <row r="66" spans="1:28" s="458" customFormat="1" ht="18.75" customHeight="1">
      <c r="A66" s="419"/>
      <c r="B66" s="419"/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9"/>
      <c r="AB66" s="419"/>
    </row>
    <row r="67" spans="1:28" s="458" customFormat="1" ht="18.75" customHeight="1">
      <c r="A67" s="419"/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</row>
    <row r="68" spans="1:28" s="458" customFormat="1" ht="18.75" customHeight="1">
      <c r="A68" s="419"/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</row>
    <row r="69" spans="1:28" s="458" customFormat="1" ht="18.75" customHeight="1">
      <c r="A69" s="419"/>
      <c r="B69" s="419"/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</row>
    <row r="70" spans="1:28" s="458" customFormat="1" ht="18.75" customHeight="1">
      <c r="A70" s="419"/>
      <c r="B70" s="419"/>
      <c r="C70" s="419"/>
      <c r="D70" s="419"/>
      <c r="E70" s="419"/>
      <c r="F70" s="419"/>
      <c r="G70" s="419"/>
      <c r="H70" s="419"/>
      <c r="I70" s="419"/>
      <c r="J70" s="419"/>
      <c r="K70" s="419"/>
      <c r="L70" s="419"/>
      <c r="M70" s="419"/>
      <c r="N70" s="419"/>
      <c r="O70" s="419"/>
      <c r="P70" s="419"/>
      <c r="Q70" s="419"/>
      <c r="R70" s="419"/>
      <c r="S70" s="419"/>
      <c r="T70" s="419"/>
      <c r="U70" s="419"/>
      <c r="V70" s="419"/>
      <c r="W70" s="419"/>
      <c r="X70" s="419"/>
      <c r="Y70" s="419"/>
      <c r="Z70" s="419"/>
      <c r="AA70" s="419"/>
      <c r="AB70" s="419"/>
    </row>
    <row r="71" spans="1:28" s="458" customFormat="1" ht="18.75" customHeight="1">
      <c r="A71" s="419"/>
      <c r="B71" s="419"/>
      <c r="C71" s="419"/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</row>
    <row r="72" spans="1:28" s="458" customFormat="1" ht="18.75" customHeight="1">
      <c r="A72" s="419"/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19"/>
    </row>
    <row r="73" spans="1:28" s="458" customFormat="1" ht="18.75" customHeight="1">
      <c r="A73" s="419"/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</row>
    <row r="74" spans="1:28" s="458" customFormat="1" ht="18.75" customHeight="1">
      <c r="A74" s="419"/>
      <c r="B74" s="419"/>
      <c r="C74" s="419"/>
      <c r="D74" s="419"/>
      <c r="E74" s="419"/>
      <c r="F74" s="419"/>
      <c r="G74" s="419"/>
      <c r="H74" s="419"/>
      <c r="I74" s="419"/>
      <c r="J74" s="419"/>
      <c r="K74" s="419"/>
      <c r="L74" s="419"/>
      <c r="M74" s="419"/>
      <c r="N74" s="419"/>
      <c r="O74" s="419"/>
      <c r="P74" s="419"/>
      <c r="Q74" s="419"/>
      <c r="R74" s="419"/>
      <c r="S74" s="419"/>
      <c r="T74" s="419"/>
      <c r="U74" s="419"/>
      <c r="V74" s="419"/>
      <c r="W74" s="419"/>
      <c r="X74" s="419"/>
      <c r="Y74" s="419"/>
      <c r="Z74" s="419"/>
      <c r="AA74" s="419"/>
      <c r="AB74" s="419"/>
    </row>
    <row r="75" spans="1:28" s="458" customFormat="1" ht="18.75" customHeight="1">
      <c r="A75" s="419"/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</row>
    <row r="76" spans="1:28" s="458" customFormat="1" ht="18.75" customHeight="1">
      <c r="A76" s="419"/>
      <c r="B76" s="419"/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</row>
    <row r="77" spans="1:28" s="458" customFormat="1" ht="18.75" customHeight="1">
      <c r="A77" s="419"/>
      <c r="B77" s="419"/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</row>
    <row r="78" spans="1:28" s="458" customFormat="1" ht="18.75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</row>
    <row r="79" spans="1:28" s="458" customFormat="1" ht="18.75" customHeight="1">
      <c r="A79" s="419"/>
      <c r="B79" s="419"/>
      <c r="C79" s="419"/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</row>
    <row r="80" spans="1:28" s="458" customFormat="1" ht="18.75" customHeight="1">
      <c r="A80" s="419"/>
      <c r="B80" s="419"/>
      <c r="C80" s="419"/>
      <c r="D80" s="419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</row>
    <row r="81" spans="1:28" s="458" customFormat="1" ht="18.75" customHeight="1">
      <c r="A81" s="419"/>
      <c r="B81" s="419"/>
      <c r="C81" s="419"/>
      <c r="D81" s="41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</row>
    <row r="82" spans="1:28" s="458" customFormat="1" ht="18.75" customHeight="1">
      <c r="A82" s="419"/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</row>
    <row r="83" spans="1:28" s="458" customFormat="1" ht="18.75" customHeight="1">
      <c r="A83" s="419"/>
      <c r="B83" s="419"/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</row>
    <row r="84" spans="1:28" s="458" customFormat="1" ht="18.75" customHeight="1">
      <c r="A84" s="419"/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</row>
    <row r="85" spans="1:28" s="458" customFormat="1" ht="18.75" customHeight="1">
      <c r="A85" s="419"/>
      <c r="B85" s="419"/>
      <c r="C85" s="419"/>
      <c r="D85" s="419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</row>
    <row r="86" spans="1:28" s="458" customFormat="1" ht="18.75" customHeight="1">
      <c r="A86" s="419"/>
      <c r="B86" s="419"/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</row>
    <row r="87" spans="1:28" s="458" customFormat="1" ht="18.75" customHeight="1">
      <c r="A87" s="419"/>
      <c r="B87" s="419"/>
      <c r="C87" s="419"/>
      <c r="D87" s="419"/>
      <c r="E87" s="419"/>
      <c r="F87" s="419"/>
      <c r="G87" s="419"/>
      <c r="H87" s="419"/>
      <c r="I87" s="419"/>
      <c r="J87" s="419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419"/>
      <c r="Y87" s="419"/>
      <c r="Z87" s="419"/>
      <c r="AA87" s="419"/>
      <c r="AB87" s="419"/>
    </row>
    <row r="88" spans="1:28" s="458" customFormat="1" ht="18.75" customHeight="1">
      <c r="A88" s="419"/>
      <c r="B88" s="419"/>
      <c r="C88" s="419"/>
      <c r="D88" s="419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</row>
    <row r="89" spans="1:28" s="458" customFormat="1" ht="18.75" customHeight="1">
      <c r="A89" s="419"/>
      <c r="B89" s="419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</row>
    <row r="90" spans="1:28" s="458" customFormat="1" ht="18.75" customHeight="1">
      <c r="A90" s="419"/>
      <c r="B90" s="419"/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</row>
    <row r="91" spans="1:28" s="458" customFormat="1" ht="18.75" customHeight="1">
      <c r="A91" s="419"/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19"/>
      <c r="V91" s="419"/>
      <c r="W91" s="419"/>
      <c r="X91" s="419"/>
      <c r="Y91" s="419"/>
      <c r="Z91" s="419"/>
      <c r="AA91" s="419"/>
      <c r="AB91" s="419"/>
    </row>
    <row r="92" spans="1:28" s="458" customFormat="1" ht="18.75" customHeight="1">
      <c r="A92" s="419"/>
      <c r="B92" s="419"/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</row>
    <row r="93" spans="1:28" s="458" customFormat="1" ht="18.75" customHeight="1">
      <c r="A93" s="419"/>
      <c r="B93" s="419"/>
      <c r="C93" s="419"/>
      <c r="D93" s="419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</row>
    <row r="94" spans="1:28" s="458" customFormat="1" ht="18.75" customHeight="1">
      <c r="A94" s="419"/>
      <c r="B94" s="419"/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</row>
    <row r="95" spans="1:28" s="458" customFormat="1" ht="18.75" customHeight="1">
      <c r="A95" s="419"/>
      <c r="B95" s="419"/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19"/>
      <c r="X95" s="419"/>
      <c r="Y95" s="419"/>
      <c r="Z95" s="419"/>
      <c r="AA95" s="419"/>
      <c r="AB95" s="419"/>
    </row>
    <row r="96" spans="1:28" s="458" customFormat="1" ht="18.75" customHeight="1">
      <c r="A96" s="419"/>
      <c r="B96" s="419"/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</row>
    <row r="97" spans="1:28" s="458" customFormat="1" ht="18.75" customHeight="1">
      <c r="A97" s="419"/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</row>
    <row r="98" spans="1:28" s="458" customFormat="1" ht="18.75" customHeight="1">
      <c r="A98" s="419"/>
      <c r="B98" s="419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</row>
    <row r="99" spans="1:28" s="458" customFormat="1" ht="18.75" customHeight="1">
      <c r="A99" s="419"/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</row>
    <row r="100" s="419" customFormat="1" ht="18.75" customHeight="1"/>
    <row r="101" s="419" customFormat="1" ht="18.75" customHeight="1"/>
    <row r="102" s="419" customFormat="1" ht="18.75" customHeight="1"/>
    <row r="103" s="419" customFormat="1" ht="18.75" customHeight="1"/>
    <row r="104" s="419" customFormat="1" ht="18.75" customHeight="1"/>
    <row r="105" s="419" customFormat="1" ht="18.75" customHeight="1"/>
    <row r="106" s="419" customFormat="1" ht="18.75" customHeight="1"/>
    <row r="107" s="419" customFormat="1" ht="18.75" customHeight="1"/>
    <row r="108" s="419" customFormat="1" ht="18.75" customHeight="1"/>
    <row r="109" s="419" customFormat="1" ht="18.75" customHeight="1"/>
    <row r="110" s="419" customFormat="1" ht="18.75" customHeight="1"/>
    <row r="111" s="419" customFormat="1" ht="13.5"/>
    <row r="112" s="419" customFormat="1" ht="13.5"/>
    <row r="113" s="419" customFormat="1" ht="13.5"/>
    <row r="114" s="419" customFormat="1" ht="13.5"/>
    <row r="115" s="419" customFormat="1" ht="13.5"/>
    <row r="116" s="419" customFormat="1" ht="13.5"/>
    <row r="117" s="419" customFormat="1" ht="13.5"/>
    <row r="118" s="419" customFormat="1" ht="13.5"/>
    <row r="119" s="419" customFormat="1" ht="13.5"/>
    <row r="120" s="419" customFormat="1" ht="13.5"/>
    <row r="121" s="419" customFormat="1" ht="13.5"/>
    <row r="122" s="419" customFormat="1" ht="13.5"/>
    <row r="123" s="419" customFormat="1" ht="13.5"/>
    <row r="124" s="419" customFormat="1" ht="13.5"/>
    <row r="125" s="419" customFormat="1" ht="13.5"/>
    <row r="126" s="419" customFormat="1" ht="13.5"/>
    <row r="127" s="419" customFormat="1" ht="13.5"/>
    <row r="128" s="419" customFormat="1" ht="13.5"/>
    <row r="129" s="419" customFormat="1" ht="13.5"/>
    <row r="130" s="419" customFormat="1" ht="13.5"/>
    <row r="131" s="419" customFormat="1" ht="13.5"/>
    <row r="132" s="419" customFormat="1" ht="13.5"/>
    <row r="133" s="419" customFormat="1" ht="13.5"/>
    <row r="134" s="419" customFormat="1" ht="13.5"/>
    <row r="135" s="419" customFormat="1" ht="13.5"/>
    <row r="136" s="419" customFormat="1" ht="13.5"/>
    <row r="137" s="419" customFormat="1" ht="13.5"/>
    <row r="138" s="419" customFormat="1" ht="13.5"/>
    <row r="139" s="419" customFormat="1" ht="13.5"/>
    <row r="140" s="419" customFormat="1" ht="13.5"/>
    <row r="141" s="419" customFormat="1" ht="13.5"/>
    <row r="142" s="419" customFormat="1" ht="13.5"/>
    <row r="143" s="419" customFormat="1" ht="13.5"/>
    <row r="144" s="419" customFormat="1" ht="13.5"/>
    <row r="145" s="419" customFormat="1" ht="13.5"/>
    <row r="146" s="419" customFormat="1" ht="13.5"/>
    <row r="147" s="419" customFormat="1" ht="13.5"/>
    <row r="148" s="419" customFormat="1" ht="13.5"/>
    <row r="149" s="419" customFormat="1" ht="13.5"/>
    <row r="150" s="419" customFormat="1" ht="13.5"/>
    <row r="151" s="419" customFormat="1" ht="13.5"/>
    <row r="152" s="419" customFormat="1" ht="13.5"/>
    <row r="153" s="419" customFormat="1" ht="13.5"/>
    <row r="154" s="419" customFormat="1" ht="13.5"/>
    <row r="155" s="419" customFormat="1" ht="13.5"/>
    <row r="156" s="419" customFormat="1" ht="13.5"/>
    <row r="157" s="419" customFormat="1" ht="13.5"/>
    <row r="158" spans="1:28" s="546" customFormat="1" ht="12">
      <c r="A158" s="544"/>
      <c r="B158" s="544"/>
      <c r="C158" s="544"/>
      <c r="D158" s="544"/>
      <c r="E158" s="544"/>
      <c r="F158" s="544"/>
      <c r="G158" s="544"/>
      <c r="H158" s="544"/>
      <c r="I158" s="544"/>
      <c r="J158" s="544"/>
      <c r="K158" s="544"/>
      <c r="L158" s="544"/>
      <c r="M158" s="544"/>
      <c r="N158" s="544"/>
      <c r="O158" s="544"/>
      <c r="P158" s="544"/>
      <c r="Q158" s="544"/>
      <c r="R158" s="544"/>
      <c r="S158" s="544"/>
      <c r="T158" s="544"/>
      <c r="U158" s="544"/>
      <c r="V158" s="544"/>
      <c r="W158" s="545"/>
      <c r="X158" s="545"/>
      <c r="Y158" s="545"/>
      <c r="Z158" s="545"/>
      <c r="AA158" s="545"/>
      <c r="AB158" s="544"/>
    </row>
    <row r="159" spans="1:28" s="546" customFormat="1" ht="12">
      <c r="A159" s="544"/>
      <c r="B159" s="544"/>
      <c r="C159" s="544"/>
      <c r="D159" s="544"/>
      <c r="E159" s="544"/>
      <c r="F159" s="544"/>
      <c r="G159" s="544"/>
      <c r="H159" s="544"/>
      <c r="I159" s="544"/>
      <c r="J159" s="544"/>
      <c r="K159" s="544"/>
      <c r="L159" s="544"/>
      <c r="M159" s="544"/>
      <c r="N159" s="544"/>
      <c r="O159" s="544"/>
      <c r="P159" s="544"/>
      <c r="Q159" s="544"/>
      <c r="R159" s="544"/>
      <c r="S159" s="544"/>
      <c r="T159" s="544"/>
      <c r="U159" s="544"/>
      <c r="V159" s="544"/>
      <c r="W159" s="545"/>
      <c r="X159" s="545"/>
      <c r="Y159" s="545"/>
      <c r="Z159" s="545"/>
      <c r="AA159" s="545"/>
      <c r="AB159" s="544"/>
    </row>
    <row r="160" spans="1:28" s="546" customFormat="1" ht="12">
      <c r="A160" s="544"/>
      <c r="B160" s="544"/>
      <c r="C160" s="544"/>
      <c r="D160" s="544"/>
      <c r="E160" s="544"/>
      <c r="F160" s="544"/>
      <c r="G160" s="544"/>
      <c r="H160" s="544"/>
      <c r="I160" s="544"/>
      <c r="J160" s="544"/>
      <c r="K160" s="544"/>
      <c r="L160" s="544"/>
      <c r="M160" s="544"/>
      <c r="N160" s="544"/>
      <c r="O160" s="544"/>
      <c r="P160" s="544"/>
      <c r="Q160" s="544"/>
      <c r="R160" s="544"/>
      <c r="S160" s="544"/>
      <c r="T160" s="544"/>
      <c r="U160" s="544"/>
      <c r="V160" s="544"/>
      <c r="W160" s="545"/>
      <c r="X160" s="545"/>
      <c r="Y160" s="545"/>
      <c r="Z160" s="545"/>
      <c r="AA160" s="545"/>
      <c r="AB160" s="544"/>
    </row>
    <row r="161" spans="1:28" s="546" customFormat="1" ht="12">
      <c r="A161" s="544"/>
      <c r="B161" s="544"/>
      <c r="C161" s="544"/>
      <c r="D161" s="544"/>
      <c r="E161" s="544"/>
      <c r="F161" s="544"/>
      <c r="G161" s="544"/>
      <c r="H161" s="544"/>
      <c r="I161" s="544"/>
      <c r="J161" s="544"/>
      <c r="K161" s="544"/>
      <c r="L161" s="544"/>
      <c r="M161" s="544"/>
      <c r="N161" s="544"/>
      <c r="O161" s="544"/>
      <c r="P161" s="544"/>
      <c r="Q161" s="544"/>
      <c r="R161" s="544"/>
      <c r="S161" s="544"/>
      <c r="T161" s="544"/>
      <c r="U161" s="544"/>
      <c r="V161" s="544"/>
      <c r="W161" s="545"/>
      <c r="X161" s="545"/>
      <c r="Y161" s="545"/>
      <c r="Z161" s="545"/>
      <c r="AA161" s="545"/>
      <c r="AB161" s="544"/>
    </row>
    <row r="162" spans="1:28" s="546" customFormat="1" ht="12">
      <c r="A162" s="544"/>
      <c r="B162" s="544"/>
      <c r="C162" s="544"/>
      <c r="D162" s="544"/>
      <c r="E162" s="544"/>
      <c r="F162" s="544"/>
      <c r="G162" s="544"/>
      <c r="H162" s="544"/>
      <c r="I162" s="544"/>
      <c r="J162" s="544"/>
      <c r="K162" s="544"/>
      <c r="L162" s="544"/>
      <c r="M162" s="544"/>
      <c r="N162" s="544"/>
      <c r="O162" s="544"/>
      <c r="P162" s="544"/>
      <c r="Q162" s="544"/>
      <c r="R162" s="544"/>
      <c r="S162" s="544"/>
      <c r="T162" s="544"/>
      <c r="U162" s="544"/>
      <c r="V162" s="544"/>
      <c r="W162" s="545"/>
      <c r="X162" s="545"/>
      <c r="Y162" s="545"/>
      <c r="Z162" s="545"/>
      <c r="AA162" s="545"/>
      <c r="AB162" s="544"/>
    </row>
    <row r="163" spans="1:28" s="546" customFormat="1" ht="12">
      <c r="A163" s="544"/>
      <c r="B163" s="544"/>
      <c r="C163" s="544"/>
      <c r="D163" s="544"/>
      <c r="E163" s="544"/>
      <c r="F163" s="544"/>
      <c r="G163" s="544"/>
      <c r="H163" s="544"/>
      <c r="I163" s="544"/>
      <c r="J163" s="544"/>
      <c r="K163" s="544"/>
      <c r="L163" s="544"/>
      <c r="M163" s="544"/>
      <c r="N163" s="544"/>
      <c r="O163" s="544"/>
      <c r="P163" s="544"/>
      <c r="Q163" s="544"/>
      <c r="R163" s="544"/>
      <c r="S163" s="544"/>
      <c r="T163" s="544"/>
      <c r="U163" s="544"/>
      <c r="V163" s="544"/>
      <c r="W163" s="545"/>
      <c r="X163" s="545"/>
      <c r="Y163" s="545"/>
      <c r="Z163" s="545"/>
      <c r="AA163" s="545"/>
      <c r="AB163" s="544"/>
    </row>
    <row r="164" spans="1:28" s="546" customFormat="1" ht="12">
      <c r="A164" s="544"/>
      <c r="B164" s="544"/>
      <c r="C164" s="544"/>
      <c r="D164" s="544"/>
      <c r="E164" s="544"/>
      <c r="F164" s="544"/>
      <c r="G164" s="544"/>
      <c r="H164" s="544"/>
      <c r="I164" s="544"/>
      <c r="J164" s="544"/>
      <c r="K164" s="544"/>
      <c r="L164" s="544"/>
      <c r="M164" s="544"/>
      <c r="N164" s="544"/>
      <c r="O164" s="544"/>
      <c r="P164" s="544"/>
      <c r="Q164" s="544"/>
      <c r="R164" s="544"/>
      <c r="S164" s="544"/>
      <c r="T164" s="544"/>
      <c r="U164" s="544"/>
      <c r="V164" s="544"/>
      <c r="W164" s="545"/>
      <c r="X164" s="545"/>
      <c r="Y164" s="545"/>
      <c r="Z164" s="545"/>
      <c r="AA164" s="545"/>
      <c r="AB164" s="544"/>
    </row>
    <row r="165" spans="1:28" s="546" customFormat="1" ht="12">
      <c r="A165" s="544"/>
      <c r="B165" s="544"/>
      <c r="C165" s="544"/>
      <c r="D165" s="544"/>
      <c r="E165" s="544"/>
      <c r="F165" s="544"/>
      <c r="G165" s="544"/>
      <c r="H165" s="544"/>
      <c r="I165" s="544"/>
      <c r="J165" s="544"/>
      <c r="K165" s="544"/>
      <c r="L165" s="544"/>
      <c r="M165" s="544"/>
      <c r="N165" s="544"/>
      <c r="O165" s="544"/>
      <c r="P165" s="544"/>
      <c r="Q165" s="544"/>
      <c r="R165" s="544"/>
      <c r="S165" s="544"/>
      <c r="T165" s="544"/>
      <c r="U165" s="544"/>
      <c r="V165" s="544"/>
      <c r="W165" s="545"/>
      <c r="X165" s="545"/>
      <c r="Y165" s="545"/>
      <c r="Z165" s="545"/>
      <c r="AA165" s="545"/>
      <c r="AB165" s="544"/>
    </row>
    <row r="166" spans="1:28" s="546" customFormat="1" ht="12">
      <c r="A166" s="544"/>
      <c r="B166" s="544"/>
      <c r="C166" s="544"/>
      <c r="D166" s="544"/>
      <c r="E166" s="544"/>
      <c r="F166" s="544"/>
      <c r="G166" s="544"/>
      <c r="H166" s="544"/>
      <c r="I166" s="544"/>
      <c r="J166" s="544"/>
      <c r="K166" s="544"/>
      <c r="L166" s="544"/>
      <c r="M166" s="544"/>
      <c r="N166" s="544"/>
      <c r="O166" s="544"/>
      <c r="P166" s="544"/>
      <c r="Q166" s="544"/>
      <c r="R166" s="544"/>
      <c r="S166" s="544"/>
      <c r="T166" s="544"/>
      <c r="U166" s="544"/>
      <c r="V166" s="544"/>
      <c r="W166" s="545"/>
      <c r="X166" s="545"/>
      <c r="Y166" s="545"/>
      <c r="Z166" s="545"/>
      <c r="AA166" s="545"/>
      <c r="AB166" s="544"/>
    </row>
    <row r="167" spans="1:28" s="546" customFormat="1" ht="12">
      <c r="A167" s="544"/>
      <c r="B167" s="544"/>
      <c r="C167" s="544"/>
      <c r="D167" s="544"/>
      <c r="E167" s="544"/>
      <c r="F167" s="544"/>
      <c r="G167" s="544"/>
      <c r="H167" s="544"/>
      <c r="I167" s="544"/>
      <c r="J167" s="544"/>
      <c r="K167" s="544"/>
      <c r="L167" s="544"/>
      <c r="M167" s="544"/>
      <c r="N167" s="544"/>
      <c r="O167" s="544"/>
      <c r="P167" s="544"/>
      <c r="Q167" s="544"/>
      <c r="R167" s="544"/>
      <c r="S167" s="544"/>
      <c r="T167" s="544"/>
      <c r="U167" s="544"/>
      <c r="V167" s="544"/>
      <c r="W167" s="545"/>
      <c r="X167" s="545"/>
      <c r="Y167" s="545"/>
      <c r="Z167" s="545"/>
      <c r="AA167" s="545"/>
      <c r="AB167" s="544"/>
    </row>
    <row r="168" spans="1:28" s="546" customFormat="1" ht="12">
      <c r="A168" s="544"/>
      <c r="B168" s="544"/>
      <c r="C168" s="544"/>
      <c r="D168" s="544"/>
      <c r="E168" s="544"/>
      <c r="F168" s="544"/>
      <c r="G168" s="544"/>
      <c r="H168" s="544"/>
      <c r="I168" s="544"/>
      <c r="J168" s="544"/>
      <c r="K168" s="544"/>
      <c r="L168" s="544"/>
      <c r="M168" s="544"/>
      <c r="N168" s="544"/>
      <c r="O168" s="544"/>
      <c r="P168" s="544"/>
      <c r="Q168" s="544"/>
      <c r="R168" s="544"/>
      <c r="S168" s="544"/>
      <c r="T168" s="544"/>
      <c r="U168" s="544"/>
      <c r="V168" s="544"/>
      <c r="W168" s="545"/>
      <c r="X168" s="545"/>
      <c r="Y168" s="545"/>
      <c r="Z168" s="545"/>
      <c r="AA168" s="545"/>
      <c r="AB168" s="544"/>
    </row>
    <row r="169" spans="1:28" s="546" customFormat="1" ht="12">
      <c r="A169" s="544"/>
      <c r="B169" s="544"/>
      <c r="C169" s="544"/>
      <c r="D169" s="544"/>
      <c r="E169" s="544"/>
      <c r="F169" s="544"/>
      <c r="G169" s="544"/>
      <c r="H169" s="544"/>
      <c r="I169" s="544"/>
      <c r="J169" s="544"/>
      <c r="K169" s="544"/>
      <c r="L169" s="544"/>
      <c r="M169" s="544"/>
      <c r="N169" s="544"/>
      <c r="O169" s="544"/>
      <c r="P169" s="544"/>
      <c r="Q169" s="544"/>
      <c r="R169" s="544"/>
      <c r="S169" s="544"/>
      <c r="T169" s="544"/>
      <c r="U169" s="544"/>
      <c r="V169" s="544"/>
      <c r="W169" s="545"/>
      <c r="X169" s="545"/>
      <c r="Y169" s="545"/>
      <c r="Z169" s="545"/>
      <c r="AA169" s="545"/>
      <c r="AB169" s="544"/>
    </row>
    <row r="170" spans="1:28" s="546" customFormat="1" ht="12">
      <c r="A170" s="544"/>
      <c r="B170" s="544"/>
      <c r="C170" s="544"/>
      <c r="D170" s="544"/>
      <c r="E170" s="544"/>
      <c r="F170" s="544"/>
      <c r="G170" s="544"/>
      <c r="H170" s="544"/>
      <c r="I170" s="544"/>
      <c r="J170" s="544"/>
      <c r="K170" s="544"/>
      <c r="L170" s="544"/>
      <c r="M170" s="544"/>
      <c r="N170" s="544"/>
      <c r="O170" s="544"/>
      <c r="P170" s="544"/>
      <c r="Q170" s="544"/>
      <c r="R170" s="544"/>
      <c r="S170" s="544"/>
      <c r="T170" s="544"/>
      <c r="U170" s="544"/>
      <c r="V170" s="544"/>
      <c r="W170" s="545"/>
      <c r="X170" s="545"/>
      <c r="Y170" s="545"/>
      <c r="Z170" s="545"/>
      <c r="AA170" s="545"/>
      <c r="AB170" s="544"/>
    </row>
    <row r="171" spans="1:28" s="546" customFormat="1" ht="12">
      <c r="A171" s="544"/>
      <c r="B171" s="544"/>
      <c r="C171" s="544"/>
      <c r="D171" s="544"/>
      <c r="E171" s="544"/>
      <c r="F171" s="544"/>
      <c r="G171" s="544"/>
      <c r="H171" s="544"/>
      <c r="I171" s="544"/>
      <c r="J171" s="544"/>
      <c r="K171" s="544"/>
      <c r="L171" s="544"/>
      <c r="M171" s="544"/>
      <c r="N171" s="544"/>
      <c r="O171" s="544"/>
      <c r="P171" s="544"/>
      <c r="Q171" s="544"/>
      <c r="R171" s="544"/>
      <c r="S171" s="544"/>
      <c r="T171" s="544"/>
      <c r="U171" s="544"/>
      <c r="V171" s="544"/>
      <c r="W171" s="545"/>
      <c r="X171" s="545"/>
      <c r="Y171" s="545"/>
      <c r="Z171" s="545"/>
      <c r="AA171" s="545"/>
      <c r="AB171" s="544"/>
    </row>
    <row r="172" spans="1:28" s="546" customFormat="1" ht="12">
      <c r="A172" s="544"/>
      <c r="B172" s="544"/>
      <c r="C172" s="544"/>
      <c r="D172" s="544"/>
      <c r="E172" s="544"/>
      <c r="F172" s="544"/>
      <c r="G172" s="544"/>
      <c r="H172" s="544"/>
      <c r="I172" s="544"/>
      <c r="J172" s="544"/>
      <c r="K172" s="544"/>
      <c r="L172" s="544"/>
      <c r="M172" s="544"/>
      <c r="N172" s="544"/>
      <c r="O172" s="544"/>
      <c r="P172" s="544"/>
      <c r="Q172" s="544"/>
      <c r="R172" s="544"/>
      <c r="S172" s="544"/>
      <c r="T172" s="544"/>
      <c r="U172" s="544"/>
      <c r="V172" s="544"/>
      <c r="W172" s="545"/>
      <c r="X172" s="545"/>
      <c r="Y172" s="545"/>
      <c r="Z172" s="545"/>
      <c r="AA172" s="545"/>
      <c r="AB172" s="544"/>
    </row>
    <row r="173" spans="1:28" s="546" customFormat="1" ht="12">
      <c r="A173" s="544"/>
      <c r="B173" s="544"/>
      <c r="C173" s="544"/>
      <c r="D173" s="544"/>
      <c r="E173" s="544"/>
      <c r="F173" s="544"/>
      <c r="G173" s="544"/>
      <c r="H173" s="544"/>
      <c r="I173" s="544"/>
      <c r="J173" s="544"/>
      <c r="K173" s="544"/>
      <c r="L173" s="544"/>
      <c r="M173" s="544"/>
      <c r="N173" s="544"/>
      <c r="O173" s="544"/>
      <c r="P173" s="544"/>
      <c r="Q173" s="544"/>
      <c r="R173" s="544"/>
      <c r="S173" s="544"/>
      <c r="T173" s="544"/>
      <c r="U173" s="544"/>
      <c r="V173" s="544"/>
      <c r="W173" s="545"/>
      <c r="X173" s="545"/>
      <c r="Y173" s="545"/>
      <c r="Z173" s="545"/>
      <c r="AA173" s="545"/>
      <c r="AB173" s="544"/>
    </row>
    <row r="174" spans="1:28" s="546" customFormat="1" ht="12">
      <c r="A174" s="544"/>
      <c r="B174" s="544"/>
      <c r="C174" s="544"/>
      <c r="D174" s="544"/>
      <c r="E174" s="544"/>
      <c r="F174" s="544"/>
      <c r="G174" s="544"/>
      <c r="H174" s="544"/>
      <c r="I174" s="544"/>
      <c r="J174" s="544"/>
      <c r="K174" s="544"/>
      <c r="L174" s="544"/>
      <c r="M174" s="544"/>
      <c r="N174" s="544"/>
      <c r="O174" s="544"/>
      <c r="P174" s="544"/>
      <c r="Q174" s="544"/>
      <c r="R174" s="544"/>
      <c r="S174" s="544"/>
      <c r="T174" s="544"/>
      <c r="U174" s="544"/>
      <c r="V174" s="544"/>
      <c r="W174" s="545"/>
      <c r="X174" s="545"/>
      <c r="Y174" s="545"/>
      <c r="Z174" s="545"/>
      <c r="AA174" s="545"/>
      <c r="AB174" s="544"/>
    </row>
    <row r="175" spans="1:28" s="546" customFormat="1" ht="12">
      <c r="A175" s="544"/>
      <c r="B175" s="544"/>
      <c r="C175" s="544"/>
      <c r="D175" s="544"/>
      <c r="E175" s="544"/>
      <c r="F175" s="544"/>
      <c r="G175" s="544"/>
      <c r="H175" s="544"/>
      <c r="I175" s="544"/>
      <c r="J175" s="544"/>
      <c r="K175" s="544"/>
      <c r="L175" s="544"/>
      <c r="M175" s="544"/>
      <c r="N175" s="544"/>
      <c r="O175" s="544"/>
      <c r="P175" s="544"/>
      <c r="Q175" s="544"/>
      <c r="R175" s="544"/>
      <c r="S175" s="544"/>
      <c r="T175" s="544"/>
      <c r="U175" s="544"/>
      <c r="V175" s="544"/>
      <c r="W175" s="545"/>
      <c r="X175" s="545"/>
      <c r="Y175" s="545"/>
      <c r="Z175" s="545"/>
      <c r="AA175" s="545"/>
      <c r="AB175" s="544"/>
    </row>
    <row r="176" spans="1:28" s="546" customFormat="1" ht="12">
      <c r="A176" s="544"/>
      <c r="B176" s="544"/>
      <c r="C176" s="544"/>
      <c r="D176" s="544"/>
      <c r="E176" s="544"/>
      <c r="F176" s="544"/>
      <c r="G176" s="544"/>
      <c r="H176" s="544"/>
      <c r="I176" s="544"/>
      <c r="J176" s="544"/>
      <c r="K176" s="544"/>
      <c r="L176" s="544"/>
      <c r="M176" s="544"/>
      <c r="N176" s="544"/>
      <c r="O176" s="544"/>
      <c r="P176" s="544"/>
      <c r="Q176" s="544"/>
      <c r="R176" s="544"/>
      <c r="S176" s="544"/>
      <c r="T176" s="544"/>
      <c r="U176" s="544"/>
      <c r="V176" s="544"/>
      <c r="W176" s="545"/>
      <c r="X176" s="545"/>
      <c r="Y176" s="545"/>
      <c r="Z176" s="545"/>
      <c r="AA176" s="545"/>
      <c r="AB176" s="544"/>
    </row>
    <row r="177" spans="1:28" s="546" customFormat="1" ht="12">
      <c r="A177" s="544"/>
      <c r="B177" s="544"/>
      <c r="C177" s="544"/>
      <c r="D177" s="544"/>
      <c r="E177" s="544"/>
      <c r="F177" s="544"/>
      <c r="G177" s="544"/>
      <c r="H177" s="544"/>
      <c r="I177" s="544"/>
      <c r="J177" s="544"/>
      <c r="K177" s="544"/>
      <c r="L177" s="544"/>
      <c r="M177" s="544"/>
      <c r="N177" s="544"/>
      <c r="O177" s="544"/>
      <c r="P177" s="544"/>
      <c r="Q177" s="544"/>
      <c r="R177" s="544"/>
      <c r="S177" s="544"/>
      <c r="T177" s="544"/>
      <c r="U177" s="544"/>
      <c r="V177" s="544"/>
      <c r="W177" s="545"/>
      <c r="X177" s="545"/>
      <c r="Y177" s="545"/>
      <c r="Z177" s="545"/>
      <c r="AA177" s="545"/>
      <c r="AB177" s="544"/>
    </row>
    <row r="178" spans="1:28" s="546" customFormat="1" ht="12">
      <c r="A178" s="544"/>
      <c r="B178" s="544"/>
      <c r="C178" s="544"/>
      <c r="D178" s="544"/>
      <c r="E178" s="544"/>
      <c r="F178" s="544"/>
      <c r="G178" s="544"/>
      <c r="H178" s="544"/>
      <c r="I178" s="544"/>
      <c r="J178" s="544"/>
      <c r="K178" s="544"/>
      <c r="L178" s="544"/>
      <c r="M178" s="544"/>
      <c r="N178" s="544"/>
      <c r="O178" s="544"/>
      <c r="P178" s="544"/>
      <c r="Q178" s="544"/>
      <c r="R178" s="544"/>
      <c r="S178" s="544"/>
      <c r="T178" s="544"/>
      <c r="U178" s="544"/>
      <c r="V178" s="544"/>
      <c r="W178" s="545"/>
      <c r="X178" s="545"/>
      <c r="Y178" s="545"/>
      <c r="Z178" s="545"/>
      <c r="AA178" s="545"/>
      <c r="AB178" s="544"/>
    </row>
    <row r="179" spans="1:28" s="546" customFormat="1" ht="12">
      <c r="A179" s="544"/>
      <c r="B179" s="544"/>
      <c r="C179" s="544"/>
      <c r="D179" s="544"/>
      <c r="E179" s="544"/>
      <c r="F179" s="544"/>
      <c r="G179" s="544"/>
      <c r="H179" s="544"/>
      <c r="I179" s="544"/>
      <c r="J179" s="544"/>
      <c r="K179" s="544"/>
      <c r="L179" s="544"/>
      <c r="M179" s="544"/>
      <c r="N179" s="544"/>
      <c r="O179" s="544"/>
      <c r="P179" s="544"/>
      <c r="Q179" s="544"/>
      <c r="R179" s="544"/>
      <c r="S179" s="544"/>
      <c r="T179" s="544"/>
      <c r="U179" s="544"/>
      <c r="V179" s="544"/>
      <c r="W179" s="545"/>
      <c r="X179" s="545"/>
      <c r="Y179" s="545"/>
      <c r="Z179" s="545"/>
      <c r="AA179" s="545"/>
      <c r="AB179" s="544"/>
    </row>
    <row r="180" spans="1:28" s="546" customFormat="1" ht="12">
      <c r="A180" s="544"/>
      <c r="B180" s="544"/>
      <c r="C180" s="544"/>
      <c r="D180" s="544"/>
      <c r="E180" s="544"/>
      <c r="F180" s="544"/>
      <c r="G180" s="544"/>
      <c r="H180" s="544"/>
      <c r="I180" s="544"/>
      <c r="J180" s="544"/>
      <c r="K180" s="544"/>
      <c r="L180" s="544"/>
      <c r="M180" s="544"/>
      <c r="N180" s="544"/>
      <c r="O180" s="544"/>
      <c r="P180" s="544"/>
      <c r="Q180" s="544"/>
      <c r="R180" s="544"/>
      <c r="S180" s="544"/>
      <c r="T180" s="544"/>
      <c r="U180" s="544"/>
      <c r="V180" s="544"/>
      <c r="W180" s="545"/>
      <c r="X180" s="545"/>
      <c r="Y180" s="545"/>
      <c r="Z180" s="545"/>
      <c r="AA180" s="545"/>
      <c r="AB180" s="544"/>
    </row>
    <row r="181" spans="1:28" s="546" customFormat="1" ht="12">
      <c r="A181" s="544"/>
      <c r="B181" s="544"/>
      <c r="C181" s="544"/>
      <c r="D181" s="544"/>
      <c r="E181" s="544"/>
      <c r="F181" s="544"/>
      <c r="G181" s="544"/>
      <c r="H181" s="544"/>
      <c r="I181" s="544"/>
      <c r="J181" s="544"/>
      <c r="K181" s="544"/>
      <c r="L181" s="544"/>
      <c r="M181" s="544"/>
      <c r="N181" s="544"/>
      <c r="O181" s="544"/>
      <c r="P181" s="544"/>
      <c r="Q181" s="544"/>
      <c r="R181" s="544"/>
      <c r="S181" s="544"/>
      <c r="T181" s="544"/>
      <c r="U181" s="544"/>
      <c r="V181" s="544"/>
      <c r="W181" s="545"/>
      <c r="X181" s="545"/>
      <c r="Y181" s="545"/>
      <c r="Z181" s="545"/>
      <c r="AA181" s="545"/>
      <c r="AB181" s="544"/>
    </row>
    <row r="182" spans="1:28" s="546" customFormat="1" ht="12">
      <c r="A182" s="544"/>
      <c r="B182" s="544"/>
      <c r="C182" s="544"/>
      <c r="D182" s="544"/>
      <c r="E182" s="544"/>
      <c r="F182" s="544"/>
      <c r="G182" s="544"/>
      <c r="H182" s="544"/>
      <c r="I182" s="544"/>
      <c r="J182" s="544"/>
      <c r="K182" s="544"/>
      <c r="L182" s="544"/>
      <c r="M182" s="544"/>
      <c r="N182" s="544"/>
      <c r="O182" s="544"/>
      <c r="P182" s="544"/>
      <c r="Q182" s="544"/>
      <c r="R182" s="544"/>
      <c r="S182" s="544"/>
      <c r="T182" s="544"/>
      <c r="U182" s="544"/>
      <c r="V182" s="544"/>
      <c r="W182" s="545"/>
      <c r="X182" s="545"/>
      <c r="Y182" s="545"/>
      <c r="Z182" s="545"/>
      <c r="AA182" s="545"/>
      <c r="AB182" s="544"/>
    </row>
    <row r="183" spans="1:28" s="546" customFormat="1" ht="12">
      <c r="A183" s="544"/>
      <c r="B183" s="544"/>
      <c r="C183" s="544"/>
      <c r="D183" s="544"/>
      <c r="E183" s="544"/>
      <c r="F183" s="544"/>
      <c r="G183" s="544"/>
      <c r="H183" s="544"/>
      <c r="I183" s="544"/>
      <c r="J183" s="544"/>
      <c r="K183" s="544"/>
      <c r="L183" s="544"/>
      <c r="M183" s="544"/>
      <c r="N183" s="544"/>
      <c r="O183" s="544"/>
      <c r="P183" s="544"/>
      <c r="Q183" s="544"/>
      <c r="R183" s="544"/>
      <c r="S183" s="544"/>
      <c r="T183" s="544"/>
      <c r="U183" s="544"/>
      <c r="V183" s="544"/>
      <c r="W183" s="545"/>
      <c r="X183" s="545"/>
      <c r="Y183" s="545"/>
      <c r="Z183" s="545"/>
      <c r="AA183" s="545"/>
      <c r="AB183" s="544"/>
    </row>
    <row r="184" spans="1:28" s="546" customFormat="1" ht="12">
      <c r="A184" s="544"/>
      <c r="B184" s="544"/>
      <c r="C184" s="544"/>
      <c r="D184" s="544"/>
      <c r="E184" s="544"/>
      <c r="F184" s="544"/>
      <c r="G184" s="544"/>
      <c r="H184" s="544"/>
      <c r="I184" s="544"/>
      <c r="J184" s="544"/>
      <c r="K184" s="544"/>
      <c r="L184" s="544"/>
      <c r="M184" s="544"/>
      <c r="N184" s="544"/>
      <c r="O184" s="544"/>
      <c r="P184" s="544"/>
      <c r="Q184" s="544"/>
      <c r="R184" s="544"/>
      <c r="S184" s="544"/>
      <c r="T184" s="544"/>
      <c r="U184" s="544"/>
      <c r="V184" s="544"/>
      <c r="W184" s="545"/>
      <c r="X184" s="545"/>
      <c r="Y184" s="545"/>
      <c r="Z184" s="545"/>
      <c r="AA184" s="545"/>
      <c r="AB184" s="544"/>
    </row>
    <row r="185" spans="1:28" s="546" customFormat="1" ht="12">
      <c r="A185" s="544"/>
      <c r="B185" s="544"/>
      <c r="C185" s="544"/>
      <c r="D185" s="544"/>
      <c r="E185" s="544"/>
      <c r="F185" s="544"/>
      <c r="G185" s="544"/>
      <c r="H185" s="544"/>
      <c r="I185" s="544"/>
      <c r="J185" s="544"/>
      <c r="K185" s="544"/>
      <c r="L185" s="544"/>
      <c r="M185" s="544"/>
      <c r="N185" s="544"/>
      <c r="O185" s="544"/>
      <c r="P185" s="544"/>
      <c r="Q185" s="544"/>
      <c r="R185" s="544"/>
      <c r="S185" s="544"/>
      <c r="T185" s="544"/>
      <c r="U185" s="544"/>
      <c r="V185" s="544"/>
      <c r="W185" s="545"/>
      <c r="X185" s="545"/>
      <c r="Y185" s="545"/>
      <c r="Z185" s="545"/>
      <c r="AA185" s="545"/>
      <c r="AB185" s="544"/>
    </row>
    <row r="186" spans="1:28" s="546" customFormat="1" ht="12">
      <c r="A186" s="544"/>
      <c r="B186" s="544"/>
      <c r="C186" s="544"/>
      <c r="D186" s="544"/>
      <c r="E186" s="544"/>
      <c r="F186" s="544"/>
      <c r="G186" s="544"/>
      <c r="H186" s="544"/>
      <c r="I186" s="544"/>
      <c r="J186" s="544"/>
      <c r="K186" s="544"/>
      <c r="L186" s="544"/>
      <c r="M186" s="544"/>
      <c r="N186" s="544"/>
      <c r="O186" s="544"/>
      <c r="P186" s="544"/>
      <c r="Q186" s="544"/>
      <c r="R186" s="544"/>
      <c r="S186" s="544"/>
      <c r="T186" s="544"/>
      <c r="U186" s="544"/>
      <c r="V186" s="544"/>
      <c r="W186" s="545"/>
      <c r="X186" s="545"/>
      <c r="Y186" s="545"/>
      <c r="Z186" s="545"/>
      <c r="AA186" s="545"/>
      <c r="AB186" s="544"/>
    </row>
    <row r="187" spans="1:28" s="546" customFormat="1" ht="12">
      <c r="A187" s="544"/>
      <c r="B187" s="544"/>
      <c r="C187" s="544"/>
      <c r="D187" s="544"/>
      <c r="E187" s="544"/>
      <c r="F187" s="544"/>
      <c r="G187" s="544"/>
      <c r="H187" s="544"/>
      <c r="I187" s="544"/>
      <c r="J187" s="544"/>
      <c r="K187" s="544"/>
      <c r="L187" s="544"/>
      <c r="M187" s="544"/>
      <c r="N187" s="544"/>
      <c r="O187" s="544"/>
      <c r="P187" s="544"/>
      <c r="Q187" s="544"/>
      <c r="R187" s="544"/>
      <c r="S187" s="544"/>
      <c r="T187" s="544"/>
      <c r="U187" s="544"/>
      <c r="V187" s="544"/>
      <c r="W187" s="545"/>
      <c r="X187" s="545"/>
      <c r="Y187" s="545"/>
      <c r="Z187" s="545"/>
      <c r="AA187" s="545"/>
      <c r="AB187" s="544"/>
    </row>
    <row r="188" spans="1:28" s="546" customFormat="1" ht="12">
      <c r="A188" s="544"/>
      <c r="B188" s="544"/>
      <c r="C188" s="544"/>
      <c r="D188" s="544"/>
      <c r="E188" s="544"/>
      <c r="F188" s="544"/>
      <c r="G188" s="544"/>
      <c r="H188" s="544"/>
      <c r="I188" s="544"/>
      <c r="J188" s="544"/>
      <c r="K188" s="544"/>
      <c r="L188" s="544"/>
      <c r="M188" s="544"/>
      <c r="N188" s="544"/>
      <c r="O188" s="544"/>
      <c r="P188" s="544"/>
      <c r="Q188" s="544"/>
      <c r="R188" s="544"/>
      <c r="S188" s="544"/>
      <c r="T188" s="544"/>
      <c r="U188" s="544"/>
      <c r="V188" s="544"/>
      <c r="W188" s="545"/>
      <c r="X188" s="545"/>
      <c r="Y188" s="545"/>
      <c r="Z188" s="545"/>
      <c r="AA188" s="545"/>
      <c r="AB188" s="544"/>
    </row>
    <row r="189" spans="1:28" s="546" customFormat="1" ht="12">
      <c r="A189" s="544"/>
      <c r="B189" s="544"/>
      <c r="C189" s="544"/>
      <c r="D189" s="544"/>
      <c r="E189" s="544"/>
      <c r="F189" s="544"/>
      <c r="G189" s="544"/>
      <c r="H189" s="544"/>
      <c r="I189" s="544"/>
      <c r="J189" s="544"/>
      <c r="K189" s="544"/>
      <c r="L189" s="544"/>
      <c r="M189" s="544"/>
      <c r="N189" s="544"/>
      <c r="O189" s="544"/>
      <c r="P189" s="544"/>
      <c r="Q189" s="544"/>
      <c r="R189" s="544"/>
      <c r="S189" s="544"/>
      <c r="T189" s="544"/>
      <c r="U189" s="544"/>
      <c r="V189" s="544"/>
      <c r="W189" s="545"/>
      <c r="X189" s="545"/>
      <c r="Y189" s="545"/>
      <c r="Z189" s="545"/>
      <c r="AA189" s="545"/>
      <c r="AB189" s="544"/>
    </row>
    <row r="190" spans="1:28" s="546" customFormat="1" ht="12">
      <c r="A190" s="544"/>
      <c r="B190" s="544"/>
      <c r="C190" s="544"/>
      <c r="D190" s="544"/>
      <c r="E190" s="544"/>
      <c r="F190" s="544"/>
      <c r="G190" s="544"/>
      <c r="H190" s="544"/>
      <c r="I190" s="544"/>
      <c r="J190" s="544"/>
      <c r="K190" s="544"/>
      <c r="L190" s="544"/>
      <c r="M190" s="544"/>
      <c r="N190" s="544"/>
      <c r="O190" s="544"/>
      <c r="P190" s="544"/>
      <c r="Q190" s="544"/>
      <c r="R190" s="544"/>
      <c r="S190" s="544"/>
      <c r="T190" s="544"/>
      <c r="U190" s="544"/>
      <c r="V190" s="544"/>
      <c r="W190" s="545"/>
      <c r="X190" s="545"/>
      <c r="Y190" s="545"/>
      <c r="Z190" s="545"/>
      <c r="AA190" s="545"/>
      <c r="AB190" s="544"/>
    </row>
    <row r="191" spans="1:28" s="546" customFormat="1" ht="12">
      <c r="A191" s="544"/>
      <c r="B191" s="544"/>
      <c r="C191" s="544"/>
      <c r="D191" s="544"/>
      <c r="E191" s="544"/>
      <c r="F191" s="544"/>
      <c r="G191" s="544"/>
      <c r="H191" s="544"/>
      <c r="I191" s="544"/>
      <c r="J191" s="544"/>
      <c r="K191" s="544"/>
      <c r="L191" s="544"/>
      <c r="M191" s="544"/>
      <c r="N191" s="544"/>
      <c r="O191" s="544"/>
      <c r="P191" s="544"/>
      <c r="Q191" s="544"/>
      <c r="R191" s="544"/>
      <c r="S191" s="544"/>
      <c r="T191" s="544"/>
      <c r="U191" s="544"/>
      <c r="V191" s="544"/>
      <c r="W191" s="545"/>
      <c r="X191" s="545"/>
      <c r="Y191" s="545"/>
      <c r="Z191" s="545"/>
      <c r="AA191" s="545"/>
      <c r="AB191" s="544"/>
    </row>
    <row r="192" spans="1:28" s="546" customFormat="1" ht="12">
      <c r="A192" s="544"/>
      <c r="B192" s="544"/>
      <c r="C192" s="544"/>
      <c r="D192" s="544"/>
      <c r="E192" s="544"/>
      <c r="F192" s="544"/>
      <c r="G192" s="544"/>
      <c r="H192" s="544"/>
      <c r="I192" s="544"/>
      <c r="J192" s="544"/>
      <c r="K192" s="544"/>
      <c r="L192" s="544"/>
      <c r="M192" s="544"/>
      <c r="N192" s="544"/>
      <c r="O192" s="544"/>
      <c r="P192" s="544"/>
      <c r="Q192" s="544"/>
      <c r="R192" s="544"/>
      <c r="S192" s="544"/>
      <c r="T192" s="544"/>
      <c r="U192" s="544"/>
      <c r="V192" s="544"/>
      <c r="W192" s="545"/>
      <c r="X192" s="545"/>
      <c r="Y192" s="545"/>
      <c r="Z192" s="545"/>
      <c r="AA192" s="545"/>
      <c r="AB192" s="544"/>
    </row>
    <row r="193" spans="1:28" s="546" customFormat="1" ht="12">
      <c r="A193" s="544"/>
      <c r="B193" s="544"/>
      <c r="C193" s="544"/>
      <c r="D193" s="544"/>
      <c r="E193" s="544"/>
      <c r="F193" s="544"/>
      <c r="G193" s="544"/>
      <c r="H193" s="544"/>
      <c r="I193" s="544"/>
      <c r="J193" s="544"/>
      <c r="K193" s="544"/>
      <c r="L193" s="544"/>
      <c r="M193" s="544"/>
      <c r="N193" s="544"/>
      <c r="O193" s="544"/>
      <c r="P193" s="544"/>
      <c r="Q193" s="544"/>
      <c r="R193" s="544"/>
      <c r="S193" s="544"/>
      <c r="T193" s="544"/>
      <c r="U193" s="544"/>
      <c r="V193" s="544"/>
      <c r="W193" s="545"/>
      <c r="X193" s="545"/>
      <c r="Y193" s="545"/>
      <c r="Z193" s="545"/>
      <c r="AA193" s="545"/>
      <c r="AB193" s="544"/>
    </row>
    <row r="194" spans="1:28" s="546" customFormat="1" ht="12">
      <c r="A194" s="544"/>
      <c r="B194" s="544"/>
      <c r="C194" s="544"/>
      <c r="D194" s="544"/>
      <c r="E194" s="544"/>
      <c r="F194" s="544"/>
      <c r="G194" s="544"/>
      <c r="H194" s="544"/>
      <c r="I194" s="544"/>
      <c r="J194" s="544"/>
      <c r="K194" s="544"/>
      <c r="L194" s="544"/>
      <c r="M194" s="544"/>
      <c r="N194" s="544"/>
      <c r="O194" s="544"/>
      <c r="P194" s="544"/>
      <c r="Q194" s="544"/>
      <c r="R194" s="544"/>
      <c r="S194" s="544"/>
      <c r="T194" s="544"/>
      <c r="U194" s="544"/>
      <c r="V194" s="544"/>
      <c r="W194" s="545"/>
      <c r="X194" s="545"/>
      <c r="Y194" s="545"/>
      <c r="Z194" s="545"/>
      <c r="AA194" s="545"/>
      <c r="AB194" s="544"/>
    </row>
    <row r="195" spans="1:28" s="546" customFormat="1" ht="12">
      <c r="A195" s="544"/>
      <c r="B195" s="544"/>
      <c r="C195" s="544"/>
      <c r="D195" s="544"/>
      <c r="E195" s="544"/>
      <c r="F195" s="544"/>
      <c r="G195" s="544"/>
      <c r="H195" s="544"/>
      <c r="I195" s="544"/>
      <c r="J195" s="544"/>
      <c r="K195" s="544"/>
      <c r="L195" s="544"/>
      <c r="M195" s="544"/>
      <c r="N195" s="544"/>
      <c r="O195" s="544"/>
      <c r="P195" s="544"/>
      <c r="Q195" s="544"/>
      <c r="R195" s="544"/>
      <c r="S195" s="544"/>
      <c r="T195" s="544"/>
      <c r="U195" s="544"/>
      <c r="V195" s="544"/>
      <c r="W195" s="545"/>
      <c r="X195" s="545"/>
      <c r="Y195" s="545"/>
      <c r="Z195" s="545"/>
      <c r="AA195" s="545"/>
      <c r="AB195" s="544"/>
    </row>
    <row r="196" spans="1:28" s="546" customFormat="1" ht="12">
      <c r="A196" s="544"/>
      <c r="B196" s="544"/>
      <c r="C196" s="544"/>
      <c r="D196" s="544"/>
      <c r="E196" s="544"/>
      <c r="F196" s="544"/>
      <c r="G196" s="544"/>
      <c r="H196" s="544"/>
      <c r="I196" s="544"/>
      <c r="J196" s="544"/>
      <c r="K196" s="544"/>
      <c r="L196" s="544"/>
      <c r="M196" s="544"/>
      <c r="N196" s="544"/>
      <c r="O196" s="544"/>
      <c r="P196" s="544"/>
      <c r="Q196" s="544"/>
      <c r="R196" s="544"/>
      <c r="S196" s="544"/>
      <c r="T196" s="544"/>
      <c r="U196" s="544"/>
      <c r="V196" s="544"/>
      <c r="W196" s="545"/>
      <c r="X196" s="545"/>
      <c r="Y196" s="545"/>
      <c r="Z196" s="545"/>
      <c r="AA196" s="545"/>
      <c r="AB196" s="544"/>
    </row>
    <row r="197" spans="1:28" s="546" customFormat="1" ht="12">
      <c r="A197" s="544"/>
      <c r="B197" s="544"/>
      <c r="C197" s="544"/>
      <c r="D197" s="544"/>
      <c r="E197" s="544"/>
      <c r="F197" s="544"/>
      <c r="G197" s="544"/>
      <c r="H197" s="544"/>
      <c r="I197" s="544"/>
      <c r="J197" s="544"/>
      <c r="K197" s="544"/>
      <c r="L197" s="544"/>
      <c r="M197" s="544"/>
      <c r="N197" s="544"/>
      <c r="O197" s="544"/>
      <c r="P197" s="544"/>
      <c r="Q197" s="544"/>
      <c r="R197" s="544"/>
      <c r="S197" s="544"/>
      <c r="T197" s="544"/>
      <c r="U197" s="544"/>
      <c r="V197" s="544"/>
      <c r="W197" s="545"/>
      <c r="X197" s="545"/>
      <c r="Y197" s="545"/>
      <c r="Z197" s="545"/>
      <c r="AA197" s="545"/>
      <c r="AB197" s="544"/>
    </row>
    <row r="198" spans="1:28" s="546" customFormat="1" ht="12">
      <c r="A198" s="544"/>
      <c r="B198" s="544"/>
      <c r="C198" s="544"/>
      <c r="D198" s="544"/>
      <c r="E198" s="544"/>
      <c r="F198" s="544"/>
      <c r="G198" s="544"/>
      <c r="H198" s="544"/>
      <c r="I198" s="544"/>
      <c r="J198" s="544"/>
      <c r="K198" s="544"/>
      <c r="L198" s="544"/>
      <c r="M198" s="544"/>
      <c r="N198" s="544"/>
      <c r="O198" s="544"/>
      <c r="P198" s="544"/>
      <c r="Q198" s="544"/>
      <c r="R198" s="544"/>
      <c r="S198" s="544"/>
      <c r="T198" s="544"/>
      <c r="U198" s="544"/>
      <c r="V198" s="544"/>
      <c r="W198" s="545"/>
      <c r="X198" s="545"/>
      <c r="Y198" s="545"/>
      <c r="Z198" s="545"/>
      <c r="AA198" s="545"/>
      <c r="AB198" s="544"/>
    </row>
    <row r="199" spans="1:28" s="546" customFormat="1" ht="12">
      <c r="A199" s="544"/>
      <c r="B199" s="544"/>
      <c r="C199" s="544"/>
      <c r="D199" s="544"/>
      <c r="E199" s="544"/>
      <c r="F199" s="544"/>
      <c r="G199" s="544"/>
      <c r="H199" s="544"/>
      <c r="I199" s="544"/>
      <c r="J199" s="544"/>
      <c r="K199" s="544"/>
      <c r="L199" s="544"/>
      <c r="M199" s="544"/>
      <c r="N199" s="544"/>
      <c r="O199" s="544"/>
      <c r="P199" s="544"/>
      <c r="Q199" s="544"/>
      <c r="R199" s="544"/>
      <c r="S199" s="544"/>
      <c r="T199" s="544"/>
      <c r="U199" s="544"/>
      <c r="V199" s="544"/>
      <c r="W199" s="545"/>
      <c r="X199" s="545"/>
      <c r="Y199" s="545"/>
      <c r="Z199" s="545"/>
      <c r="AA199" s="545"/>
      <c r="AB199" s="544"/>
    </row>
    <row r="200" spans="1:28" s="546" customFormat="1" ht="12">
      <c r="A200" s="544"/>
      <c r="B200" s="544"/>
      <c r="C200" s="544"/>
      <c r="D200" s="544"/>
      <c r="E200" s="544"/>
      <c r="F200" s="544"/>
      <c r="G200" s="544"/>
      <c r="H200" s="544"/>
      <c r="I200" s="544"/>
      <c r="J200" s="544"/>
      <c r="K200" s="544"/>
      <c r="L200" s="544"/>
      <c r="M200" s="544"/>
      <c r="N200" s="544"/>
      <c r="O200" s="544"/>
      <c r="P200" s="544"/>
      <c r="Q200" s="544"/>
      <c r="R200" s="544"/>
      <c r="S200" s="544"/>
      <c r="T200" s="544"/>
      <c r="U200" s="544"/>
      <c r="V200" s="544"/>
      <c r="W200" s="545"/>
      <c r="X200" s="545"/>
      <c r="Y200" s="545"/>
      <c r="Z200" s="545"/>
      <c r="AA200" s="545"/>
      <c r="AB200" s="544"/>
    </row>
    <row r="201" spans="1:28" s="546" customFormat="1" ht="12">
      <c r="A201" s="544"/>
      <c r="B201" s="544"/>
      <c r="C201" s="544"/>
      <c r="D201" s="544"/>
      <c r="E201" s="544"/>
      <c r="F201" s="544"/>
      <c r="G201" s="544"/>
      <c r="H201" s="544"/>
      <c r="I201" s="544"/>
      <c r="J201" s="544"/>
      <c r="K201" s="544"/>
      <c r="L201" s="544"/>
      <c r="M201" s="544"/>
      <c r="N201" s="544"/>
      <c r="O201" s="544"/>
      <c r="P201" s="544"/>
      <c r="Q201" s="544"/>
      <c r="R201" s="544"/>
      <c r="S201" s="544"/>
      <c r="T201" s="544"/>
      <c r="U201" s="544"/>
      <c r="V201" s="544"/>
      <c r="W201" s="545"/>
      <c r="X201" s="545"/>
      <c r="Y201" s="545"/>
      <c r="Z201" s="545"/>
      <c r="AA201" s="545"/>
      <c r="AB201" s="544"/>
    </row>
    <row r="202" spans="1:28" s="546" customFormat="1" ht="12">
      <c r="A202" s="544"/>
      <c r="B202" s="544"/>
      <c r="C202" s="544"/>
      <c r="D202" s="544"/>
      <c r="E202" s="544"/>
      <c r="F202" s="544"/>
      <c r="G202" s="544"/>
      <c r="H202" s="544"/>
      <c r="I202" s="544"/>
      <c r="J202" s="544"/>
      <c r="K202" s="544"/>
      <c r="L202" s="544"/>
      <c r="M202" s="544"/>
      <c r="N202" s="544"/>
      <c r="O202" s="544"/>
      <c r="P202" s="544"/>
      <c r="Q202" s="544"/>
      <c r="R202" s="544"/>
      <c r="S202" s="544"/>
      <c r="T202" s="544"/>
      <c r="U202" s="544"/>
      <c r="V202" s="544"/>
      <c r="W202" s="545"/>
      <c r="X202" s="545"/>
      <c r="Y202" s="545"/>
      <c r="Z202" s="545"/>
      <c r="AA202" s="545"/>
      <c r="AB202" s="544"/>
    </row>
    <row r="203" spans="1:28" s="546" customFormat="1" ht="12">
      <c r="A203" s="544"/>
      <c r="B203" s="544"/>
      <c r="C203" s="544"/>
      <c r="D203" s="544"/>
      <c r="E203" s="544"/>
      <c r="F203" s="544"/>
      <c r="G203" s="544"/>
      <c r="H203" s="544"/>
      <c r="I203" s="544"/>
      <c r="J203" s="544"/>
      <c r="K203" s="544"/>
      <c r="L203" s="544"/>
      <c r="M203" s="544"/>
      <c r="N203" s="544"/>
      <c r="O203" s="544"/>
      <c r="P203" s="544"/>
      <c r="Q203" s="544"/>
      <c r="R203" s="544"/>
      <c r="S203" s="544"/>
      <c r="T203" s="544"/>
      <c r="U203" s="544"/>
      <c r="V203" s="544"/>
      <c r="W203" s="545"/>
      <c r="X203" s="545"/>
      <c r="Y203" s="545"/>
      <c r="Z203" s="545"/>
      <c r="AA203" s="545"/>
      <c r="AB203" s="544"/>
    </row>
    <row r="204" spans="1:28" s="546" customFormat="1" ht="12">
      <c r="A204" s="544"/>
      <c r="B204" s="544"/>
      <c r="C204" s="544"/>
      <c r="D204" s="544"/>
      <c r="E204" s="544"/>
      <c r="F204" s="544"/>
      <c r="G204" s="544"/>
      <c r="H204" s="544"/>
      <c r="I204" s="544"/>
      <c r="J204" s="544"/>
      <c r="K204" s="544"/>
      <c r="L204" s="544"/>
      <c r="M204" s="544"/>
      <c r="N204" s="544"/>
      <c r="O204" s="544"/>
      <c r="P204" s="544"/>
      <c r="Q204" s="544"/>
      <c r="R204" s="544"/>
      <c r="S204" s="544"/>
      <c r="T204" s="544"/>
      <c r="U204" s="544"/>
      <c r="V204" s="544"/>
      <c r="W204" s="545"/>
      <c r="X204" s="545"/>
      <c r="Y204" s="545"/>
      <c r="Z204" s="545"/>
      <c r="AA204" s="545"/>
      <c r="AB204" s="544"/>
    </row>
    <row r="205" spans="1:28" s="546" customFormat="1" ht="12">
      <c r="A205" s="544"/>
      <c r="B205" s="544"/>
      <c r="C205" s="544"/>
      <c r="D205" s="544"/>
      <c r="E205" s="544"/>
      <c r="F205" s="544"/>
      <c r="G205" s="544"/>
      <c r="H205" s="544"/>
      <c r="I205" s="544"/>
      <c r="J205" s="544"/>
      <c r="K205" s="544"/>
      <c r="L205" s="544"/>
      <c r="M205" s="544"/>
      <c r="N205" s="544"/>
      <c r="O205" s="544"/>
      <c r="P205" s="544"/>
      <c r="Q205" s="544"/>
      <c r="R205" s="544"/>
      <c r="S205" s="544"/>
      <c r="T205" s="544"/>
      <c r="U205" s="544"/>
      <c r="V205" s="544"/>
      <c r="W205" s="545"/>
      <c r="X205" s="545"/>
      <c r="Y205" s="545"/>
      <c r="Z205" s="545"/>
      <c r="AA205" s="545"/>
      <c r="AB205" s="544"/>
    </row>
    <row r="206" spans="1:28" s="546" customFormat="1" ht="12">
      <c r="A206" s="544"/>
      <c r="B206" s="544"/>
      <c r="C206" s="544"/>
      <c r="D206" s="544"/>
      <c r="E206" s="544"/>
      <c r="F206" s="544"/>
      <c r="G206" s="544"/>
      <c r="H206" s="544"/>
      <c r="I206" s="544"/>
      <c r="J206" s="544"/>
      <c r="K206" s="544"/>
      <c r="L206" s="544"/>
      <c r="M206" s="544"/>
      <c r="N206" s="544"/>
      <c r="O206" s="544"/>
      <c r="P206" s="544"/>
      <c r="Q206" s="544"/>
      <c r="R206" s="544"/>
      <c r="S206" s="544"/>
      <c r="T206" s="544"/>
      <c r="U206" s="544"/>
      <c r="V206" s="544"/>
      <c r="W206" s="545"/>
      <c r="X206" s="545"/>
      <c r="Y206" s="545"/>
      <c r="Z206" s="545"/>
      <c r="AA206" s="545"/>
      <c r="AB206" s="544"/>
    </row>
    <row r="207" spans="1:28" s="546" customFormat="1" ht="12">
      <c r="A207" s="544"/>
      <c r="B207" s="544"/>
      <c r="C207" s="544"/>
      <c r="D207" s="544"/>
      <c r="E207" s="544"/>
      <c r="F207" s="544"/>
      <c r="G207" s="544"/>
      <c r="H207" s="544"/>
      <c r="I207" s="544"/>
      <c r="J207" s="544"/>
      <c r="K207" s="544"/>
      <c r="L207" s="544"/>
      <c r="M207" s="544"/>
      <c r="N207" s="544"/>
      <c r="O207" s="544"/>
      <c r="P207" s="544"/>
      <c r="Q207" s="544"/>
      <c r="R207" s="544"/>
      <c r="S207" s="544"/>
      <c r="T207" s="544"/>
      <c r="U207" s="544"/>
      <c r="V207" s="544"/>
      <c r="W207" s="545"/>
      <c r="X207" s="545"/>
      <c r="Y207" s="545"/>
      <c r="Z207" s="545"/>
      <c r="AA207" s="545"/>
      <c r="AB207" s="544"/>
    </row>
    <row r="208" spans="1:28" s="546" customFormat="1" ht="12">
      <c r="A208" s="544"/>
      <c r="B208" s="544"/>
      <c r="C208" s="544"/>
      <c r="D208" s="544"/>
      <c r="E208" s="544"/>
      <c r="F208" s="544"/>
      <c r="G208" s="544"/>
      <c r="H208" s="544"/>
      <c r="I208" s="544"/>
      <c r="J208" s="544"/>
      <c r="K208" s="544"/>
      <c r="L208" s="544"/>
      <c r="M208" s="544"/>
      <c r="N208" s="544"/>
      <c r="O208" s="544"/>
      <c r="P208" s="544"/>
      <c r="Q208" s="544"/>
      <c r="R208" s="544"/>
      <c r="S208" s="544"/>
      <c r="T208" s="544"/>
      <c r="U208" s="544"/>
      <c r="V208" s="544"/>
      <c r="W208" s="545"/>
      <c r="X208" s="545"/>
      <c r="Y208" s="545"/>
      <c r="Z208" s="545"/>
      <c r="AA208" s="545"/>
      <c r="AB208" s="544"/>
    </row>
    <row r="209" spans="1:28" s="546" customFormat="1" ht="12">
      <c r="A209" s="544"/>
      <c r="B209" s="544"/>
      <c r="C209" s="544"/>
      <c r="D209" s="544"/>
      <c r="E209" s="544"/>
      <c r="F209" s="544"/>
      <c r="G209" s="544"/>
      <c r="H209" s="544"/>
      <c r="I209" s="544"/>
      <c r="J209" s="544"/>
      <c r="K209" s="544"/>
      <c r="L209" s="544"/>
      <c r="M209" s="544"/>
      <c r="N209" s="544"/>
      <c r="O209" s="544"/>
      <c r="P209" s="544"/>
      <c r="Q209" s="544"/>
      <c r="R209" s="544"/>
      <c r="S209" s="544"/>
      <c r="T209" s="544"/>
      <c r="U209" s="544"/>
      <c r="V209" s="544"/>
      <c r="W209" s="545"/>
      <c r="X209" s="545"/>
      <c r="Y209" s="545"/>
      <c r="Z209" s="545"/>
      <c r="AA209" s="545"/>
      <c r="AB209" s="544"/>
    </row>
    <row r="210" spans="1:28" s="546" customFormat="1" ht="12">
      <c r="A210" s="544"/>
      <c r="B210" s="544"/>
      <c r="C210" s="544"/>
      <c r="D210" s="544"/>
      <c r="E210" s="544"/>
      <c r="F210" s="544"/>
      <c r="G210" s="544"/>
      <c r="H210" s="544"/>
      <c r="I210" s="544"/>
      <c r="J210" s="544"/>
      <c r="K210" s="544"/>
      <c r="L210" s="544"/>
      <c r="M210" s="544"/>
      <c r="N210" s="544"/>
      <c r="O210" s="544"/>
      <c r="P210" s="544"/>
      <c r="Q210" s="544"/>
      <c r="R210" s="544"/>
      <c r="S210" s="544"/>
      <c r="T210" s="544"/>
      <c r="U210" s="544"/>
      <c r="V210" s="544"/>
      <c r="W210" s="545"/>
      <c r="X210" s="545"/>
      <c r="Y210" s="545"/>
      <c r="Z210" s="545"/>
      <c r="AA210" s="545"/>
      <c r="AB210" s="544"/>
    </row>
    <row r="211" spans="1:28" s="546" customFormat="1" ht="12">
      <c r="A211" s="544"/>
      <c r="B211" s="544"/>
      <c r="C211" s="544"/>
      <c r="D211" s="544"/>
      <c r="E211" s="544"/>
      <c r="F211" s="544"/>
      <c r="G211" s="544"/>
      <c r="H211" s="544"/>
      <c r="I211" s="544"/>
      <c r="J211" s="544"/>
      <c r="K211" s="544"/>
      <c r="L211" s="544"/>
      <c r="M211" s="544"/>
      <c r="N211" s="544"/>
      <c r="O211" s="544"/>
      <c r="P211" s="544"/>
      <c r="Q211" s="544"/>
      <c r="R211" s="544"/>
      <c r="S211" s="544"/>
      <c r="T211" s="544"/>
      <c r="U211" s="544"/>
      <c r="V211" s="544"/>
      <c r="W211" s="545"/>
      <c r="X211" s="545"/>
      <c r="Y211" s="545"/>
      <c r="Z211" s="545"/>
      <c r="AA211" s="545"/>
      <c r="AB211" s="544"/>
    </row>
    <row r="212" spans="1:28" s="546" customFormat="1" ht="12">
      <c r="A212" s="544"/>
      <c r="B212" s="544"/>
      <c r="C212" s="544"/>
      <c r="D212" s="544"/>
      <c r="E212" s="544"/>
      <c r="F212" s="544"/>
      <c r="G212" s="544"/>
      <c r="H212" s="544"/>
      <c r="I212" s="544"/>
      <c r="J212" s="544"/>
      <c r="K212" s="544"/>
      <c r="L212" s="544"/>
      <c r="M212" s="544"/>
      <c r="N212" s="544"/>
      <c r="O212" s="544"/>
      <c r="P212" s="544"/>
      <c r="Q212" s="544"/>
      <c r="R212" s="544"/>
      <c r="S212" s="544"/>
      <c r="T212" s="544"/>
      <c r="U212" s="544"/>
      <c r="V212" s="544"/>
      <c r="W212" s="545"/>
      <c r="X212" s="545"/>
      <c r="Y212" s="545"/>
      <c r="Z212" s="545"/>
      <c r="AA212" s="545"/>
      <c r="AB212" s="544"/>
    </row>
    <row r="213" spans="1:28" s="546" customFormat="1" ht="12">
      <c r="A213" s="544"/>
      <c r="B213" s="544"/>
      <c r="C213" s="544"/>
      <c r="D213" s="544"/>
      <c r="E213" s="544"/>
      <c r="F213" s="544"/>
      <c r="G213" s="544"/>
      <c r="H213" s="544"/>
      <c r="I213" s="544"/>
      <c r="J213" s="544"/>
      <c r="K213" s="544"/>
      <c r="L213" s="544"/>
      <c r="M213" s="544"/>
      <c r="N213" s="544"/>
      <c r="O213" s="544"/>
      <c r="P213" s="544"/>
      <c r="Q213" s="544"/>
      <c r="R213" s="544"/>
      <c r="S213" s="544"/>
      <c r="T213" s="544"/>
      <c r="U213" s="544"/>
      <c r="V213" s="544"/>
      <c r="W213" s="545"/>
      <c r="X213" s="545"/>
      <c r="Y213" s="545"/>
      <c r="Z213" s="545"/>
      <c r="AA213" s="545"/>
      <c r="AB213" s="544"/>
    </row>
    <row r="214" spans="1:28" s="546" customFormat="1" ht="12">
      <c r="A214" s="544"/>
      <c r="B214" s="544"/>
      <c r="C214" s="544"/>
      <c r="D214" s="544"/>
      <c r="E214" s="544"/>
      <c r="F214" s="544"/>
      <c r="G214" s="544"/>
      <c r="H214" s="544"/>
      <c r="I214" s="544"/>
      <c r="J214" s="544"/>
      <c r="K214" s="544"/>
      <c r="L214" s="544"/>
      <c r="M214" s="544"/>
      <c r="N214" s="544"/>
      <c r="O214" s="544"/>
      <c r="P214" s="544"/>
      <c r="Q214" s="544"/>
      <c r="R214" s="544"/>
      <c r="S214" s="544"/>
      <c r="T214" s="544"/>
      <c r="U214" s="544"/>
      <c r="V214" s="544"/>
      <c r="W214" s="545"/>
      <c r="X214" s="545"/>
      <c r="Y214" s="545"/>
      <c r="Z214" s="545"/>
      <c r="AA214" s="545"/>
      <c r="AB214" s="544"/>
    </row>
    <row r="215" spans="1:28" s="546" customFormat="1" ht="12">
      <c r="A215" s="544"/>
      <c r="B215" s="544"/>
      <c r="C215" s="544"/>
      <c r="D215" s="544"/>
      <c r="E215" s="544"/>
      <c r="F215" s="544"/>
      <c r="G215" s="544"/>
      <c r="H215" s="544"/>
      <c r="I215" s="544"/>
      <c r="J215" s="544"/>
      <c r="K215" s="544"/>
      <c r="L215" s="544"/>
      <c r="M215" s="544"/>
      <c r="N215" s="544"/>
      <c r="O215" s="544"/>
      <c r="P215" s="544"/>
      <c r="Q215" s="544"/>
      <c r="R215" s="544"/>
      <c r="S215" s="544"/>
      <c r="T215" s="544"/>
      <c r="U215" s="544"/>
      <c r="V215" s="544"/>
      <c r="W215" s="545"/>
      <c r="X215" s="545"/>
      <c r="Y215" s="545"/>
      <c r="Z215" s="545"/>
      <c r="AA215" s="545"/>
      <c r="AB215" s="544"/>
    </row>
    <row r="216" spans="1:28" s="546" customFormat="1" ht="12">
      <c r="A216" s="544"/>
      <c r="B216" s="544"/>
      <c r="C216" s="544"/>
      <c r="D216" s="544"/>
      <c r="E216" s="544"/>
      <c r="F216" s="544"/>
      <c r="G216" s="544"/>
      <c r="H216" s="544"/>
      <c r="I216" s="544"/>
      <c r="J216" s="544"/>
      <c r="K216" s="544"/>
      <c r="L216" s="544"/>
      <c r="M216" s="544"/>
      <c r="N216" s="544"/>
      <c r="O216" s="544"/>
      <c r="P216" s="544"/>
      <c r="Q216" s="544"/>
      <c r="R216" s="544"/>
      <c r="S216" s="544"/>
      <c r="T216" s="544"/>
      <c r="U216" s="544"/>
      <c r="V216" s="544"/>
      <c r="W216" s="545"/>
      <c r="X216" s="545"/>
      <c r="Y216" s="545"/>
      <c r="Z216" s="545"/>
      <c r="AA216" s="545"/>
      <c r="AB216" s="544"/>
    </row>
    <row r="217" spans="1:28" s="546" customFormat="1" ht="12">
      <c r="A217" s="544"/>
      <c r="B217" s="544"/>
      <c r="C217" s="544"/>
      <c r="D217" s="544"/>
      <c r="E217" s="544"/>
      <c r="F217" s="544"/>
      <c r="G217" s="544"/>
      <c r="H217" s="544"/>
      <c r="I217" s="544"/>
      <c r="J217" s="544"/>
      <c r="K217" s="544"/>
      <c r="L217" s="544"/>
      <c r="M217" s="544"/>
      <c r="N217" s="544"/>
      <c r="O217" s="544"/>
      <c r="P217" s="544"/>
      <c r="Q217" s="544"/>
      <c r="R217" s="544"/>
      <c r="S217" s="544"/>
      <c r="T217" s="544"/>
      <c r="U217" s="544"/>
      <c r="V217" s="544"/>
      <c r="W217" s="545"/>
      <c r="X217" s="545"/>
      <c r="Y217" s="545"/>
      <c r="Z217" s="545"/>
      <c r="AA217" s="545"/>
      <c r="AB217" s="544"/>
    </row>
    <row r="218" spans="1:28" s="546" customFormat="1" ht="12">
      <c r="A218" s="544"/>
      <c r="B218" s="544"/>
      <c r="C218" s="544"/>
      <c r="D218" s="544"/>
      <c r="E218" s="544"/>
      <c r="F218" s="544"/>
      <c r="G218" s="544"/>
      <c r="H218" s="544"/>
      <c r="I218" s="544"/>
      <c r="J218" s="544"/>
      <c r="K218" s="544"/>
      <c r="L218" s="544"/>
      <c r="M218" s="544"/>
      <c r="N218" s="544"/>
      <c r="O218" s="544"/>
      <c r="P218" s="544"/>
      <c r="Q218" s="544"/>
      <c r="R218" s="544"/>
      <c r="S218" s="544"/>
      <c r="T218" s="544"/>
      <c r="U218" s="544"/>
      <c r="V218" s="544"/>
      <c r="W218" s="545"/>
      <c r="X218" s="545"/>
      <c r="Y218" s="545"/>
      <c r="Z218" s="545"/>
      <c r="AA218" s="545"/>
      <c r="AB218" s="544"/>
    </row>
    <row r="219" spans="1:28" s="546" customFormat="1" ht="12">
      <c r="A219" s="544"/>
      <c r="B219" s="544"/>
      <c r="C219" s="544"/>
      <c r="D219" s="544"/>
      <c r="E219" s="544"/>
      <c r="F219" s="544"/>
      <c r="G219" s="544"/>
      <c r="H219" s="544"/>
      <c r="I219" s="544"/>
      <c r="J219" s="544"/>
      <c r="K219" s="544"/>
      <c r="L219" s="544"/>
      <c r="M219" s="544"/>
      <c r="N219" s="544"/>
      <c r="O219" s="544"/>
      <c r="P219" s="544"/>
      <c r="Q219" s="544"/>
      <c r="R219" s="544"/>
      <c r="S219" s="544"/>
      <c r="T219" s="544"/>
      <c r="U219" s="544"/>
      <c r="V219" s="544"/>
      <c r="W219" s="545"/>
      <c r="X219" s="545"/>
      <c r="Y219" s="545"/>
      <c r="Z219" s="545"/>
      <c r="AA219" s="545"/>
      <c r="AB219" s="544"/>
    </row>
    <row r="220" spans="1:28" s="546" customFormat="1" ht="12">
      <c r="A220" s="544"/>
      <c r="B220" s="544"/>
      <c r="C220" s="544"/>
      <c r="D220" s="544"/>
      <c r="E220" s="544"/>
      <c r="F220" s="544"/>
      <c r="G220" s="544"/>
      <c r="H220" s="544"/>
      <c r="I220" s="544"/>
      <c r="J220" s="544"/>
      <c r="K220" s="544"/>
      <c r="L220" s="544"/>
      <c r="M220" s="544"/>
      <c r="N220" s="544"/>
      <c r="O220" s="544"/>
      <c r="P220" s="544"/>
      <c r="Q220" s="544"/>
      <c r="R220" s="544"/>
      <c r="S220" s="544"/>
      <c r="T220" s="544"/>
      <c r="U220" s="544"/>
      <c r="V220" s="544"/>
      <c r="W220" s="545"/>
      <c r="X220" s="545"/>
      <c r="Y220" s="545"/>
      <c r="Z220" s="545"/>
      <c r="AA220" s="545"/>
      <c r="AB220" s="544"/>
    </row>
    <row r="221" spans="1:28" s="546" customFormat="1" ht="12">
      <c r="A221" s="544"/>
      <c r="B221" s="544"/>
      <c r="C221" s="544"/>
      <c r="D221" s="544"/>
      <c r="E221" s="544"/>
      <c r="F221" s="544"/>
      <c r="G221" s="544"/>
      <c r="H221" s="544"/>
      <c r="I221" s="544"/>
      <c r="J221" s="544"/>
      <c r="K221" s="544"/>
      <c r="L221" s="544"/>
      <c r="M221" s="544"/>
      <c r="N221" s="544"/>
      <c r="O221" s="544"/>
      <c r="P221" s="544"/>
      <c r="Q221" s="544"/>
      <c r="R221" s="544"/>
      <c r="S221" s="544"/>
      <c r="T221" s="544"/>
      <c r="U221" s="544"/>
      <c r="V221" s="544"/>
      <c r="W221" s="545"/>
      <c r="X221" s="545"/>
      <c r="Y221" s="545"/>
      <c r="Z221" s="545"/>
      <c r="AA221" s="545"/>
      <c r="AB221" s="544"/>
    </row>
    <row r="222" spans="1:28" s="546" customFormat="1" ht="12">
      <c r="A222" s="544"/>
      <c r="B222" s="544"/>
      <c r="C222" s="544"/>
      <c r="D222" s="544"/>
      <c r="E222" s="544"/>
      <c r="F222" s="544"/>
      <c r="G222" s="544"/>
      <c r="H222" s="544"/>
      <c r="I222" s="544"/>
      <c r="J222" s="544"/>
      <c r="K222" s="544"/>
      <c r="L222" s="544"/>
      <c r="M222" s="544"/>
      <c r="N222" s="544"/>
      <c r="O222" s="544"/>
      <c r="P222" s="544"/>
      <c r="Q222" s="544"/>
      <c r="R222" s="544"/>
      <c r="S222" s="544"/>
      <c r="T222" s="544"/>
      <c r="U222" s="544"/>
      <c r="V222" s="544"/>
      <c r="W222" s="545"/>
      <c r="X222" s="545"/>
      <c r="Y222" s="545"/>
      <c r="Z222" s="545"/>
      <c r="AA222" s="545"/>
      <c r="AB222" s="544"/>
    </row>
    <row r="223" spans="1:28" s="546" customFormat="1" ht="12">
      <c r="A223" s="544"/>
      <c r="B223" s="544"/>
      <c r="C223" s="544"/>
      <c r="D223" s="544"/>
      <c r="E223" s="544"/>
      <c r="F223" s="544"/>
      <c r="G223" s="544"/>
      <c r="H223" s="544"/>
      <c r="I223" s="544"/>
      <c r="J223" s="544"/>
      <c r="K223" s="544"/>
      <c r="L223" s="544"/>
      <c r="M223" s="544"/>
      <c r="N223" s="544"/>
      <c r="O223" s="544"/>
      <c r="P223" s="544"/>
      <c r="Q223" s="544"/>
      <c r="R223" s="544"/>
      <c r="S223" s="544"/>
      <c r="T223" s="544"/>
      <c r="U223" s="544"/>
      <c r="V223" s="544"/>
      <c r="W223" s="545"/>
      <c r="X223" s="545"/>
      <c r="Y223" s="545"/>
      <c r="Z223" s="545"/>
      <c r="AA223" s="545"/>
      <c r="AB223" s="544"/>
    </row>
    <row r="224" spans="1:28" s="546" customFormat="1" ht="12">
      <c r="A224" s="544"/>
      <c r="B224" s="544"/>
      <c r="C224" s="544"/>
      <c r="D224" s="544"/>
      <c r="E224" s="544"/>
      <c r="F224" s="544"/>
      <c r="G224" s="544"/>
      <c r="H224" s="544"/>
      <c r="I224" s="544"/>
      <c r="J224" s="544"/>
      <c r="K224" s="544"/>
      <c r="L224" s="544"/>
      <c r="M224" s="544"/>
      <c r="N224" s="544"/>
      <c r="O224" s="544"/>
      <c r="P224" s="544"/>
      <c r="Q224" s="544"/>
      <c r="R224" s="544"/>
      <c r="S224" s="544"/>
      <c r="T224" s="544"/>
      <c r="U224" s="544"/>
      <c r="V224" s="544"/>
      <c r="W224" s="545"/>
      <c r="X224" s="545"/>
      <c r="Y224" s="545"/>
      <c r="Z224" s="545"/>
      <c r="AA224" s="545"/>
      <c r="AB224" s="544"/>
    </row>
    <row r="225" spans="1:28" s="546" customFormat="1" ht="12">
      <c r="A225" s="544"/>
      <c r="B225" s="544"/>
      <c r="C225" s="544"/>
      <c r="D225" s="544"/>
      <c r="E225" s="544"/>
      <c r="F225" s="544"/>
      <c r="G225" s="544"/>
      <c r="H225" s="544"/>
      <c r="I225" s="544"/>
      <c r="J225" s="544"/>
      <c r="K225" s="544"/>
      <c r="L225" s="544"/>
      <c r="M225" s="544"/>
      <c r="N225" s="544"/>
      <c r="O225" s="544"/>
      <c r="P225" s="544"/>
      <c r="Q225" s="544"/>
      <c r="R225" s="544"/>
      <c r="S225" s="544"/>
      <c r="T225" s="544"/>
      <c r="U225" s="544"/>
      <c r="V225" s="544"/>
      <c r="W225" s="545"/>
      <c r="X225" s="545"/>
      <c r="Y225" s="545"/>
      <c r="Z225" s="545"/>
      <c r="AA225" s="545"/>
      <c r="AB225" s="544"/>
    </row>
    <row r="226" spans="1:28" s="546" customFormat="1" ht="12">
      <c r="A226" s="544"/>
      <c r="B226" s="544"/>
      <c r="C226" s="544"/>
      <c r="D226" s="544"/>
      <c r="E226" s="544"/>
      <c r="F226" s="544"/>
      <c r="G226" s="544"/>
      <c r="H226" s="544"/>
      <c r="I226" s="544"/>
      <c r="J226" s="544"/>
      <c r="K226" s="544"/>
      <c r="L226" s="544"/>
      <c r="M226" s="544"/>
      <c r="N226" s="544"/>
      <c r="O226" s="544"/>
      <c r="P226" s="544"/>
      <c r="Q226" s="544"/>
      <c r="R226" s="544"/>
      <c r="S226" s="544"/>
      <c r="T226" s="544"/>
      <c r="U226" s="544"/>
      <c r="V226" s="544"/>
      <c r="W226" s="545"/>
      <c r="X226" s="545"/>
      <c r="Y226" s="545"/>
      <c r="Z226" s="545"/>
      <c r="AA226" s="545"/>
      <c r="AB226" s="544"/>
    </row>
    <row r="227" spans="1:28" s="546" customFormat="1" ht="12">
      <c r="A227" s="544"/>
      <c r="B227" s="544"/>
      <c r="C227" s="544"/>
      <c r="D227" s="544"/>
      <c r="E227" s="544"/>
      <c r="F227" s="544"/>
      <c r="G227" s="544"/>
      <c r="H227" s="544"/>
      <c r="I227" s="544"/>
      <c r="J227" s="544"/>
      <c r="K227" s="544"/>
      <c r="L227" s="544"/>
      <c r="M227" s="544"/>
      <c r="N227" s="544"/>
      <c r="O227" s="544"/>
      <c r="P227" s="544"/>
      <c r="Q227" s="544"/>
      <c r="R227" s="544"/>
      <c r="S227" s="544"/>
      <c r="T227" s="544"/>
      <c r="U227" s="544"/>
      <c r="V227" s="544"/>
      <c r="W227" s="545"/>
      <c r="X227" s="545"/>
      <c r="Y227" s="545"/>
      <c r="Z227" s="545"/>
      <c r="AA227" s="545"/>
      <c r="AB227" s="544"/>
    </row>
    <row r="228" spans="1:28" s="546" customFormat="1" ht="12">
      <c r="A228" s="544"/>
      <c r="B228" s="544"/>
      <c r="C228" s="544"/>
      <c r="D228" s="544"/>
      <c r="E228" s="544"/>
      <c r="F228" s="544"/>
      <c r="G228" s="544"/>
      <c r="H228" s="544"/>
      <c r="I228" s="544"/>
      <c r="J228" s="544"/>
      <c r="K228" s="544"/>
      <c r="L228" s="544"/>
      <c r="M228" s="544"/>
      <c r="N228" s="544"/>
      <c r="O228" s="544"/>
      <c r="P228" s="544"/>
      <c r="Q228" s="544"/>
      <c r="R228" s="544"/>
      <c r="S228" s="544"/>
      <c r="T228" s="544"/>
      <c r="U228" s="544"/>
      <c r="V228" s="544"/>
      <c r="W228" s="545"/>
      <c r="X228" s="545"/>
      <c r="Y228" s="545"/>
      <c r="Z228" s="545"/>
      <c r="AA228" s="545"/>
      <c r="AB228" s="544"/>
    </row>
    <row r="229" spans="1:28" s="546" customFormat="1" ht="12">
      <c r="A229" s="544"/>
      <c r="B229" s="544"/>
      <c r="C229" s="544"/>
      <c r="D229" s="544"/>
      <c r="E229" s="544"/>
      <c r="F229" s="544"/>
      <c r="G229" s="544"/>
      <c r="H229" s="544"/>
      <c r="I229" s="544"/>
      <c r="J229" s="544"/>
      <c r="K229" s="544"/>
      <c r="L229" s="544"/>
      <c r="M229" s="544"/>
      <c r="N229" s="544"/>
      <c r="O229" s="544"/>
      <c r="P229" s="544"/>
      <c r="Q229" s="544"/>
      <c r="R229" s="544"/>
      <c r="S229" s="544"/>
      <c r="T229" s="544"/>
      <c r="U229" s="544"/>
      <c r="V229" s="544"/>
      <c r="W229" s="545"/>
      <c r="X229" s="545"/>
      <c r="Y229" s="545"/>
      <c r="Z229" s="545"/>
      <c r="AA229" s="545"/>
      <c r="AB229" s="544"/>
    </row>
    <row r="230" spans="1:28" s="546" customFormat="1" ht="12">
      <c r="A230" s="544"/>
      <c r="B230" s="544"/>
      <c r="C230" s="544"/>
      <c r="D230" s="544"/>
      <c r="E230" s="544"/>
      <c r="F230" s="544"/>
      <c r="G230" s="544"/>
      <c r="H230" s="544"/>
      <c r="I230" s="544"/>
      <c r="J230" s="544"/>
      <c r="K230" s="544"/>
      <c r="L230" s="544"/>
      <c r="M230" s="544"/>
      <c r="N230" s="544"/>
      <c r="O230" s="544"/>
      <c r="P230" s="544"/>
      <c r="Q230" s="544"/>
      <c r="R230" s="544"/>
      <c r="S230" s="544"/>
      <c r="T230" s="544"/>
      <c r="U230" s="544"/>
      <c r="V230" s="544"/>
      <c r="W230" s="545"/>
      <c r="X230" s="545"/>
      <c r="Y230" s="545"/>
      <c r="Z230" s="545"/>
      <c r="AA230" s="545"/>
      <c r="AB230" s="544"/>
    </row>
    <row r="231" spans="1:28" s="546" customFormat="1" ht="12">
      <c r="A231" s="544"/>
      <c r="B231" s="544"/>
      <c r="C231" s="544"/>
      <c r="D231" s="544"/>
      <c r="E231" s="544"/>
      <c r="F231" s="544"/>
      <c r="G231" s="544"/>
      <c r="H231" s="544"/>
      <c r="I231" s="544"/>
      <c r="J231" s="544"/>
      <c r="K231" s="544"/>
      <c r="L231" s="544"/>
      <c r="M231" s="544"/>
      <c r="N231" s="544"/>
      <c r="O231" s="544"/>
      <c r="P231" s="544"/>
      <c r="Q231" s="544"/>
      <c r="R231" s="544"/>
      <c r="S231" s="544"/>
      <c r="T231" s="544"/>
      <c r="U231" s="544"/>
      <c r="V231" s="544"/>
      <c r="W231" s="545"/>
      <c r="X231" s="545"/>
      <c r="Y231" s="545"/>
      <c r="Z231" s="545"/>
      <c r="AA231" s="545"/>
      <c r="AB231" s="544"/>
    </row>
    <row r="232" spans="1:28" s="546" customFormat="1" ht="12">
      <c r="A232" s="544"/>
      <c r="B232" s="544"/>
      <c r="C232" s="544"/>
      <c r="D232" s="544"/>
      <c r="E232" s="544"/>
      <c r="F232" s="544"/>
      <c r="G232" s="544"/>
      <c r="H232" s="544"/>
      <c r="I232" s="544"/>
      <c r="J232" s="544"/>
      <c r="K232" s="544"/>
      <c r="L232" s="544"/>
      <c r="M232" s="544"/>
      <c r="N232" s="544"/>
      <c r="O232" s="544"/>
      <c r="P232" s="544"/>
      <c r="Q232" s="544"/>
      <c r="R232" s="544"/>
      <c r="S232" s="544"/>
      <c r="T232" s="544"/>
      <c r="U232" s="544"/>
      <c r="V232" s="544"/>
      <c r="W232" s="545"/>
      <c r="X232" s="545"/>
      <c r="Y232" s="545"/>
      <c r="Z232" s="545"/>
      <c r="AA232" s="545"/>
      <c r="AB232" s="544"/>
    </row>
    <row r="233" spans="1:28" s="546" customFormat="1" ht="12">
      <c r="A233" s="544"/>
      <c r="B233" s="544"/>
      <c r="C233" s="544"/>
      <c r="D233" s="544"/>
      <c r="E233" s="544"/>
      <c r="F233" s="544"/>
      <c r="G233" s="544"/>
      <c r="H233" s="544"/>
      <c r="I233" s="544"/>
      <c r="J233" s="544"/>
      <c r="K233" s="544"/>
      <c r="L233" s="544"/>
      <c r="M233" s="544"/>
      <c r="N233" s="544"/>
      <c r="O233" s="544"/>
      <c r="P233" s="544"/>
      <c r="Q233" s="544"/>
      <c r="R233" s="544"/>
      <c r="S233" s="544"/>
      <c r="T233" s="544"/>
      <c r="U233" s="544"/>
      <c r="V233" s="544"/>
      <c r="W233" s="545"/>
      <c r="X233" s="545"/>
      <c r="Y233" s="545"/>
      <c r="Z233" s="545"/>
      <c r="AA233" s="545"/>
      <c r="AB233" s="544"/>
    </row>
    <row r="234" spans="1:28" s="546" customFormat="1" ht="12">
      <c r="A234" s="544"/>
      <c r="B234" s="544"/>
      <c r="C234" s="544"/>
      <c r="D234" s="544"/>
      <c r="E234" s="544"/>
      <c r="F234" s="544"/>
      <c r="G234" s="544"/>
      <c r="H234" s="544"/>
      <c r="I234" s="544"/>
      <c r="J234" s="544"/>
      <c r="K234" s="544"/>
      <c r="L234" s="544"/>
      <c r="M234" s="544"/>
      <c r="N234" s="544"/>
      <c r="O234" s="544"/>
      <c r="P234" s="544"/>
      <c r="Q234" s="544"/>
      <c r="R234" s="544"/>
      <c r="S234" s="544"/>
      <c r="T234" s="544"/>
      <c r="U234" s="544"/>
      <c r="V234" s="544"/>
      <c r="W234" s="545"/>
      <c r="X234" s="545"/>
      <c r="Y234" s="545"/>
      <c r="Z234" s="545"/>
      <c r="AA234" s="545"/>
      <c r="AB234" s="544"/>
    </row>
    <row r="235" ht="12">
      <c r="J235" s="544"/>
    </row>
  </sheetData>
  <mergeCells count="5">
    <mergeCell ref="Q3:T3"/>
    <mergeCell ref="C3:I3"/>
    <mergeCell ref="J3:K3"/>
    <mergeCell ref="N3:O3"/>
    <mergeCell ref="L3:M3"/>
  </mergeCells>
  <dataValidations count="4">
    <dataValidation type="list" allowBlank="1" showInputMessage="1" showErrorMessage="1" sqref="W5:W28">
      <formula1>"岩,礫,砂,泥"</formula1>
    </dataValidation>
    <dataValidation type="list" allowBlank="1" showInputMessage="1" showErrorMessage="1" sqref="V5:V28">
      <formula1>"0－24,25－49,50－74,75－100"</formula1>
    </dataValidation>
    <dataValidation type="list" allowBlank="1" showInputMessage="1" showErrorMessage="1" sqref="U5:U28">
      <formula1>"礁池,離礁,礁原,礁縁"</formula1>
    </dataValidation>
    <dataValidation type="list" allowBlank="1" showInputMessage="1" showErrorMessage="1" sqref="Q5:Q28">
      <formula1>"20cm&gt;,20cm-30cm,30cm&lt;"</formula1>
    </dataValidation>
  </dataValidations>
  <printOptions/>
  <pageMargins left="0.7874015748031497" right="0.5905511811023623" top="0.984251968503937" bottom="0.5905511811023623" header="0.4330708661417323" footer="0.5511811023622047"/>
  <pageSetup horizontalDpi="360" verticalDpi="36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85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0" sqref="K90"/>
    </sheetView>
  </sheetViews>
  <sheetFormatPr defaultColWidth="9.140625" defaultRowHeight="12"/>
  <cols>
    <col min="1" max="1" width="6.7109375" style="259" customWidth="1"/>
    <col min="2" max="2" width="10.140625" style="259" customWidth="1"/>
    <col min="3" max="3" width="0.9921875" style="259" customWidth="1"/>
    <col min="4" max="9" width="5.421875" style="259" customWidth="1"/>
    <col min="10" max="10" width="11.421875" style="259" customWidth="1"/>
    <col min="11" max="11" width="6.7109375" style="259" customWidth="1"/>
    <col min="12" max="14" width="11.00390625" style="259" customWidth="1"/>
    <col min="15" max="17" width="12.7109375" style="259" customWidth="1"/>
    <col min="18" max="18" width="8.28125" style="259" customWidth="1"/>
    <col min="19" max="19" width="13.140625" style="259" customWidth="1"/>
    <col min="20" max="20" width="5.421875" style="259" customWidth="1"/>
    <col min="21" max="21" width="3.7109375" style="259" customWidth="1"/>
    <col min="22" max="22" width="6.140625" style="259" customWidth="1"/>
    <col min="23" max="26" width="9.28125" style="259" customWidth="1"/>
    <col min="27" max="27" width="9.28125" style="111" customWidth="1"/>
    <col min="28" max="28" width="10.00390625" style="259" bestFit="1" customWidth="1"/>
    <col min="29" max="29" width="6.00390625" style="260" bestFit="1" customWidth="1"/>
    <col min="30" max="30" width="5.8515625" style="261" customWidth="1"/>
    <col min="31" max="31" width="3.8515625" style="260" customWidth="1"/>
    <col min="32" max="32" width="4.8515625" style="260" customWidth="1"/>
    <col min="33" max="33" width="10.00390625" style="260" bestFit="1" customWidth="1"/>
    <col min="34" max="34" width="6.00390625" style="259" bestFit="1" customWidth="1"/>
    <col min="35" max="16384" width="8.7109375" style="262" customWidth="1"/>
  </cols>
  <sheetData>
    <row r="1" spans="1:34" s="108" customFormat="1" ht="18.75" customHeight="1">
      <c r="A1" s="106" t="s">
        <v>17</v>
      </c>
      <c r="B1" s="106"/>
      <c r="C1" s="107" t="s">
        <v>419</v>
      </c>
      <c r="D1" s="106"/>
      <c r="F1" s="106"/>
      <c r="H1" s="106"/>
      <c r="J1" s="106"/>
      <c r="K1" s="109"/>
      <c r="L1" s="109">
        <v>2004</v>
      </c>
      <c r="M1" s="106" t="s">
        <v>420</v>
      </c>
      <c r="N1" s="106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1"/>
      <c r="AB1" s="110"/>
      <c r="AC1" s="112"/>
      <c r="AD1" s="113"/>
      <c r="AE1" s="112"/>
      <c r="AF1" s="112"/>
      <c r="AG1" s="112"/>
      <c r="AH1" s="110"/>
    </row>
    <row r="2" spans="1:34" s="117" customFormat="1" ht="18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1"/>
      <c r="AB2" s="114"/>
      <c r="AC2" s="115"/>
      <c r="AD2" s="116"/>
      <c r="AE2" s="115"/>
      <c r="AF2" s="115"/>
      <c r="AG2" s="115"/>
      <c r="AH2" s="114"/>
    </row>
    <row r="3" spans="1:34" s="140" customFormat="1" ht="33.75" customHeight="1">
      <c r="A3" s="118" t="s">
        <v>6</v>
      </c>
      <c r="B3" s="119" t="s">
        <v>2</v>
      </c>
      <c r="C3" s="120" t="s">
        <v>4</v>
      </c>
      <c r="D3" s="121"/>
      <c r="E3" s="121"/>
      <c r="F3" s="121"/>
      <c r="G3" s="121"/>
      <c r="H3" s="121"/>
      <c r="I3" s="122"/>
      <c r="J3" s="123" t="s">
        <v>7</v>
      </c>
      <c r="K3" s="124"/>
      <c r="L3" s="123" t="s">
        <v>8</v>
      </c>
      <c r="M3" s="125"/>
      <c r="N3" s="126"/>
      <c r="O3" s="127" t="s">
        <v>11</v>
      </c>
      <c r="P3" s="128"/>
      <c r="Q3" s="129"/>
      <c r="R3" s="130" t="s">
        <v>12</v>
      </c>
      <c r="S3" s="131" t="s">
        <v>421</v>
      </c>
      <c r="T3" s="128"/>
      <c r="U3" s="128"/>
      <c r="V3" s="132"/>
      <c r="W3" s="133" t="s">
        <v>1</v>
      </c>
      <c r="X3" s="120" t="s">
        <v>422</v>
      </c>
      <c r="Y3" s="121"/>
      <c r="Z3" s="121"/>
      <c r="AA3" s="121"/>
      <c r="AB3" s="134"/>
      <c r="AC3" s="135" t="s">
        <v>0</v>
      </c>
      <c r="AD3" s="136"/>
      <c r="AE3" s="137" t="s">
        <v>14</v>
      </c>
      <c r="AF3" s="138"/>
      <c r="AG3" s="119" t="s">
        <v>3</v>
      </c>
      <c r="AH3" s="139" t="s">
        <v>423</v>
      </c>
    </row>
    <row r="4" spans="1:34" s="140" customFormat="1" ht="24" customHeight="1" thickBot="1">
      <c r="A4" s="141"/>
      <c r="B4" s="142"/>
      <c r="C4" s="143"/>
      <c r="D4" s="144"/>
      <c r="E4" s="145" t="s">
        <v>424</v>
      </c>
      <c r="F4" s="145"/>
      <c r="G4" s="144"/>
      <c r="H4" s="145" t="s">
        <v>425</v>
      </c>
      <c r="I4" s="146"/>
      <c r="J4" s="147" t="s">
        <v>426</v>
      </c>
      <c r="K4" s="148" t="s">
        <v>15</v>
      </c>
      <c r="L4" s="149" t="s">
        <v>9</v>
      </c>
      <c r="M4" s="149" t="s">
        <v>10</v>
      </c>
      <c r="N4" s="149" t="s">
        <v>427</v>
      </c>
      <c r="O4" s="150" t="s">
        <v>9</v>
      </c>
      <c r="P4" s="150" t="s">
        <v>10</v>
      </c>
      <c r="Q4" s="150" t="s">
        <v>427</v>
      </c>
      <c r="R4" s="151"/>
      <c r="S4" s="152" t="s">
        <v>16</v>
      </c>
      <c r="T4" s="153"/>
      <c r="U4" s="154" t="s">
        <v>13</v>
      </c>
      <c r="V4" s="155"/>
      <c r="W4" s="156"/>
      <c r="X4" s="157" t="s">
        <v>9</v>
      </c>
      <c r="Y4" s="158" t="s">
        <v>10</v>
      </c>
      <c r="Z4" s="158" t="s">
        <v>427</v>
      </c>
      <c r="AA4" s="159" t="s">
        <v>12</v>
      </c>
      <c r="AB4" s="160" t="s">
        <v>428</v>
      </c>
      <c r="AC4" s="161"/>
      <c r="AD4" s="162"/>
      <c r="AE4" s="163" t="s">
        <v>429</v>
      </c>
      <c r="AF4" s="164"/>
      <c r="AG4" s="142" t="s">
        <v>31</v>
      </c>
      <c r="AH4" s="165"/>
    </row>
    <row r="5" spans="1:34" s="117" customFormat="1" ht="25.5" customHeight="1">
      <c r="A5" s="166">
        <v>1</v>
      </c>
      <c r="B5" s="167">
        <v>38196</v>
      </c>
      <c r="C5" s="168"/>
      <c r="D5" s="169">
        <v>26</v>
      </c>
      <c r="E5" s="170">
        <v>15</v>
      </c>
      <c r="F5" s="170">
        <v>957</v>
      </c>
      <c r="G5" s="171">
        <v>127</v>
      </c>
      <c r="H5" s="170">
        <v>41</v>
      </c>
      <c r="I5" s="172">
        <v>268</v>
      </c>
      <c r="J5" s="173">
        <v>0.6020833333333333</v>
      </c>
      <c r="K5" s="174">
        <v>15</v>
      </c>
      <c r="L5" s="175">
        <v>11</v>
      </c>
      <c r="M5" s="176">
        <v>6</v>
      </c>
      <c r="N5" s="176">
        <v>3</v>
      </c>
      <c r="O5" s="176">
        <f aca="true" t="shared" si="0" ref="O5:O36">IF(OR(K5=0,L5=0),"",L5*15/K5)</f>
        <v>11</v>
      </c>
      <c r="P5" s="176">
        <f aca="true" t="shared" si="1" ref="P5:P36">IF(OR(K5=0,M5=0),"",M5*15/K5)</f>
        <v>6</v>
      </c>
      <c r="Q5" s="176">
        <f aca="true" t="shared" si="2" ref="Q5:Q36">IF(OR(K5=0,N5=0),"",N5*15/K5)</f>
        <v>3</v>
      </c>
      <c r="R5" s="177">
        <f aca="true" t="shared" si="3" ref="R5:R36">IF(OR(K5=0,AND(L5=0,M5=0,N5=0)),"",AVERAGE(O5:Q5))</f>
        <v>6.666666666666667</v>
      </c>
      <c r="S5" s="178" t="s">
        <v>33</v>
      </c>
      <c r="T5" s="179" t="s">
        <v>430</v>
      </c>
      <c r="U5" s="179" t="s">
        <v>156</v>
      </c>
      <c r="V5" s="180" t="s">
        <v>431</v>
      </c>
      <c r="W5" s="181" t="s">
        <v>28</v>
      </c>
      <c r="X5" s="182">
        <v>5</v>
      </c>
      <c r="Y5" s="182">
        <v>5</v>
      </c>
      <c r="Z5" s="182">
        <v>5</v>
      </c>
      <c r="AA5" s="182">
        <f aca="true" t="shared" si="4" ref="AA5:AA36">AVERAGE(X5:Z5)</f>
        <v>5</v>
      </c>
      <c r="AB5" s="183" t="s">
        <v>29</v>
      </c>
      <c r="AC5" s="184" t="s">
        <v>30</v>
      </c>
      <c r="AD5" s="185">
        <v>2</v>
      </c>
      <c r="AE5" s="186" t="s">
        <v>156</v>
      </c>
      <c r="AF5" s="187">
        <v>6</v>
      </c>
      <c r="AG5" s="188"/>
      <c r="AH5" s="189"/>
    </row>
    <row r="6" spans="1:34" s="117" customFormat="1" ht="25.5" customHeight="1">
      <c r="A6" s="190">
        <v>2</v>
      </c>
      <c r="B6" s="167">
        <v>38194</v>
      </c>
      <c r="C6" s="168"/>
      <c r="D6" s="191">
        <v>26</v>
      </c>
      <c r="E6" s="192">
        <v>16</v>
      </c>
      <c r="F6" s="192">
        <v>585</v>
      </c>
      <c r="G6" s="193">
        <v>127</v>
      </c>
      <c r="H6" s="192">
        <v>42</v>
      </c>
      <c r="I6" s="194">
        <v>191</v>
      </c>
      <c r="J6" s="195">
        <v>0.68125</v>
      </c>
      <c r="K6" s="177">
        <v>15</v>
      </c>
      <c r="L6" s="175">
        <v>1</v>
      </c>
      <c r="M6" s="176">
        <v>1</v>
      </c>
      <c r="N6" s="176">
        <v>0</v>
      </c>
      <c r="O6" s="176">
        <f t="shared" si="0"/>
        <v>1</v>
      </c>
      <c r="P6" s="176">
        <f t="shared" si="1"/>
        <v>1</v>
      </c>
      <c r="Q6" s="176">
        <f t="shared" si="2"/>
      </c>
      <c r="R6" s="177">
        <f t="shared" si="3"/>
        <v>1</v>
      </c>
      <c r="S6" s="178" t="s">
        <v>33</v>
      </c>
      <c r="T6" s="179">
        <v>20</v>
      </c>
      <c r="U6" s="179" t="s">
        <v>156</v>
      </c>
      <c r="V6" s="180">
        <v>30</v>
      </c>
      <c r="W6" s="181" t="s">
        <v>28</v>
      </c>
      <c r="X6" s="196">
        <v>5</v>
      </c>
      <c r="Y6" s="196">
        <v>1</v>
      </c>
      <c r="Z6" s="196">
        <v>1</v>
      </c>
      <c r="AA6" s="197">
        <f t="shared" si="4"/>
        <v>2.3333333333333335</v>
      </c>
      <c r="AB6" s="181" t="s">
        <v>29</v>
      </c>
      <c r="AC6" s="184" t="s">
        <v>30</v>
      </c>
      <c r="AD6" s="185">
        <v>2</v>
      </c>
      <c r="AE6" s="186" t="s">
        <v>156</v>
      </c>
      <c r="AF6" s="187">
        <v>12</v>
      </c>
      <c r="AG6" s="188"/>
      <c r="AH6" s="198"/>
    </row>
    <row r="7" spans="1:34" s="117" customFormat="1" ht="25.5" customHeight="1">
      <c r="A7" s="199">
        <v>3</v>
      </c>
      <c r="B7" s="167">
        <v>38197</v>
      </c>
      <c r="C7" s="168"/>
      <c r="D7" s="191" t="s">
        <v>432</v>
      </c>
      <c r="E7" s="192">
        <v>16</v>
      </c>
      <c r="F7" s="192">
        <v>763</v>
      </c>
      <c r="G7" s="193">
        <v>127</v>
      </c>
      <c r="H7" s="192">
        <v>43</v>
      </c>
      <c r="I7" s="194">
        <v>278</v>
      </c>
      <c r="J7" s="195">
        <v>0.5472222222222222</v>
      </c>
      <c r="K7" s="177">
        <v>15</v>
      </c>
      <c r="L7" s="175">
        <v>0</v>
      </c>
      <c r="M7" s="176">
        <v>0</v>
      </c>
      <c r="N7" s="176">
        <v>1</v>
      </c>
      <c r="O7" s="176">
        <f t="shared" si="0"/>
      </c>
      <c r="P7" s="176">
        <f t="shared" si="1"/>
      </c>
      <c r="Q7" s="176">
        <f t="shared" si="2"/>
        <v>1</v>
      </c>
      <c r="R7" s="177">
        <f t="shared" si="3"/>
        <v>1</v>
      </c>
      <c r="S7" s="178" t="s">
        <v>33</v>
      </c>
      <c r="T7" s="179">
        <v>20</v>
      </c>
      <c r="U7" s="179" t="s">
        <v>156</v>
      </c>
      <c r="V7" s="180">
        <v>30</v>
      </c>
      <c r="W7" s="181" t="s">
        <v>28</v>
      </c>
      <c r="X7" s="196">
        <v>20</v>
      </c>
      <c r="Y7" s="196">
        <v>20</v>
      </c>
      <c r="Z7" s="196">
        <v>20</v>
      </c>
      <c r="AA7" s="196">
        <f t="shared" si="4"/>
        <v>20</v>
      </c>
      <c r="AB7" s="181" t="s">
        <v>29</v>
      </c>
      <c r="AC7" s="184" t="s">
        <v>30</v>
      </c>
      <c r="AD7" s="185">
        <v>2</v>
      </c>
      <c r="AE7" s="186" t="s">
        <v>156</v>
      </c>
      <c r="AF7" s="187">
        <v>5</v>
      </c>
      <c r="AG7" s="188"/>
      <c r="AH7" s="198"/>
    </row>
    <row r="8" spans="1:34" s="117" customFormat="1" ht="23.25" customHeight="1">
      <c r="A8" s="200">
        <v>4</v>
      </c>
      <c r="B8" s="167">
        <v>38197</v>
      </c>
      <c r="C8" s="168"/>
      <c r="D8" s="191">
        <v>26</v>
      </c>
      <c r="E8" s="192">
        <v>17</v>
      </c>
      <c r="F8" s="192">
        <v>548</v>
      </c>
      <c r="G8" s="193">
        <v>127</v>
      </c>
      <c r="H8" s="192">
        <v>44</v>
      </c>
      <c r="I8" s="194">
        <v>792</v>
      </c>
      <c r="J8" s="195">
        <v>0.5034722222222222</v>
      </c>
      <c r="K8" s="177">
        <v>15</v>
      </c>
      <c r="L8" s="175">
        <v>2</v>
      </c>
      <c r="M8" s="176">
        <v>2</v>
      </c>
      <c r="N8" s="176">
        <v>1</v>
      </c>
      <c r="O8" s="176">
        <f t="shared" si="0"/>
        <v>2</v>
      </c>
      <c r="P8" s="176">
        <f t="shared" si="1"/>
        <v>2</v>
      </c>
      <c r="Q8" s="176">
        <f t="shared" si="2"/>
        <v>1</v>
      </c>
      <c r="R8" s="201">
        <f t="shared" si="3"/>
        <v>1.6666666666666667</v>
      </c>
      <c r="S8" s="178" t="s">
        <v>33</v>
      </c>
      <c r="T8" s="179" t="s">
        <v>430</v>
      </c>
      <c r="U8" s="179" t="s">
        <v>156</v>
      </c>
      <c r="V8" s="180">
        <v>30</v>
      </c>
      <c r="W8" s="181" t="s">
        <v>28</v>
      </c>
      <c r="X8" s="196">
        <v>20</v>
      </c>
      <c r="Y8" s="196">
        <v>20</v>
      </c>
      <c r="Z8" s="196">
        <v>20</v>
      </c>
      <c r="AA8" s="196">
        <f t="shared" si="4"/>
        <v>20</v>
      </c>
      <c r="AB8" s="181" t="s">
        <v>29</v>
      </c>
      <c r="AC8" s="184" t="s">
        <v>30</v>
      </c>
      <c r="AD8" s="185">
        <v>0.5</v>
      </c>
      <c r="AE8" s="186" t="s">
        <v>156</v>
      </c>
      <c r="AF8" s="202" t="s">
        <v>433</v>
      </c>
      <c r="AG8" s="203"/>
      <c r="AH8" s="198"/>
    </row>
    <row r="9" spans="1:34" s="117" customFormat="1" ht="18.75" customHeight="1">
      <c r="A9" s="190">
        <v>5</v>
      </c>
      <c r="B9" s="167">
        <v>38195</v>
      </c>
      <c r="C9" s="168"/>
      <c r="D9" s="191">
        <v>26</v>
      </c>
      <c r="E9" s="192">
        <v>19</v>
      </c>
      <c r="F9" s="192">
        <v>512</v>
      </c>
      <c r="G9" s="193">
        <v>127</v>
      </c>
      <c r="H9" s="192">
        <v>44</v>
      </c>
      <c r="I9" s="194">
        <v>593</v>
      </c>
      <c r="J9" s="195">
        <v>0.4756944444444444</v>
      </c>
      <c r="K9" s="177">
        <v>15</v>
      </c>
      <c r="L9" s="175">
        <v>0</v>
      </c>
      <c r="M9" s="176">
        <v>0</v>
      </c>
      <c r="N9" s="176">
        <v>0</v>
      </c>
      <c r="O9" s="176">
        <f t="shared" si="0"/>
      </c>
      <c r="P9" s="176">
        <f t="shared" si="1"/>
      </c>
      <c r="Q9" s="176">
        <f t="shared" si="2"/>
      </c>
      <c r="R9" s="177">
        <f t="shared" si="3"/>
      </c>
      <c r="S9" s="178"/>
      <c r="T9" s="179"/>
      <c r="U9" s="179" t="s">
        <v>156</v>
      </c>
      <c r="V9" s="180"/>
      <c r="W9" s="181" t="s">
        <v>28</v>
      </c>
      <c r="X9" s="196">
        <v>10</v>
      </c>
      <c r="Y9" s="196">
        <v>10</v>
      </c>
      <c r="Z9" s="196">
        <v>5</v>
      </c>
      <c r="AA9" s="197">
        <f t="shared" si="4"/>
        <v>8.333333333333334</v>
      </c>
      <c r="AB9" s="181" t="s">
        <v>29</v>
      </c>
      <c r="AC9" s="184" t="s">
        <v>30</v>
      </c>
      <c r="AD9" s="185" t="s">
        <v>434</v>
      </c>
      <c r="AE9" s="186" t="s">
        <v>156</v>
      </c>
      <c r="AF9" s="202" t="s">
        <v>435</v>
      </c>
      <c r="AG9" s="203"/>
      <c r="AH9" s="198"/>
    </row>
    <row r="10" spans="1:34" s="117" customFormat="1" ht="18.75" customHeight="1">
      <c r="A10" s="199">
        <v>6</v>
      </c>
      <c r="B10" s="167">
        <v>38195</v>
      </c>
      <c r="C10" s="168"/>
      <c r="D10" s="191">
        <v>26</v>
      </c>
      <c r="E10" s="192">
        <v>11</v>
      </c>
      <c r="F10" s="192">
        <v>860</v>
      </c>
      <c r="G10" s="193">
        <v>127</v>
      </c>
      <c r="H10" s="192">
        <v>43</v>
      </c>
      <c r="I10" s="194">
        <v>219</v>
      </c>
      <c r="J10" s="195">
        <v>0.4472222222222222</v>
      </c>
      <c r="K10" s="177">
        <v>15</v>
      </c>
      <c r="L10" s="175">
        <v>3</v>
      </c>
      <c r="M10" s="176">
        <v>4</v>
      </c>
      <c r="N10" s="176">
        <v>7</v>
      </c>
      <c r="O10" s="176">
        <f t="shared" si="0"/>
        <v>3</v>
      </c>
      <c r="P10" s="176">
        <f t="shared" si="1"/>
        <v>4</v>
      </c>
      <c r="Q10" s="176">
        <f t="shared" si="2"/>
        <v>7</v>
      </c>
      <c r="R10" s="204">
        <f t="shared" si="3"/>
        <v>4.666666666666667</v>
      </c>
      <c r="S10" s="178" t="s">
        <v>33</v>
      </c>
      <c r="T10" s="179" t="s">
        <v>430</v>
      </c>
      <c r="U10" s="179" t="s">
        <v>156</v>
      </c>
      <c r="V10" s="180">
        <v>30</v>
      </c>
      <c r="W10" s="181" t="s">
        <v>28</v>
      </c>
      <c r="X10" s="196">
        <v>10</v>
      </c>
      <c r="Y10" s="196">
        <v>5</v>
      </c>
      <c r="Z10" s="196">
        <v>1</v>
      </c>
      <c r="AA10" s="197">
        <f t="shared" si="4"/>
        <v>5.333333333333333</v>
      </c>
      <c r="AB10" s="181" t="s">
        <v>29</v>
      </c>
      <c r="AC10" s="184" t="s">
        <v>30</v>
      </c>
      <c r="AD10" s="185" t="s">
        <v>436</v>
      </c>
      <c r="AE10" s="186" t="s">
        <v>156</v>
      </c>
      <c r="AF10" s="202" t="s">
        <v>435</v>
      </c>
      <c r="AG10" s="203"/>
      <c r="AH10" s="205"/>
    </row>
    <row r="11" spans="1:34" s="117" customFormat="1" ht="18.75" customHeight="1">
      <c r="A11" s="200">
        <v>7</v>
      </c>
      <c r="B11" s="167">
        <v>38195</v>
      </c>
      <c r="C11" s="168"/>
      <c r="D11" s="191">
        <v>26</v>
      </c>
      <c r="E11" s="192">
        <v>25</v>
      </c>
      <c r="F11" s="192">
        <v>414</v>
      </c>
      <c r="G11" s="193">
        <v>127</v>
      </c>
      <c r="H11" s="192">
        <v>42</v>
      </c>
      <c r="I11" s="194">
        <v>424</v>
      </c>
      <c r="J11" s="195">
        <v>0.41041666666666665</v>
      </c>
      <c r="K11" s="177">
        <v>15</v>
      </c>
      <c r="L11" s="175">
        <v>0</v>
      </c>
      <c r="M11" s="176">
        <v>0</v>
      </c>
      <c r="N11" s="176">
        <v>0</v>
      </c>
      <c r="O11" s="176">
        <f t="shared" si="0"/>
      </c>
      <c r="P11" s="176">
        <f t="shared" si="1"/>
      </c>
      <c r="Q11" s="176">
        <f t="shared" si="2"/>
      </c>
      <c r="R11" s="177">
        <f t="shared" si="3"/>
      </c>
      <c r="S11" s="178"/>
      <c r="T11" s="179"/>
      <c r="U11" s="179" t="s">
        <v>156</v>
      </c>
      <c r="V11" s="180"/>
      <c r="W11" s="181" t="s">
        <v>28</v>
      </c>
      <c r="X11" s="196">
        <v>5</v>
      </c>
      <c r="Y11" s="196">
        <v>1</v>
      </c>
      <c r="Z11" s="196">
        <v>1</v>
      </c>
      <c r="AA11" s="197">
        <f t="shared" si="4"/>
        <v>2.3333333333333335</v>
      </c>
      <c r="AB11" s="181" t="s">
        <v>29</v>
      </c>
      <c r="AC11" s="184" t="s">
        <v>30</v>
      </c>
      <c r="AD11" s="185" t="s">
        <v>437</v>
      </c>
      <c r="AE11" s="186" t="s">
        <v>156</v>
      </c>
      <c r="AF11" s="202" t="s">
        <v>435</v>
      </c>
      <c r="AG11" s="203"/>
      <c r="AH11" s="205"/>
    </row>
    <row r="12" spans="1:34" s="117" customFormat="1" ht="18.75" customHeight="1">
      <c r="A12" s="190">
        <v>8</v>
      </c>
      <c r="B12" s="167">
        <v>38201</v>
      </c>
      <c r="C12" s="168"/>
      <c r="D12" s="191">
        <v>26</v>
      </c>
      <c r="E12" s="192">
        <v>26</v>
      </c>
      <c r="F12" s="192">
        <v>193</v>
      </c>
      <c r="G12" s="193">
        <v>127</v>
      </c>
      <c r="H12" s="192">
        <v>43</v>
      </c>
      <c r="I12" s="194">
        <v>180</v>
      </c>
      <c r="J12" s="195">
        <v>0.3840277777777778</v>
      </c>
      <c r="K12" s="177">
        <v>15</v>
      </c>
      <c r="L12" s="175">
        <v>0</v>
      </c>
      <c r="M12" s="176">
        <v>0</v>
      </c>
      <c r="N12" s="176">
        <v>0</v>
      </c>
      <c r="O12" s="176">
        <f t="shared" si="0"/>
      </c>
      <c r="P12" s="176">
        <f t="shared" si="1"/>
      </c>
      <c r="Q12" s="176">
        <f t="shared" si="2"/>
      </c>
      <c r="R12" s="177">
        <f t="shared" si="3"/>
      </c>
      <c r="S12" s="178"/>
      <c r="T12" s="179"/>
      <c r="U12" s="179" t="s">
        <v>156</v>
      </c>
      <c r="V12" s="180"/>
      <c r="W12" s="181" t="s">
        <v>28</v>
      </c>
      <c r="X12" s="196">
        <v>1</v>
      </c>
      <c r="Y12" s="196">
        <v>1</v>
      </c>
      <c r="Z12" s="196">
        <v>1</v>
      </c>
      <c r="AA12" s="196">
        <f t="shared" si="4"/>
        <v>1</v>
      </c>
      <c r="AB12" s="181" t="s">
        <v>29</v>
      </c>
      <c r="AC12" s="184" t="s">
        <v>30</v>
      </c>
      <c r="AD12" s="185" t="s">
        <v>438</v>
      </c>
      <c r="AE12" s="186" t="s">
        <v>156</v>
      </c>
      <c r="AF12" s="202" t="s">
        <v>439</v>
      </c>
      <c r="AG12" s="203"/>
      <c r="AH12" s="205"/>
    </row>
    <row r="13" spans="1:34" s="117" customFormat="1" ht="18.75" customHeight="1">
      <c r="A13" s="199">
        <v>9</v>
      </c>
      <c r="B13" s="167">
        <v>38201</v>
      </c>
      <c r="C13" s="168"/>
      <c r="D13" s="191">
        <v>26</v>
      </c>
      <c r="E13" s="192">
        <v>26</v>
      </c>
      <c r="F13" s="192">
        <v>317</v>
      </c>
      <c r="G13" s="193">
        <v>127</v>
      </c>
      <c r="H13" s="192">
        <v>45</v>
      </c>
      <c r="I13" s="194">
        <v>671</v>
      </c>
      <c r="J13" s="195">
        <v>0.44236111111111115</v>
      </c>
      <c r="K13" s="177">
        <v>15</v>
      </c>
      <c r="L13" s="175">
        <v>2</v>
      </c>
      <c r="M13" s="176">
        <v>0</v>
      </c>
      <c r="N13" s="176">
        <v>0</v>
      </c>
      <c r="O13" s="176">
        <f t="shared" si="0"/>
        <v>2</v>
      </c>
      <c r="P13" s="176">
        <f t="shared" si="1"/>
      </c>
      <c r="Q13" s="176">
        <f t="shared" si="2"/>
      </c>
      <c r="R13" s="177">
        <f t="shared" si="3"/>
        <v>2</v>
      </c>
      <c r="S13" s="178" t="s">
        <v>33</v>
      </c>
      <c r="T13" s="179" t="s">
        <v>430</v>
      </c>
      <c r="U13" s="179" t="s">
        <v>156</v>
      </c>
      <c r="V13" s="180">
        <v>30</v>
      </c>
      <c r="W13" s="181" t="s">
        <v>28</v>
      </c>
      <c r="X13" s="196">
        <v>1</v>
      </c>
      <c r="Y13" s="196">
        <v>1</v>
      </c>
      <c r="Z13" s="196">
        <v>1</v>
      </c>
      <c r="AA13" s="196">
        <f t="shared" si="4"/>
        <v>1</v>
      </c>
      <c r="AB13" s="181" t="s">
        <v>29</v>
      </c>
      <c r="AC13" s="184" t="s">
        <v>30</v>
      </c>
      <c r="AD13" s="185" t="s">
        <v>436</v>
      </c>
      <c r="AE13" s="186" t="s">
        <v>156</v>
      </c>
      <c r="AF13" s="202" t="s">
        <v>435</v>
      </c>
      <c r="AG13" s="203"/>
      <c r="AH13" s="205"/>
    </row>
    <row r="14" spans="1:34" s="117" customFormat="1" ht="18.75" customHeight="1">
      <c r="A14" s="200">
        <v>10</v>
      </c>
      <c r="B14" s="167">
        <v>38201</v>
      </c>
      <c r="C14" s="168"/>
      <c r="D14" s="191">
        <v>26</v>
      </c>
      <c r="E14" s="192">
        <v>26</v>
      </c>
      <c r="F14" s="192">
        <v>353</v>
      </c>
      <c r="G14" s="193">
        <v>127</v>
      </c>
      <c r="H14" s="192">
        <v>46</v>
      </c>
      <c r="I14" s="194">
        <v>574</v>
      </c>
      <c r="J14" s="195">
        <v>0.46319444444444446</v>
      </c>
      <c r="K14" s="177">
        <v>15</v>
      </c>
      <c r="L14" s="175">
        <v>0</v>
      </c>
      <c r="M14" s="176">
        <v>1</v>
      </c>
      <c r="N14" s="176">
        <v>0</v>
      </c>
      <c r="O14" s="176">
        <f t="shared" si="0"/>
      </c>
      <c r="P14" s="176">
        <f t="shared" si="1"/>
        <v>1</v>
      </c>
      <c r="Q14" s="176">
        <f t="shared" si="2"/>
      </c>
      <c r="R14" s="177">
        <f t="shared" si="3"/>
        <v>1</v>
      </c>
      <c r="S14" s="178" t="s">
        <v>47</v>
      </c>
      <c r="T14" s="179" t="s">
        <v>430</v>
      </c>
      <c r="U14" s="179" t="s">
        <v>156</v>
      </c>
      <c r="V14" s="180"/>
      <c r="W14" s="181" t="s">
        <v>28</v>
      </c>
      <c r="X14" s="196">
        <v>1</v>
      </c>
      <c r="Y14" s="196">
        <v>1</v>
      </c>
      <c r="Z14" s="196">
        <v>1</v>
      </c>
      <c r="AA14" s="196">
        <f t="shared" si="4"/>
        <v>1</v>
      </c>
      <c r="AB14" s="181" t="s">
        <v>29</v>
      </c>
      <c r="AC14" s="184" t="s">
        <v>30</v>
      </c>
      <c r="AD14" s="185" t="s">
        <v>436</v>
      </c>
      <c r="AE14" s="186" t="s">
        <v>156</v>
      </c>
      <c r="AF14" s="202" t="s">
        <v>440</v>
      </c>
      <c r="AG14" s="203"/>
      <c r="AH14" s="205"/>
    </row>
    <row r="15" spans="1:34" s="117" customFormat="1" ht="18.75" customHeight="1">
      <c r="A15" s="190">
        <v>11</v>
      </c>
      <c r="B15" s="167">
        <v>38201</v>
      </c>
      <c r="C15" s="168"/>
      <c r="D15" s="191">
        <v>26</v>
      </c>
      <c r="E15" s="192">
        <v>26</v>
      </c>
      <c r="F15" s="192">
        <v>646</v>
      </c>
      <c r="G15" s="193">
        <v>127</v>
      </c>
      <c r="H15" s="192">
        <v>47</v>
      </c>
      <c r="I15" s="194">
        <v>465</v>
      </c>
      <c r="J15" s="195">
        <v>0.4791666666666667</v>
      </c>
      <c r="K15" s="177">
        <v>15</v>
      </c>
      <c r="L15" s="175">
        <v>0</v>
      </c>
      <c r="M15" s="176">
        <v>1</v>
      </c>
      <c r="N15" s="176">
        <v>0</v>
      </c>
      <c r="O15" s="176">
        <f t="shared" si="0"/>
      </c>
      <c r="P15" s="176">
        <f t="shared" si="1"/>
        <v>1</v>
      </c>
      <c r="Q15" s="176">
        <f t="shared" si="2"/>
      </c>
      <c r="R15" s="177">
        <f t="shared" si="3"/>
        <v>1</v>
      </c>
      <c r="S15" s="178" t="s">
        <v>47</v>
      </c>
      <c r="T15" s="179" t="s">
        <v>430</v>
      </c>
      <c r="U15" s="179" t="s">
        <v>156</v>
      </c>
      <c r="V15" s="180"/>
      <c r="W15" s="181" t="s">
        <v>28</v>
      </c>
      <c r="X15" s="196">
        <v>1</v>
      </c>
      <c r="Y15" s="196">
        <v>1</v>
      </c>
      <c r="Z15" s="196">
        <v>1</v>
      </c>
      <c r="AA15" s="196">
        <f t="shared" si="4"/>
        <v>1</v>
      </c>
      <c r="AB15" s="181" t="s">
        <v>29</v>
      </c>
      <c r="AC15" s="184" t="s">
        <v>30</v>
      </c>
      <c r="AD15" s="185" t="s">
        <v>436</v>
      </c>
      <c r="AE15" s="186" t="s">
        <v>156</v>
      </c>
      <c r="AF15" s="202" t="s">
        <v>435</v>
      </c>
      <c r="AG15" s="203"/>
      <c r="AH15" s="205"/>
    </row>
    <row r="16" spans="1:34" s="117" customFormat="1" ht="18.75" customHeight="1">
      <c r="A16" s="199">
        <v>12</v>
      </c>
      <c r="B16" s="167">
        <v>38201</v>
      </c>
      <c r="C16" s="168"/>
      <c r="D16" s="191">
        <v>26</v>
      </c>
      <c r="E16" s="192">
        <v>28</v>
      </c>
      <c r="F16" s="192">
        <v>238</v>
      </c>
      <c r="G16" s="193">
        <v>127</v>
      </c>
      <c r="H16" s="192">
        <v>49</v>
      </c>
      <c r="I16" s="194">
        <v>54</v>
      </c>
      <c r="J16" s="195">
        <v>0.5034722222222222</v>
      </c>
      <c r="K16" s="177">
        <v>15</v>
      </c>
      <c r="L16" s="175">
        <v>0</v>
      </c>
      <c r="M16" s="176">
        <v>0</v>
      </c>
      <c r="N16" s="176">
        <v>0</v>
      </c>
      <c r="O16" s="176">
        <f t="shared" si="0"/>
      </c>
      <c r="P16" s="176">
        <f t="shared" si="1"/>
      </c>
      <c r="Q16" s="176">
        <f t="shared" si="2"/>
      </c>
      <c r="R16" s="177">
        <f t="shared" si="3"/>
      </c>
      <c r="S16" s="178"/>
      <c r="T16" s="179"/>
      <c r="U16" s="179" t="s">
        <v>156</v>
      </c>
      <c r="V16" s="180"/>
      <c r="W16" s="181" t="s">
        <v>28</v>
      </c>
      <c r="X16" s="196">
        <v>1</v>
      </c>
      <c r="Y16" s="196">
        <v>1</v>
      </c>
      <c r="Z16" s="196">
        <v>1</v>
      </c>
      <c r="AA16" s="196">
        <f t="shared" si="4"/>
        <v>1</v>
      </c>
      <c r="AB16" s="181" t="s">
        <v>29</v>
      </c>
      <c r="AC16" s="184" t="s">
        <v>30</v>
      </c>
      <c r="AD16" s="185" t="s">
        <v>434</v>
      </c>
      <c r="AE16" s="186" t="s">
        <v>156</v>
      </c>
      <c r="AF16" s="202" t="s">
        <v>433</v>
      </c>
      <c r="AG16" s="203"/>
      <c r="AH16" s="205"/>
    </row>
    <row r="17" spans="1:34" s="117" customFormat="1" ht="18.75" customHeight="1">
      <c r="A17" s="200">
        <v>13</v>
      </c>
      <c r="B17" s="167">
        <v>38201</v>
      </c>
      <c r="C17" s="168"/>
      <c r="D17" s="191">
        <v>26</v>
      </c>
      <c r="E17" s="192">
        <v>30</v>
      </c>
      <c r="F17" s="192">
        <v>262</v>
      </c>
      <c r="G17" s="193">
        <v>127</v>
      </c>
      <c r="H17" s="192">
        <v>51</v>
      </c>
      <c r="I17" s="194">
        <v>243</v>
      </c>
      <c r="J17" s="195">
        <v>0.5458333333333333</v>
      </c>
      <c r="K17" s="177">
        <v>15</v>
      </c>
      <c r="L17" s="175">
        <v>1</v>
      </c>
      <c r="M17" s="176">
        <v>1</v>
      </c>
      <c r="N17" s="176">
        <v>1</v>
      </c>
      <c r="O17" s="176">
        <f t="shared" si="0"/>
        <v>1</v>
      </c>
      <c r="P17" s="176">
        <f t="shared" si="1"/>
        <v>1</v>
      </c>
      <c r="Q17" s="176">
        <f t="shared" si="2"/>
        <v>1</v>
      </c>
      <c r="R17" s="177">
        <f t="shared" si="3"/>
        <v>1</v>
      </c>
      <c r="S17" s="178" t="s">
        <v>47</v>
      </c>
      <c r="T17" s="179" t="s">
        <v>430</v>
      </c>
      <c r="U17" s="179" t="s">
        <v>156</v>
      </c>
      <c r="V17" s="180">
        <v>30</v>
      </c>
      <c r="W17" s="181" t="s">
        <v>28</v>
      </c>
      <c r="X17" s="196">
        <v>1</v>
      </c>
      <c r="Y17" s="196">
        <v>1</v>
      </c>
      <c r="Z17" s="196">
        <v>1</v>
      </c>
      <c r="AA17" s="196">
        <f t="shared" si="4"/>
        <v>1</v>
      </c>
      <c r="AB17" s="181" t="s">
        <v>29</v>
      </c>
      <c r="AC17" s="184" t="s">
        <v>30</v>
      </c>
      <c r="AD17" s="185" t="s">
        <v>437</v>
      </c>
      <c r="AE17" s="186" t="s">
        <v>156</v>
      </c>
      <c r="AF17" s="202" t="s">
        <v>441</v>
      </c>
      <c r="AG17" s="203"/>
      <c r="AH17" s="205"/>
    </row>
    <row r="18" spans="1:34" s="117" customFormat="1" ht="18.75" customHeight="1">
      <c r="A18" s="190">
        <v>14</v>
      </c>
      <c r="B18" s="167">
        <v>38201</v>
      </c>
      <c r="C18" s="168"/>
      <c r="D18" s="191">
        <v>26</v>
      </c>
      <c r="E18" s="192">
        <v>30</v>
      </c>
      <c r="F18" s="192">
        <v>493</v>
      </c>
      <c r="G18" s="193">
        <v>127</v>
      </c>
      <c r="H18" s="192">
        <v>52</v>
      </c>
      <c r="I18" s="194">
        <v>675</v>
      </c>
      <c r="J18" s="195">
        <v>0.5680555555555555</v>
      </c>
      <c r="K18" s="177">
        <v>15</v>
      </c>
      <c r="L18" s="175">
        <v>1</v>
      </c>
      <c r="M18" s="176">
        <v>1</v>
      </c>
      <c r="N18" s="176">
        <v>0</v>
      </c>
      <c r="O18" s="176">
        <f t="shared" si="0"/>
        <v>1</v>
      </c>
      <c r="P18" s="176">
        <f t="shared" si="1"/>
        <v>1</v>
      </c>
      <c r="Q18" s="176">
        <f t="shared" si="2"/>
      </c>
      <c r="R18" s="177">
        <f t="shared" si="3"/>
        <v>1</v>
      </c>
      <c r="S18" s="178" t="s">
        <v>47</v>
      </c>
      <c r="T18" s="179" t="s">
        <v>430</v>
      </c>
      <c r="U18" s="179" t="s">
        <v>156</v>
      </c>
      <c r="V18" s="180"/>
      <c r="W18" s="181" t="s">
        <v>28</v>
      </c>
      <c r="X18" s="196">
        <v>5</v>
      </c>
      <c r="Y18" s="196">
        <v>1</v>
      </c>
      <c r="Z18" s="196">
        <v>5</v>
      </c>
      <c r="AA18" s="197">
        <f t="shared" si="4"/>
        <v>3.6666666666666665</v>
      </c>
      <c r="AB18" s="181" t="s">
        <v>29</v>
      </c>
      <c r="AC18" s="184" t="s">
        <v>30</v>
      </c>
      <c r="AD18" s="185" t="s">
        <v>436</v>
      </c>
      <c r="AE18" s="186" t="s">
        <v>156</v>
      </c>
      <c r="AF18" s="202" t="s">
        <v>433</v>
      </c>
      <c r="AG18" s="203"/>
      <c r="AH18" s="205"/>
    </row>
    <row r="19" spans="1:34" s="117" customFormat="1" ht="18.75" customHeight="1">
      <c r="A19" s="199">
        <v>15</v>
      </c>
      <c r="B19" s="167">
        <v>38201</v>
      </c>
      <c r="C19" s="168"/>
      <c r="D19" s="191">
        <v>26</v>
      </c>
      <c r="E19" s="192">
        <v>30</v>
      </c>
      <c r="F19" s="192">
        <v>742</v>
      </c>
      <c r="G19" s="193">
        <v>127</v>
      </c>
      <c r="H19" s="192">
        <v>53</v>
      </c>
      <c r="I19" s="194">
        <v>860</v>
      </c>
      <c r="J19" s="195">
        <v>0.5958333333333333</v>
      </c>
      <c r="K19" s="177">
        <v>15</v>
      </c>
      <c r="L19" s="175">
        <v>0</v>
      </c>
      <c r="M19" s="176">
        <v>0</v>
      </c>
      <c r="N19" s="176">
        <v>1</v>
      </c>
      <c r="O19" s="176">
        <f t="shared" si="0"/>
      </c>
      <c r="P19" s="176">
        <f t="shared" si="1"/>
      </c>
      <c r="Q19" s="176">
        <f t="shared" si="2"/>
        <v>1</v>
      </c>
      <c r="R19" s="177">
        <f t="shared" si="3"/>
        <v>1</v>
      </c>
      <c r="S19" s="178" t="s">
        <v>47</v>
      </c>
      <c r="T19" s="179" t="s">
        <v>430</v>
      </c>
      <c r="U19" s="179" t="s">
        <v>156</v>
      </c>
      <c r="V19" s="180"/>
      <c r="W19" s="181" t="s">
        <v>28</v>
      </c>
      <c r="X19" s="196">
        <v>1</v>
      </c>
      <c r="Y19" s="196">
        <v>1</v>
      </c>
      <c r="Z19" s="196">
        <v>5</v>
      </c>
      <c r="AA19" s="197">
        <f t="shared" si="4"/>
        <v>2.3333333333333335</v>
      </c>
      <c r="AB19" s="181" t="s">
        <v>29</v>
      </c>
      <c r="AC19" s="184" t="s">
        <v>30</v>
      </c>
      <c r="AD19" s="185" t="s">
        <v>436</v>
      </c>
      <c r="AE19" s="186" t="s">
        <v>156</v>
      </c>
      <c r="AF19" s="202" t="s">
        <v>442</v>
      </c>
      <c r="AG19" s="203"/>
      <c r="AH19" s="205"/>
    </row>
    <row r="20" spans="1:34" s="117" customFormat="1" ht="18.75" customHeight="1">
      <c r="A20" s="200">
        <v>16</v>
      </c>
      <c r="B20" s="167">
        <v>38202</v>
      </c>
      <c r="C20" s="168"/>
      <c r="D20" s="191">
        <v>26</v>
      </c>
      <c r="E20" s="192">
        <v>32</v>
      </c>
      <c r="F20" s="192">
        <v>156</v>
      </c>
      <c r="G20" s="193">
        <v>127</v>
      </c>
      <c r="H20" s="192">
        <v>55</v>
      </c>
      <c r="I20" s="194">
        <v>872</v>
      </c>
      <c r="J20" s="195">
        <v>0.4284722222222222</v>
      </c>
      <c r="K20" s="177">
        <v>15</v>
      </c>
      <c r="L20" s="175">
        <v>0</v>
      </c>
      <c r="M20" s="176">
        <v>0</v>
      </c>
      <c r="N20" s="176">
        <v>0</v>
      </c>
      <c r="O20" s="176">
        <f t="shared" si="0"/>
      </c>
      <c r="P20" s="176">
        <f t="shared" si="1"/>
      </c>
      <c r="Q20" s="176">
        <f t="shared" si="2"/>
      </c>
      <c r="R20" s="177">
        <f t="shared" si="3"/>
      </c>
      <c r="S20" s="178"/>
      <c r="T20" s="179"/>
      <c r="U20" s="179" t="s">
        <v>156</v>
      </c>
      <c r="V20" s="180"/>
      <c r="W20" s="181" t="s">
        <v>28</v>
      </c>
      <c r="X20" s="196">
        <v>1</v>
      </c>
      <c r="Y20" s="196">
        <v>1</v>
      </c>
      <c r="Z20" s="196">
        <v>1</v>
      </c>
      <c r="AA20" s="196">
        <f t="shared" si="4"/>
        <v>1</v>
      </c>
      <c r="AB20" s="181" t="s">
        <v>29</v>
      </c>
      <c r="AC20" s="184" t="s">
        <v>30</v>
      </c>
      <c r="AD20" s="185" t="s">
        <v>434</v>
      </c>
      <c r="AE20" s="186" t="s">
        <v>156</v>
      </c>
      <c r="AF20" s="202" t="s">
        <v>441</v>
      </c>
      <c r="AG20" s="203"/>
      <c r="AH20" s="205"/>
    </row>
    <row r="21" spans="1:34" s="117" customFormat="1" ht="18.75" customHeight="1">
      <c r="A21" s="190">
        <v>17</v>
      </c>
      <c r="B21" s="167">
        <v>38202</v>
      </c>
      <c r="C21" s="168"/>
      <c r="D21" s="191">
        <v>26</v>
      </c>
      <c r="E21" s="192">
        <v>33</v>
      </c>
      <c r="F21" s="192">
        <v>337</v>
      </c>
      <c r="G21" s="193">
        <v>127</v>
      </c>
      <c r="H21" s="192">
        <v>58</v>
      </c>
      <c r="I21" s="194">
        <v>589</v>
      </c>
      <c r="J21" s="195">
        <v>0.4527777777777778</v>
      </c>
      <c r="K21" s="177">
        <v>15</v>
      </c>
      <c r="L21" s="175">
        <v>0</v>
      </c>
      <c r="M21" s="176">
        <v>0</v>
      </c>
      <c r="N21" s="176">
        <v>0</v>
      </c>
      <c r="O21" s="176">
        <f t="shared" si="0"/>
      </c>
      <c r="P21" s="176">
        <f t="shared" si="1"/>
      </c>
      <c r="Q21" s="176">
        <f t="shared" si="2"/>
      </c>
      <c r="R21" s="177">
        <f t="shared" si="3"/>
      </c>
      <c r="S21" s="178"/>
      <c r="T21" s="179"/>
      <c r="U21" s="179" t="s">
        <v>156</v>
      </c>
      <c r="V21" s="180"/>
      <c r="W21" s="181" t="s">
        <v>28</v>
      </c>
      <c r="X21" s="196">
        <v>1</v>
      </c>
      <c r="Y21" s="196">
        <v>1</v>
      </c>
      <c r="Z21" s="196">
        <v>1</v>
      </c>
      <c r="AA21" s="196">
        <f t="shared" si="4"/>
        <v>1</v>
      </c>
      <c r="AB21" s="181" t="s">
        <v>29</v>
      </c>
      <c r="AC21" s="184" t="s">
        <v>30</v>
      </c>
      <c r="AD21" s="185" t="s">
        <v>436</v>
      </c>
      <c r="AE21" s="186" t="s">
        <v>156</v>
      </c>
      <c r="AF21" s="202" t="s">
        <v>443</v>
      </c>
      <c r="AG21" s="203"/>
      <c r="AH21" s="205"/>
    </row>
    <row r="22" spans="1:34" s="117" customFormat="1" ht="18.75" customHeight="1">
      <c r="A22" s="199">
        <v>18</v>
      </c>
      <c r="B22" s="167">
        <v>38202</v>
      </c>
      <c r="C22" s="168"/>
      <c r="D22" s="191">
        <v>26</v>
      </c>
      <c r="E22" s="192">
        <v>33</v>
      </c>
      <c r="F22" s="192">
        <v>977</v>
      </c>
      <c r="G22" s="193">
        <v>127</v>
      </c>
      <c r="H22" s="192">
        <v>58</v>
      </c>
      <c r="I22" s="194">
        <v>894</v>
      </c>
      <c r="J22" s="195">
        <v>0.4694444444444445</v>
      </c>
      <c r="K22" s="177">
        <v>15</v>
      </c>
      <c r="L22" s="175">
        <v>0</v>
      </c>
      <c r="M22" s="176">
        <v>0</v>
      </c>
      <c r="N22" s="176">
        <v>0</v>
      </c>
      <c r="O22" s="176">
        <f t="shared" si="0"/>
      </c>
      <c r="P22" s="176">
        <f t="shared" si="1"/>
      </c>
      <c r="Q22" s="176">
        <f t="shared" si="2"/>
      </c>
      <c r="R22" s="177">
        <f t="shared" si="3"/>
      </c>
      <c r="S22" s="178"/>
      <c r="T22" s="179"/>
      <c r="U22" s="179" t="s">
        <v>156</v>
      </c>
      <c r="V22" s="180"/>
      <c r="W22" s="181" t="s">
        <v>28</v>
      </c>
      <c r="X22" s="196">
        <v>1</v>
      </c>
      <c r="Y22" s="196">
        <v>1</v>
      </c>
      <c r="Z22" s="196">
        <v>1</v>
      </c>
      <c r="AA22" s="196">
        <f t="shared" si="4"/>
        <v>1</v>
      </c>
      <c r="AB22" s="181" t="s">
        <v>29</v>
      </c>
      <c r="AC22" s="184" t="s">
        <v>30</v>
      </c>
      <c r="AD22" s="185" t="s">
        <v>436</v>
      </c>
      <c r="AE22" s="186" t="s">
        <v>156</v>
      </c>
      <c r="AF22" s="202" t="s">
        <v>433</v>
      </c>
      <c r="AG22" s="203"/>
      <c r="AH22" s="205"/>
    </row>
    <row r="23" spans="1:34" s="117" customFormat="1" ht="18.75" customHeight="1">
      <c r="A23" s="200">
        <v>19</v>
      </c>
      <c r="B23" s="167">
        <v>38202</v>
      </c>
      <c r="C23" s="168"/>
      <c r="D23" s="191">
        <v>26</v>
      </c>
      <c r="E23" s="192">
        <v>35</v>
      </c>
      <c r="F23" s="192">
        <v>7</v>
      </c>
      <c r="G23" s="193">
        <v>127</v>
      </c>
      <c r="H23" s="192">
        <v>57</v>
      </c>
      <c r="I23" s="194">
        <v>448</v>
      </c>
      <c r="J23" s="195">
        <v>0.4909722222222222</v>
      </c>
      <c r="K23" s="177">
        <v>15</v>
      </c>
      <c r="L23" s="175">
        <v>0</v>
      </c>
      <c r="M23" s="176">
        <v>2</v>
      </c>
      <c r="N23" s="176">
        <v>0</v>
      </c>
      <c r="O23" s="176">
        <f t="shared" si="0"/>
      </c>
      <c r="P23" s="176">
        <f t="shared" si="1"/>
        <v>2</v>
      </c>
      <c r="Q23" s="176">
        <f t="shared" si="2"/>
      </c>
      <c r="R23" s="177">
        <f t="shared" si="3"/>
        <v>2</v>
      </c>
      <c r="S23" s="178" t="s">
        <v>47</v>
      </c>
      <c r="T23" s="179" t="s">
        <v>430</v>
      </c>
      <c r="U23" s="179" t="s">
        <v>156</v>
      </c>
      <c r="V23" s="180"/>
      <c r="W23" s="181" t="s">
        <v>28</v>
      </c>
      <c r="X23" s="196">
        <v>5</v>
      </c>
      <c r="Y23" s="196">
        <v>5</v>
      </c>
      <c r="Z23" s="196">
        <v>1</v>
      </c>
      <c r="AA23" s="197">
        <f t="shared" si="4"/>
        <v>3.6666666666666665</v>
      </c>
      <c r="AB23" s="181" t="s">
        <v>29</v>
      </c>
      <c r="AC23" s="184" t="s">
        <v>30</v>
      </c>
      <c r="AD23" s="185" t="s">
        <v>436</v>
      </c>
      <c r="AE23" s="186" t="s">
        <v>156</v>
      </c>
      <c r="AF23" s="202" t="s">
        <v>435</v>
      </c>
      <c r="AG23" s="203"/>
      <c r="AH23" s="198"/>
    </row>
    <row r="24" spans="1:34" s="117" customFormat="1" ht="18.75" customHeight="1">
      <c r="A24" s="190">
        <v>20</v>
      </c>
      <c r="B24" s="167">
        <v>38202</v>
      </c>
      <c r="C24" s="168"/>
      <c r="D24" s="191">
        <v>26</v>
      </c>
      <c r="E24" s="192">
        <v>35</v>
      </c>
      <c r="F24" s="192">
        <v>780</v>
      </c>
      <c r="G24" s="193">
        <v>127</v>
      </c>
      <c r="H24" s="192">
        <v>54</v>
      </c>
      <c r="I24" s="194">
        <v>914</v>
      </c>
      <c r="J24" s="195">
        <v>0.5395833333333333</v>
      </c>
      <c r="K24" s="177">
        <v>15</v>
      </c>
      <c r="L24" s="175">
        <v>0</v>
      </c>
      <c r="M24" s="176">
        <v>0</v>
      </c>
      <c r="N24" s="176">
        <v>1</v>
      </c>
      <c r="O24" s="176">
        <f t="shared" si="0"/>
      </c>
      <c r="P24" s="176">
        <f t="shared" si="1"/>
      </c>
      <c r="Q24" s="176">
        <f t="shared" si="2"/>
        <v>1</v>
      </c>
      <c r="R24" s="177">
        <f t="shared" si="3"/>
        <v>1</v>
      </c>
      <c r="S24" s="178" t="s">
        <v>33</v>
      </c>
      <c r="T24" s="179">
        <v>20</v>
      </c>
      <c r="U24" s="179" t="s">
        <v>156</v>
      </c>
      <c r="V24" s="180">
        <v>30</v>
      </c>
      <c r="W24" s="181" t="s">
        <v>28</v>
      </c>
      <c r="X24" s="196">
        <v>1</v>
      </c>
      <c r="Y24" s="196">
        <v>1</v>
      </c>
      <c r="Z24" s="196">
        <v>1</v>
      </c>
      <c r="AA24" s="196">
        <f t="shared" si="4"/>
        <v>1</v>
      </c>
      <c r="AB24" s="181" t="s">
        <v>29</v>
      </c>
      <c r="AC24" s="184" t="s">
        <v>30</v>
      </c>
      <c r="AD24" s="185" t="s">
        <v>444</v>
      </c>
      <c r="AE24" s="186" t="s">
        <v>156</v>
      </c>
      <c r="AF24" s="202" t="s">
        <v>435</v>
      </c>
      <c r="AG24" s="203"/>
      <c r="AH24" s="205"/>
    </row>
    <row r="25" spans="1:34" s="117" customFormat="1" ht="18.75" customHeight="1">
      <c r="A25" s="199">
        <v>21</v>
      </c>
      <c r="B25" s="167">
        <v>38202</v>
      </c>
      <c r="C25" s="168"/>
      <c r="D25" s="191">
        <v>26</v>
      </c>
      <c r="E25" s="192">
        <v>37</v>
      </c>
      <c r="F25" s="192">
        <v>82</v>
      </c>
      <c r="G25" s="193">
        <v>127</v>
      </c>
      <c r="H25" s="192">
        <v>53</v>
      </c>
      <c r="I25" s="194">
        <v>284</v>
      </c>
      <c r="J25" s="195">
        <v>0.5673611111111111</v>
      </c>
      <c r="K25" s="177">
        <v>15</v>
      </c>
      <c r="L25" s="175">
        <v>0</v>
      </c>
      <c r="M25" s="176">
        <v>0</v>
      </c>
      <c r="N25" s="176">
        <v>0</v>
      </c>
      <c r="O25" s="176">
        <f t="shared" si="0"/>
      </c>
      <c r="P25" s="176">
        <f t="shared" si="1"/>
      </c>
      <c r="Q25" s="176">
        <f t="shared" si="2"/>
      </c>
      <c r="R25" s="177">
        <f t="shared" si="3"/>
      </c>
      <c r="S25" s="178"/>
      <c r="T25" s="179"/>
      <c r="U25" s="179" t="s">
        <v>156</v>
      </c>
      <c r="V25" s="180"/>
      <c r="W25" s="181" t="s">
        <v>28</v>
      </c>
      <c r="X25" s="196">
        <v>1</v>
      </c>
      <c r="Y25" s="196">
        <v>1</v>
      </c>
      <c r="Z25" s="196">
        <v>1</v>
      </c>
      <c r="AA25" s="196">
        <f t="shared" si="4"/>
        <v>1</v>
      </c>
      <c r="AB25" s="181" t="s">
        <v>29</v>
      </c>
      <c r="AC25" s="184" t="s">
        <v>30</v>
      </c>
      <c r="AD25" s="185" t="s">
        <v>436</v>
      </c>
      <c r="AE25" s="186" t="s">
        <v>156</v>
      </c>
      <c r="AF25" s="202" t="s">
        <v>435</v>
      </c>
      <c r="AG25" s="203"/>
      <c r="AH25" s="205"/>
    </row>
    <row r="26" spans="1:34" s="117" customFormat="1" ht="18.75" customHeight="1">
      <c r="A26" s="200">
        <v>22</v>
      </c>
      <c r="B26" s="167">
        <v>38203</v>
      </c>
      <c r="C26" s="168"/>
      <c r="D26" s="191">
        <v>26</v>
      </c>
      <c r="E26" s="192">
        <v>38</v>
      </c>
      <c r="F26" s="192">
        <v>369</v>
      </c>
      <c r="G26" s="193">
        <v>127</v>
      </c>
      <c r="H26" s="192">
        <v>51</v>
      </c>
      <c r="I26" s="194">
        <v>382</v>
      </c>
      <c r="J26" s="195">
        <v>0.4166666666666667</v>
      </c>
      <c r="K26" s="177">
        <v>15</v>
      </c>
      <c r="L26" s="175">
        <v>0</v>
      </c>
      <c r="M26" s="176">
        <v>0</v>
      </c>
      <c r="N26" s="176">
        <v>2</v>
      </c>
      <c r="O26" s="176">
        <f t="shared" si="0"/>
      </c>
      <c r="P26" s="176">
        <f t="shared" si="1"/>
      </c>
      <c r="Q26" s="176">
        <f t="shared" si="2"/>
        <v>2</v>
      </c>
      <c r="R26" s="177">
        <f t="shared" si="3"/>
        <v>2</v>
      </c>
      <c r="S26" s="178" t="s">
        <v>47</v>
      </c>
      <c r="T26" s="179" t="s">
        <v>430</v>
      </c>
      <c r="U26" s="179" t="s">
        <v>156</v>
      </c>
      <c r="V26" s="180"/>
      <c r="W26" s="181" t="s">
        <v>28</v>
      </c>
      <c r="X26" s="196">
        <v>1</v>
      </c>
      <c r="Y26" s="196">
        <v>5</v>
      </c>
      <c r="Z26" s="196">
        <v>1</v>
      </c>
      <c r="AA26" s="197">
        <f t="shared" si="4"/>
        <v>2.3333333333333335</v>
      </c>
      <c r="AB26" s="181" t="s">
        <v>29</v>
      </c>
      <c r="AC26" s="184" t="s">
        <v>30</v>
      </c>
      <c r="AD26" s="185" t="s">
        <v>434</v>
      </c>
      <c r="AE26" s="186" t="s">
        <v>156</v>
      </c>
      <c r="AF26" s="202" t="s">
        <v>435</v>
      </c>
      <c r="AG26" s="203"/>
      <c r="AH26" s="205"/>
    </row>
    <row r="27" spans="1:34" s="117" customFormat="1" ht="18.75" customHeight="1">
      <c r="A27" s="190">
        <v>23</v>
      </c>
      <c r="B27" s="167">
        <v>38203</v>
      </c>
      <c r="C27" s="168"/>
      <c r="D27" s="191">
        <v>26</v>
      </c>
      <c r="E27" s="192">
        <v>39</v>
      </c>
      <c r="F27" s="192">
        <v>209</v>
      </c>
      <c r="G27" s="193">
        <v>127</v>
      </c>
      <c r="H27" s="192">
        <v>48</v>
      </c>
      <c r="I27" s="194">
        <v>939</v>
      </c>
      <c r="J27" s="195">
        <v>0.4395833333333334</v>
      </c>
      <c r="K27" s="177">
        <v>15</v>
      </c>
      <c r="L27" s="175">
        <v>1</v>
      </c>
      <c r="M27" s="176">
        <v>0</v>
      </c>
      <c r="N27" s="176">
        <v>3</v>
      </c>
      <c r="O27" s="176">
        <f t="shared" si="0"/>
        <v>1</v>
      </c>
      <c r="P27" s="176">
        <f t="shared" si="1"/>
      </c>
      <c r="Q27" s="176">
        <f t="shared" si="2"/>
        <v>3</v>
      </c>
      <c r="R27" s="177">
        <f t="shared" si="3"/>
        <v>2</v>
      </c>
      <c r="S27" s="178" t="s">
        <v>47</v>
      </c>
      <c r="T27" s="179" t="s">
        <v>430</v>
      </c>
      <c r="U27" s="179" t="s">
        <v>156</v>
      </c>
      <c r="V27" s="180"/>
      <c r="W27" s="181" t="s">
        <v>28</v>
      </c>
      <c r="X27" s="196">
        <v>5</v>
      </c>
      <c r="Y27" s="196">
        <v>5</v>
      </c>
      <c r="Z27" s="196">
        <v>5</v>
      </c>
      <c r="AA27" s="196">
        <f t="shared" si="4"/>
        <v>5</v>
      </c>
      <c r="AB27" s="181" t="s">
        <v>29</v>
      </c>
      <c r="AC27" s="184" t="s">
        <v>30</v>
      </c>
      <c r="AD27" s="185" t="s">
        <v>434</v>
      </c>
      <c r="AE27" s="186" t="s">
        <v>156</v>
      </c>
      <c r="AF27" s="202" t="s">
        <v>445</v>
      </c>
      <c r="AG27" s="203"/>
      <c r="AH27" s="205"/>
    </row>
    <row r="28" spans="1:34" s="117" customFormat="1" ht="18.75" customHeight="1">
      <c r="A28" s="199">
        <v>24</v>
      </c>
      <c r="B28" s="167">
        <v>38203</v>
      </c>
      <c r="C28" s="168"/>
      <c r="D28" s="191">
        <v>26</v>
      </c>
      <c r="E28" s="192">
        <v>40</v>
      </c>
      <c r="F28" s="192">
        <v>432</v>
      </c>
      <c r="G28" s="193">
        <v>127</v>
      </c>
      <c r="H28" s="192">
        <v>49</v>
      </c>
      <c r="I28" s="194">
        <v>162</v>
      </c>
      <c r="J28" s="195">
        <v>0.46319444444444446</v>
      </c>
      <c r="K28" s="177">
        <v>15</v>
      </c>
      <c r="L28" s="175">
        <v>0</v>
      </c>
      <c r="M28" s="176">
        <v>0</v>
      </c>
      <c r="N28" s="176">
        <v>1</v>
      </c>
      <c r="O28" s="176">
        <f t="shared" si="0"/>
      </c>
      <c r="P28" s="176">
        <f t="shared" si="1"/>
      </c>
      <c r="Q28" s="176">
        <f t="shared" si="2"/>
        <v>1</v>
      </c>
      <c r="R28" s="177">
        <f t="shared" si="3"/>
        <v>1</v>
      </c>
      <c r="S28" s="178" t="s">
        <v>47</v>
      </c>
      <c r="T28" s="179" t="s">
        <v>430</v>
      </c>
      <c r="U28" s="179" t="s">
        <v>156</v>
      </c>
      <c r="V28" s="180"/>
      <c r="W28" s="181" t="s">
        <v>28</v>
      </c>
      <c r="X28" s="196">
        <v>1</v>
      </c>
      <c r="Y28" s="196">
        <v>5</v>
      </c>
      <c r="Z28" s="196">
        <v>5</v>
      </c>
      <c r="AA28" s="197">
        <f t="shared" si="4"/>
        <v>3.6666666666666665</v>
      </c>
      <c r="AB28" s="181" t="s">
        <v>29</v>
      </c>
      <c r="AC28" s="184" t="s">
        <v>30</v>
      </c>
      <c r="AD28" s="185" t="s">
        <v>436</v>
      </c>
      <c r="AE28" s="186" t="s">
        <v>156</v>
      </c>
      <c r="AF28" s="202" t="s">
        <v>433</v>
      </c>
      <c r="AG28" s="203"/>
      <c r="AH28" s="205"/>
    </row>
    <row r="29" spans="1:34" s="117" customFormat="1" ht="18.75" customHeight="1">
      <c r="A29" s="200">
        <v>25</v>
      </c>
      <c r="B29" s="167">
        <v>38203</v>
      </c>
      <c r="C29" s="168"/>
      <c r="D29" s="191">
        <v>26</v>
      </c>
      <c r="E29" s="192">
        <v>42</v>
      </c>
      <c r="F29" s="192">
        <v>64</v>
      </c>
      <c r="G29" s="193">
        <v>127</v>
      </c>
      <c r="H29" s="192">
        <v>46</v>
      </c>
      <c r="I29" s="194">
        <v>979</v>
      </c>
      <c r="J29" s="195">
        <v>0.4847222222222222</v>
      </c>
      <c r="K29" s="177">
        <v>15</v>
      </c>
      <c r="L29" s="175">
        <v>0</v>
      </c>
      <c r="M29" s="176">
        <v>0</v>
      </c>
      <c r="N29" s="176">
        <v>0</v>
      </c>
      <c r="O29" s="176">
        <f t="shared" si="0"/>
      </c>
      <c r="P29" s="176">
        <f t="shared" si="1"/>
      </c>
      <c r="Q29" s="176">
        <f t="shared" si="2"/>
      </c>
      <c r="R29" s="177">
        <f t="shared" si="3"/>
      </c>
      <c r="S29" s="178"/>
      <c r="T29" s="179"/>
      <c r="U29" s="179" t="s">
        <v>156</v>
      </c>
      <c r="V29" s="180"/>
      <c r="W29" s="181" t="s">
        <v>28</v>
      </c>
      <c r="X29" s="196">
        <v>1</v>
      </c>
      <c r="Y29" s="196">
        <v>1</v>
      </c>
      <c r="Z29" s="196">
        <v>1</v>
      </c>
      <c r="AA29" s="196">
        <f t="shared" si="4"/>
        <v>1</v>
      </c>
      <c r="AB29" s="181" t="s">
        <v>29</v>
      </c>
      <c r="AC29" s="184" t="s">
        <v>30</v>
      </c>
      <c r="AD29" s="185" t="s">
        <v>434</v>
      </c>
      <c r="AE29" s="186" t="s">
        <v>156</v>
      </c>
      <c r="AF29" s="202" t="s">
        <v>435</v>
      </c>
      <c r="AG29" s="203"/>
      <c r="AH29" s="205"/>
    </row>
    <row r="30" spans="1:34" s="117" customFormat="1" ht="18.75" customHeight="1">
      <c r="A30" s="190">
        <v>26</v>
      </c>
      <c r="B30" s="167">
        <v>38203</v>
      </c>
      <c r="C30" s="168"/>
      <c r="D30" s="191">
        <v>26</v>
      </c>
      <c r="E30" s="192">
        <v>43</v>
      </c>
      <c r="F30" s="192">
        <v>103</v>
      </c>
      <c r="G30" s="193">
        <v>127</v>
      </c>
      <c r="H30" s="192">
        <v>50</v>
      </c>
      <c r="I30" s="194">
        <v>214</v>
      </c>
      <c r="J30" s="195">
        <v>0.5673611111111111</v>
      </c>
      <c r="K30" s="177">
        <v>15</v>
      </c>
      <c r="L30" s="175">
        <v>1</v>
      </c>
      <c r="M30" s="176">
        <v>0</v>
      </c>
      <c r="N30" s="176">
        <v>1</v>
      </c>
      <c r="O30" s="176">
        <f t="shared" si="0"/>
        <v>1</v>
      </c>
      <c r="P30" s="176">
        <f t="shared" si="1"/>
      </c>
      <c r="Q30" s="176">
        <f t="shared" si="2"/>
        <v>1</v>
      </c>
      <c r="R30" s="177">
        <f t="shared" si="3"/>
        <v>1</v>
      </c>
      <c r="S30" s="178" t="s">
        <v>47</v>
      </c>
      <c r="T30" s="179" t="s">
        <v>430</v>
      </c>
      <c r="U30" s="179" t="s">
        <v>156</v>
      </c>
      <c r="V30" s="180"/>
      <c r="W30" s="181" t="s">
        <v>28</v>
      </c>
      <c r="X30" s="196">
        <v>1</v>
      </c>
      <c r="Y30" s="196">
        <v>1</v>
      </c>
      <c r="Z30" s="196">
        <v>5</v>
      </c>
      <c r="AA30" s="197">
        <f t="shared" si="4"/>
        <v>2.3333333333333335</v>
      </c>
      <c r="AB30" s="181" t="s">
        <v>29</v>
      </c>
      <c r="AC30" s="184" t="s">
        <v>30</v>
      </c>
      <c r="AD30" s="185" t="s">
        <v>436</v>
      </c>
      <c r="AE30" s="186" t="s">
        <v>156</v>
      </c>
      <c r="AF30" s="202" t="s">
        <v>435</v>
      </c>
      <c r="AG30" s="203"/>
      <c r="AH30" s="198"/>
    </row>
    <row r="31" spans="1:34" s="117" customFormat="1" ht="18.75" customHeight="1">
      <c r="A31" s="199">
        <v>27</v>
      </c>
      <c r="B31" s="167">
        <v>38203</v>
      </c>
      <c r="C31" s="168"/>
      <c r="D31" s="191">
        <v>26</v>
      </c>
      <c r="E31" s="192">
        <v>43</v>
      </c>
      <c r="F31" s="192">
        <v>847</v>
      </c>
      <c r="G31" s="193">
        <v>127</v>
      </c>
      <c r="H31" s="192">
        <v>47</v>
      </c>
      <c r="I31" s="194">
        <v>421</v>
      </c>
      <c r="J31" s="195">
        <v>0.53125</v>
      </c>
      <c r="K31" s="177">
        <v>15</v>
      </c>
      <c r="L31" s="175">
        <v>0</v>
      </c>
      <c r="M31" s="176">
        <v>0</v>
      </c>
      <c r="N31" s="176">
        <v>0</v>
      </c>
      <c r="O31" s="176">
        <f t="shared" si="0"/>
      </c>
      <c r="P31" s="176">
        <f t="shared" si="1"/>
      </c>
      <c r="Q31" s="176">
        <f t="shared" si="2"/>
      </c>
      <c r="R31" s="177">
        <f t="shared" si="3"/>
      </c>
      <c r="S31" s="178"/>
      <c r="T31" s="179"/>
      <c r="U31" s="179" t="s">
        <v>156</v>
      </c>
      <c r="V31" s="180"/>
      <c r="W31" s="181" t="s">
        <v>28</v>
      </c>
      <c r="X31" s="196">
        <v>1</v>
      </c>
      <c r="Y31" s="196">
        <v>1</v>
      </c>
      <c r="Z31" s="196">
        <v>5</v>
      </c>
      <c r="AA31" s="197">
        <f t="shared" si="4"/>
        <v>2.3333333333333335</v>
      </c>
      <c r="AB31" s="181" t="s">
        <v>29</v>
      </c>
      <c r="AC31" s="184" t="s">
        <v>30</v>
      </c>
      <c r="AD31" s="185" t="s">
        <v>436</v>
      </c>
      <c r="AE31" s="186" t="s">
        <v>156</v>
      </c>
      <c r="AF31" s="202" t="s">
        <v>433</v>
      </c>
      <c r="AG31" s="203"/>
      <c r="AH31" s="198"/>
    </row>
    <row r="32" spans="1:34" s="117" customFormat="1" ht="18.75" customHeight="1">
      <c r="A32" s="200">
        <v>28</v>
      </c>
      <c r="B32" s="167">
        <v>38203</v>
      </c>
      <c r="C32" s="168"/>
      <c r="D32" s="191">
        <v>26</v>
      </c>
      <c r="E32" s="192">
        <v>42</v>
      </c>
      <c r="F32" s="192">
        <v>424</v>
      </c>
      <c r="G32" s="193">
        <v>127</v>
      </c>
      <c r="H32" s="192">
        <v>53</v>
      </c>
      <c r="I32" s="194">
        <v>456</v>
      </c>
      <c r="J32" s="195">
        <v>0.5923611111111111</v>
      </c>
      <c r="K32" s="177">
        <v>15</v>
      </c>
      <c r="L32" s="175">
        <v>0</v>
      </c>
      <c r="M32" s="176">
        <v>1</v>
      </c>
      <c r="N32" s="176">
        <v>0</v>
      </c>
      <c r="O32" s="176">
        <f t="shared" si="0"/>
      </c>
      <c r="P32" s="176">
        <f t="shared" si="1"/>
        <v>1</v>
      </c>
      <c r="Q32" s="176">
        <f t="shared" si="2"/>
      </c>
      <c r="R32" s="177">
        <f t="shared" si="3"/>
        <v>1</v>
      </c>
      <c r="S32" s="178" t="s">
        <v>47</v>
      </c>
      <c r="T32" s="179" t="s">
        <v>430</v>
      </c>
      <c r="U32" s="179" t="s">
        <v>156</v>
      </c>
      <c r="V32" s="180"/>
      <c r="W32" s="181" t="s">
        <v>28</v>
      </c>
      <c r="X32" s="196">
        <v>1</v>
      </c>
      <c r="Y32" s="196">
        <v>1</v>
      </c>
      <c r="Z32" s="196">
        <v>1</v>
      </c>
      <c r="AA32" s="196">
        <f t="shared" si="4"/>
        <v>1</v>
      </c>
      <c r="AB32" s="181" t="s">
        <v>29</v>
      </c>
      <c r="AC32" s="184" t="s">
        <v>30</v>
      </c>
      <c r="AD32" s="185" t="s">
        <v>434</v>
      </c>
      <c r="AE32" s="186" t="s">
        <v>156</v>
      </c>
      <c r="AF32" s="202" t="s">
        <v>445</v>
      </c>
      <c r="AG32" s="203"/>
      <c r="AH32" s="205"/>
    </row>
    <row r="33" spans="1:34" s="117" customFormat="1" ht="18.75" customHeight="1">
      <c r="A33" s="190">
        <v>29</v>
      </c>
      <c r="B33" s="167">
        <v>38202</v>
      </c>
      <c r="C33" s="168"/>
      <c r="D33" s="191">
        <v>26</v>
      </c>
      <c r="E33" s="192">
        <v>39</v>
      </c>
      <c r="F33" s="192">
        <v>559</v>
      </c>
      <c r="G33" s="193">
        <v>127</v>
      </c>
      <c r="H33" s="192">
        <v>52</v>
      </c>
      <c r="I33" s="194">
        <v>845</v>
      </c>
      <c r="J33" s="195">
        <v>0.59375</v>
      </c>
      <c r="K33" s="177">
        <v>15</v>
      </c>
      <c r="L33" s="175">
        <v>0</v>
      </c>
      <c r="M33" s="176">
        <v>0</v>
      </c>
      <c r="N33" s="176">
        <v>0</v>
      </c>
      <c r="O33" s="176">
        <f t="shared" si="0"/>
      </c>
      <c r="P33" s="176">
        <f t="shared" si="1"/>
      </c>
      <c r="Q33" s="176">
        <f t="shared" si="2"/>
      </c>
      <c r="R33" s="177">
        <f t="shared" si="3"/>
      </c>
      <c r="S33" s="178"/>
      <c r="T33" s="179"/>
      <c r="U33" s="179" t="s">
        <v>156</v>
      </c>
      <c r="V33" s="180"/>
      <c r="W33" s="181" t="s">
        <v>65</v>
      </c>
      <c r="X33" s="196">
        <v>5</v>
      </c>
      <c r="Y33" s="196">
        <v>1</v>
      </c>
      <c r="Z33" s="196">
        <v>5</v>
      </c>
      <c r="AA33" s="197">
        <f t="shared" si="4"/>
        <v>3.6666666666666665</v>
      </c>
      <c r="AB33" s="181" t="s">
        <v>29</v>
      </c>
      <c r="AC33" s="184" t="s">
        <v>30</v>
      </c>
      <c r="AD33" s="185" t="s">
        <v>436</v>
      </c>
      <c r="AE33" s="186" t="s">
        <v>156</v>
      </c>
      <c r="AF33" s="202" t="s">
        <v>446</v>
      </c>
      <c r="AG33" s="203"/>
      <c r="AH33" s="205"/>
    </row>
    <row r="34" spans="1:34" s="117" customFormat="1" ht="18.75" customHeight="1">
      <c r="A34" s="199">
        <v>30</v>
      </c>
      <c r="B34" s="167">
        <v>38204</v>
      </c>
      <c r="C34" s="168"/>
      <c r="D34" s="191">
        <v>26</v>
      </c>
      <c r="E34" s="192">
        <v>42</v>
      </c>
      <c r="F34" s="192">
        <v>618</v>
      </c>
      <c r="G34" s="193">
        <v>128</v>
      </c>
      <c r="H34" s="192">
        <v>1</v>
      </c>
      <c r="I34" s="194">
        <v>550</v>
      </c>
      <c r="J34" s="195">
        <v>0.46527777777777773</v>
      </c>
      <c r="K34" s="177">
        <v>15</v>
      </c>
      <c r="L34" s="175">
        <v>0</v>
      </c>
      <c r="M34" s="176">
        <v>1</v>
      </c>
      <c r="N34" s="176">
        <v>0</v>
      </c>
      <c r="O34" s="176">
        <f t="shared" si="0"/>
      </c>
      <c r="P34" s="176">
        <f t="shared" si="1"/>
        <v>1</v>
      </c>
      <c r="Q34" s="176">
        <f t="shared" si="2"/>
      </c>
      <c r="R34" s="177">
        <f t="shared" si="3"/>
        <v>1</v>
      </c>
      <c r="S34" s="178" t="s">
        <v>47</v>
      </c>
      <c r="T34" s="179" t="s">
        <v>430</v>
      </c>
      <c r="U34" s="179" t="s">
        <v>156</v>
      </c>
      <c r="V34" s="180"/>
      <c r="W34" s="181" t="s">
        <v>28</v>
      </c>
      <c r="X34" s="196">
        <v>1</v>
      </c>
      <c r="Y34" s="196">
        <v>1</v>
      </c>
      <c r="Z34" s="196">
        <v>1</v>
      </c>
      <c r="AA34" s="196">
        <f t="shared" si="4"/>
        <v>1</v>
      </c>
      <c r="AB34" s="181" t="s">
        <v>29</v>
      </c>
      <c r="AC34" s="184" t="s">
        <v>30</v>
      </c>
      <c r="AD34" s="185" t="s">
        <v>436</v>
      </c>
      <c r="AE34" s="186" t="s">
        <v>156</v>
      </c>
      <c r="AF34" s="202" t="s">
        <v>433</v>
      </c>
      <c r="AG34" s="203"/>
      <c r="AH34" s="205"/>
    </row>
    <row r="35" spans="1:34" s="117" customFormat="1" ht="18.75" customHeight="1">
      <c r="A35" s="200">
        <v>31</v>
      </c>
      <c r="B35" s="167">
        <v>38204</v>
      </c>
      <c r="C35" s="168"/>
      <c r="D35" s="191">
        <v>26</v>
      </c>
      <c r="E35" s="192">
        <v>39</v>
      </c>
      <c r="F35" s="192">
        <v>563</v>
      </c>
      <c r="G35" s="193">
        <v>128</v>
      </c>
      <c r="H35" s="192">
        <v>2</v>
      </c>
      <c r="I35" s="194">
        <v>489</v>
      </c>
      <c r="J35" s="195">
        <v>0.5118055555555555</v>
      </c>
      <c r="K35" s="177">
        <v>15</v>
      </c>
      <c r="L35" s="175">
        <v>0</v>
      </c>
      <c r="M35" s="176">
        <v>0</v>
      </c>
      <c r="N35" s="176">
        <v>0</v>
      </c>
      <c r="O35" s="176">
        <f t="shared" si="0"/>
      </c>
      <c r="P35" s="176">
        <f t="shared" si="1"/>
      </c>
      <c r="Q35" s="176">
        <f t="shared" si="2"/>
      </c>
      <c r="R35" s="177">
        <f t="shared" si="3"/>
      </c>
      <c r="S35" s="178"/>
      <c r="T35" s="179"/>
      <c r="U35" s="179" t="s">
        <v>156</v>
      </c>
      <c r="V35" s="180"/>
      <c r="W35" s="181" t="s">
        <v>28</v>
      </c>
      <c r="X35" s="196">
        <v>1</v>
      </c>
      <c r="Y35" s="196">
        <v>1</v>
      </c>
      <c r="Z35" s="196">
        <v>1</v>
      </c>
      <c r="AA35" s="196">
        <f t="shared" si="4"/>
        <v>1</v>
      </c>
      <c r="AB35" s="181" t="s">
        <v>29</v>
      </c>
      <c r="AC35" s="184" t="s">
        <v>30</v>
      </c>
      <c r="AD35" s="185" t="s">
        <v>434</v>
      </c>
      <c r="AE35" s="186" t="s">
        <v>156</v>
      </c>
      <c r="AF35" s="202" t="s">
        <v>438</v>
      </c>
      <c r="AG35" s="203"/>
      <c r="AH35" s="205"/>
    </row>
    <row r="36" spans="1:34" s="117" customFormat="1" ht="18.75" customHeight="1">
      <c r="A36" s="190">
        <v>32</v>
      </c>
      <c r="B36" s="167">
        <v>38204</v>
      </c>
      <c r="C36" s="168"/>
      <c r="D36" s="191">
        <v>26</v>
      </c>
      <c r="E36" s="192">
        <v>41</v>
      </c>
      <c r="F36" s="192">
        <v>79</v>
      </c>
      <c r="G36" s="193">
        <v>128</v>
      </c>
      <c r="H36" s="192">
        <v>6</v>
      </c>
      <c r="I36" s="194">
        <v>151</v>
      </c>
      <c r="J36" s="195">
        <v>0.545138888888889</v>
      </c>
      <c r="K36" s="177">
        <v>15</v>
      </c>
      <c r="L36" s="175">
        <v>0</v>
      </c>
      <c r="M36" s="176">
        <v>2</v>
      </c>
      <c r="N36" s="176">
        <v>1</v>
      </c>
      <c r="O36" s="176">
        <f t="shared" si="0"/>
      </c>
      <c r="P36" s="176">
        <f t="shared" si="1"/>
        <v>2</v>
      </c>
      <c r="Q36" s="176">
        <f t="shared" si="2"/>
        <v>1</v>
      </c>
      <c r="R36" s="177">
        <f t="shared" si="3"/>
        <v>1.5</v>
      </c>
      <c r="S36" s="178" t="s">
        <v>47</v>
      </c>
      <c r="T36" s="179" t="s">
        <v>430</v>
      </c>
      <c r="U36" s="179" t="s">
        <v>156</v>
      </c>
      <c r="V36" s="180"/>
      <c r="W36" s="181" t="s">
        <v>28</v>
      </c>
      <c r="X36" s="196">
        <v>5</v>
      </c>
      <c r="Y36" s="196">
        <v>1</v>
      </c>
      <c r="Z36" s="196">
        <v>1</v>
      </c>
      <c r="AA36" s="197">
        <f t="shared" si="4"/>
        <v>2.3333333333333335</v>
      </c>
      <c r="AB36" s="181" t="s">
        <v>29</v>
      </c>
      <c r="AC36" s="184" t="s">
        <v>30</v>
      </c>
      <c r="AD36" s="185" t="s">
        <v>434</v>
      </c>
      <c r="AE36" s="186" t="s">
        <v>156</v>
      </c>
      <c r="AF36" s="202" t="s">
        <v>435</v>
      </c>
      <c r="AG36" s="203"/>
      <c r="AH36" s="198"/>
    </row>
    <row r="37" spans="1:34" s="117" customFormat="1" ht="18.75" customHeight="1">
      <c r="A37" s="199">
        <v>33</v>
      </c>
      <c r="B37" s="167">
        <v>38204</v>
      </c>
      <c r="C37" s="168"/>
      <c r="D37" s="191">
        <v>26</v>
      </c>
      <c r="E37" s="192">
        <v>42</v>
      </c>
      <c r="F37" s="192">
        <v>281</v>
      </c>
      <c r="G37" s="193">
        <v>128</v>
      </c>
      <c r="H37" s="192">
        <v>7</v>
      </c>
      <c r="I37" s="194">
        <v>288</v>
      </c>
      <c r="J37" s="195">
        <v>0.5708333333333333</v>
      </c>
      <c r="K37" s="177">
        <v>15</v>
      </c>
      <c r="L37" s="175">
        <v>0</v>
      </c>
      <c r="M37" s="176">
        <v>0</v>
      </c>
      <c r="N37" s="176">
        <v>0</v>
      </c>
      <c r="O37" s="176">
        <f aca="true" t="shared" si="5" ref="O37:O68">IF(OR(K37=0,L37=0),"",L37*15/K37)</f>
      </c>
      <c r="P37" s="176">
        <f aca="true" t="shared" si="6" ref="P37:P68">IF(OR(K37=0,M37=0),"",M37*15/K37)</f>
      </c>
      <c r="Q37" s="176">
        <f aca="true" t="shared" si="7" ref="Q37:Q68">IF(OR(K37=0,N37=0),"",N37*15/K37)</f>
      </c>
      <c r="R37" s="177">
        <f aca="true" t="shared" si="8" ref="R37:R68">IF(OR(K37=0,AND(L37=0,M37=0,N37=0)),"",AVERAGE(O37:Q37))</f>
      </c>
      <c r="S37" s="178"/>
      <c r="T37" s="179"/>
      <c r="U37" s="179" t="s">
        <v>156</v>
      </c>
      <c r="V37" s="180"/>
      <c r="W37" s="181" t="s">
        <v>28</v>
      </c>
      <c r="X37" s="196">
        <v>1</v>
      </c>
      <c r="Y37" s="196">
        <v>1</v>
      </c>
      <c r="Z37" s="196">
        <v>1</v>
      </c>
      <c r="AA37" s="196">
        <f aca="true" t="shared" si="9" ref="AA37:AA68">AVERAGE(X37:Z37)</f>
        <v>1</v>
      </c>
      <c r="AB37" s="181" t="s">
        <v>29</v>
      </c>
      <c r="AC37" s="184" t="s">
        <v>30</v>
      </c>
      <c r="AD37" s="185" t="s">
        <v>436</v>
      </c>
      <c r="AE37" s="186" t="s">
        <v>156</v>
      </c>
      <c r="AF37" s="202" t="s">
        <v>441</v>
      </c>
      <c r="AG37" s="203"/>
      <c r="AH37" s="205"/>
    </row>
    <row r="38" spans="1:34" s="117" customFormat="1" ht="18.75" customHeight="1">
      <c r="A38" s="200">
        <v>34</v>
      </c>
      <c r="B38" s="167">
        <v>38204</v>
      </c>
      <c r="C38" s="168"/>
      <c r="D38" s="191">
        <v>26</v>
      </c>
      <c r="E38" s="192">
        <v>44</v>
      </c>
      <c r="F38" s="192">
        <v>219</v>
      </c>
      <c r="G38" s="193">
        <v>128</v>
      </c>
      <c r="H38" s="192">
        <v>8</v>
      </c>
      <c r="I38" s="194">
        <v>703</v>
      </c>
      <c r="J38" s="195">
        <v>0.5930555555555556</v>
      </c>
      <c r="K38" s="177">
        <v>15</v>
      </c>
      <c r="L38" s="175">
        <v>0</v>
      </c>
      <c r="M38" s="176">
        <v>0</v>
      </c>
      <c r="N38" s="176">
        <v>0</v>
      </c>
      <c r="O38" s="176">
        <f t="shared" si="5"/>
      </c>
      <c r="P38" s="176">
        <f t="shared" si="6"/>
      </c>
      <c r="Q38" s="176">
        <f t="shared" si="7"/>
      </c>
      <c r="R38" s="177">
        <f t="shared" si="8"/>
      </c>
      <c r="S38" s="178"/>
      <c r="T38" s="179"/>
      <c r="U38" s="179" t="s">
        <v>156</v>
      </c>
      <c r="V38" s="180"/>
      <c r="W38" s="181" t="s">
        <v>28</v>
      </c>
      <c r="X38" s="196">
        <v>5</v>
      </c>
      <c r="Y38" s="196">
        <v>5</v>
      </c>
      <c r="Z38" s="196">
        <v>1</v>
      </c>
      <c r="AA38" s="197">
        <f t="shared" si="9"/>
        <v>3.6666666666666665</v>
      </c>
      <c r="AB38" s="181" t="s">
        <v>29</v>
      </c>
      <c r="AC38" s="184" t="s">
        <v>30</v>
      </c>
      <c r="AD38" s="185" t="s">
        <v>436</v>
      </c>
      <c r="AE38" s="186" t="s">
        <v>156</v>
      </c>
      <c r="AF38" s="202" t="s">
        <v>441</v>
      </c>
      <c r="AG38" s="203"/>
      <c r="AH38" s="205"/>
    </row>
    <row r="39" spans="1:34" s="117" customFormat="1" ht="18.75" customHeight="1">
      <c r="A39" s="190">
        <v>35</v>
      </c>
      <c r="B39" s="167">
        <v>38205</v>
      </c>
      <c r="C39" s="168"/>
      <c r="D39" s="191">
        <v>26</v>
      </c>
      <c r="E39" s="192">
        <v>46</v>
      </c>
      <c r="F39" s="192">
        <v>911</v>
      </c>
      <c r="G39" s="193">
        <v>128</v>
      </c>
      <c r="H39" s="192">
        <v>12</v>
      </c>
      <c r="I39" s="194">
        <v>930</v>
      </c>
      <c r="J39" s="195">
        <v>0.43125</v>
      </c>
      <c r="K39" s="177">
        <v>15</v>
      </c>
      <c r="L39" s="175">
        <v>1</v>
      </c>
      <c r="M39" s="176">
        <v>1</v>
      </c>
      <c r="N39" s="176">
        <v>0</v>
      </c>
      <c r="O39" s="176">
        <f t="shared" si="5"/>
        <v>1</v>
      </c>
      <c r="P39" s="176">
        <f t="shared" si="6"/>
        <v>1</v>
      </c>
      <c r="Q39" s="176">
        <f t="shared" si="7"/>
      </c>
      <c r="R39" s="177">
        <f t="shared" si="8"/>
        <v>1</v>
      </c>
      <c r="S39" s="178" t="s">
        <v>47</v>
      </c>
      <c r="T39" s="179" t="s">
        <v>430</v>
      </c>
      <c r="U39" s="179" t="s">
        <v>156</v>
      </c>
      <c r="V39" s="180"/>
      <c r="W39" s="181" t="s">
        <v>28</v>
      </c>
      <c r="X39" s="196">
        <v>1</v>
      </c>
      <c r="Y39" s="196">
        <v>1</v>
      </c>
      <c r="Z39" s="196">
        <v>1</v>
      </c>
      <c r="AA39" s="196">
        <f t="shared" si="9"/>
        <v>1</v>
      </c>
      <c r="AB39" s="181" t="s">
        <v>29</v>
      </c>
      <c r="AC39" s="184" t="s">
        <v>30</v>
      </c>
      <c r="AD39" s="185" t="s">
        <v>436</v>
      </c>
      <c r="AE39" s="186" t="s">
        <v>156</v>
      </c>
      <c r="AF39" s="202" t="s">
        <v>435</v>
      </c>
      <c r="AG39" s="203"/>
      <c r="AH39" s="205"/>
    </row>
    <row r="40" spans="1:34" s="117" customFormat="1" ht="18.75" customHeight="1">
      <c r="A40" s="199">
        <v>36</v>
      </c>
      <c r="B40" s="167">
        <v>38205</v>
      </c>
      <c r="C40" s="168"/>
      <c r="D40" s="191">
        <v>26</v>
      </c>
      <c r="E40" s="192">
        <v>48</v>
      </c>
      <c r="F40" s="192">
        <v>520</v>
      </c>
      <c r="G40" s="193">
        <v>128</v>
      </c>
      <c r="H40" s="192">
        <v>14</v>
      </c>
      <c r="I40" s="194">
        <v>125</v>
      </c>
      <c r="J40" s="195">
        <v>0.4534722222222222</v>
      </c>
      <c r="K40" s="177">
        <v>15</v>
      </c>
      <c r="L40" s="175">
        <v>0</v>
      </c>
      <c r="M40" s="176">
        <v>0</v>
      </c>
      <c r="N40" s="176">
        <v>0</v>
      </c>
      <c r="O40" s="176">
        <f t="shared" si="5"/>
      </c>
      <c r="P40" s="176">
        <f t="shared" si="6"/>
      </c>
      <c r="Q40" s="176">
        <f t="shared" si="7"/>
      </c>
      <c r="R40" s="177">
        <f t="shared" si="8"/>
      </c>
      <c r="S40" s="178"/>
      <c r="T40" s="179"/>
      <c r="U40" s="179" t="s">
        <v>156</v>
      </c>
      <c r="V40" s="180"/>
      <c r="W40" s="181" t="s">
        <v>28</v>
      </c>
      <c r="X40" s="196">
        <v>1</v>
      </c>
      <c r="Y40" s="196">
        <v>1</v>
      </c>
      <c r="Z40" s="196">
        <v>1</v>
      </c>
      <c r="AA40" s="196">
        <f t="shared" si="9"/>
        <v>1</v>
      </c>
      <c r="AB40" s="181" t="s">
        <v>29</v>
      </c>
      <c r="AC40" s="184" t="s">
        <v>30</v>
      </c>
      <c r="AD40" s="185" t="s">
        <v>436</v>
      </c>
      <c r="AE40" s="186" t="s">
        <v>156</v>
      </c>
      <c r="AF40" s="202" t="s">
        <v>435</v>
      </c>
      <c r="AG40" s="203"/>
      <c r="AH40" s="205"/>
    </row>
    <row r="41" spans="1:34" s="117" customFormat="1" ht="18.75" customHeight="1">
      <c r="A41" s="200">
        <v>37</v>
      </c>
      <c r="B41" s="167">
        <v>38205</v>
      </c>
      <c r="C41" s="168"/>
      <c r="D41" s="191">
        <v>26</v>
      </c>
      <c r="E41" s="192">
        <v>50</v>
      </c>
      <c r="F41" s="192">
        <v>46</v>
      </c>
      <c r="G41" s="193">
        <v>128</v>
      </c>
      <c r="H41" s="192">
        <v>15</v>
      </c>
      <c r="I41" s="194">
        <v>170</v>
      </c>
      <c r="J41" s="195">
        <v>0.4763888888888889</v>
      </c>
      <c r="K41" s="177">
        <v>15</v>
      </c>
      <c r="L41" s="175">
        <v>0</v>
      </c>
      <c r="M41" s="176">
        <v>0</v>
      </c>
      <c r="N41" s="176">
        <v>0</v>
      </c>
      <c r="O41" s="176">
        <f t="shared" si="5"/>
      </c>
      <c r="P41" s="176">
        <f t="shared" si="6"/>
      </c>
      <c r="Q41" s="176">
        <f t="shared" si="7"/>
      </c>
      <c r="R41" s="177">
        <f t="shared" si="8"/>
      </c>
      <c r="S41" s="178"/>
      <c r="T41" s="179"/>
      <c r="U41" s="179" t="s">
        <v>156</v>
      </c>
      <c r="V41" s="180"/>
      <c r="W41" s="181" t="s">
        <v>28</v>
      </c>
      <c r="X41" s="196">
        <v>1</v>
      </c>
      <c r="Y41" s="196">
        <v>1</v>
      </c>
      <c r="Z41" s="196">
        <v>1</v>
      </c>
      <c r="AA41" s="196">
        <f t="shared" si="9"/>
        <v>1</v>
      </c>
      <c r="AB41" s="181" t="s">
        <v>29</v>
      </c>
      <c r="AC41" s="184" t="s">
        <v>30</v>
      </c>
      <c r="AD41" s="185" t="s">
        <v>434</v>
      </c>
      <c r="AE41" s="186" t="s">
        <v>156</v>
      </c>
      <c r="AF41" s="202" t="s">
        <v>435</v>
      </c>
      <c r="AG41" s="203"/>
      <c r="AH41" s="205"/>
    </row>
    <row r="42" spans="1:34" s="117" customFormat="1" ht="18.75" customHeight="1">
      <c r="A42" s="190">
        <v>38</v>
      </c>
      <c r="B42" s="167">
        <v>38249</v>
      </c>
      <c r="C42" s="168"/>
      <c r="D42" s="206">
        <v>26</v>
      </c>
      <c r="E42" s="207">
        <v>50</v>
      </c>
      <c r="F42" s="207">
        <v>619</v>
      </c>
      <c r="G42" s="206">
        <v>128</v>
      </c>
      <c r="H42" s="207">
        <v>17</v>
      </c>
      <c r="I42" s="208">
        <v>611</v>
      </c>
      <c r="J42" s="195">
        <v>0.5708333333333333</v>
      </c>
      <c r="K42" s="177">
        <v>15</v>
      </c>
      <c r="L42" s="175">
        <v>0</v>
      </c>
      <c r="M42" s="176">
        <v>0</v>
      </c>
      <c r="N42" s="176">
        <v>0</v>
      </c>
      <c r="O42" s="176">
        <f t="shared" si="5"/>
      </c>
      <c r="P42" s="176">
        <f t="shared" si="6"/>
      </c>
      <c r="Q42" s="176">
        <f t="shared" si="7"/>
      </c>
      <c r="R42" s="177">
        <f t="shared" si="8"/>
      </c>
      <c r="S42" s="178"/>
      <c r="T42" s="179"/>
      <c r="U42" s="179" t="s">
        <v>156</v>
      </c>
      <c r="V42" s="180"/>
      <c r="W42" s="181" t="s">
        <v>28</v>
      </c>
      <c r="X42" s="196">
        <v>5</v>
      </c>
      <c r="Y42" s="196">
        <v>5</v>
      </c>
      <c r="Z42" s="196">
        <v>5</v>
      </c>
      <c r="AA42" s="196">
        <f t="shared" si="9"/>
        <v>5</v>
      </c>
      <c r="AB42" s="181" t="s">
        <v>29</v>
      </c>
      <c r="AC42" s="184" t="s">
        <v>30</v>
      </c>
      <c r="AD42" s="185" t="s">
        <v>436</v>
      </c>
      <c r="AE42" s="186" t="s">
        <v>156</v>
      </c>
      <c r="AF42" s="202" t="s">
        <v>442</v>
      </c>
      <c r="AG42" s="203"/>
      <c r="AH42" s="205"/>
    </row>
    <row r="43" spans="1:34" s="117" customFormat="1" ht="18.75" customHeight="1">
      <c r="A43" s="199">
        <v>39</v>
      </c>
      <c r="B43" s="167">
        <v>38249</v>
      </c>
      <c r="C43" s="168"/>
      <c r="D43" s="191" t="s">
        <v>432</v>
      </c>
      <c r="E43" s="192">
        <v>47</v>
      </c>
      <c r="F43" s="209" t="s">
        <v>447</v>
      </c>
      <c r="G43" s="193">
        <v>128</v>
      </c>
      <c r="H43" s="209" t="s">
        <v>448</v>
      </c>
      <c r="I43" s="210" t="s">
        <v>449</v>
      </c>
      <c r="J43" s="195">
        <v>0.5423611111111112</v>
      </c>
      <c r="K43" s="177">
        <v>15</v>
      </c>
      <c r="L43" s="175">
        <v>2</v>
      </c>
      <c r="M43" s="176">
        <v>0</v>
      </c>
      <c r="N43" s="176">
        <v>5</v>
      </c>
      <c r="O43" s="176">
        <f t="shared" si="5"/>
        <v>2</v>
      </c>
      <c r="P43" s="176">
        <f t="shared" si="6"/>
      </c>
      <c r="Q43" s="176">
        <f t="shared" si="7"/>
        <v>5</v>
      </c>
      <c r="R43" s="177">
        <f t="shared" si="8"/>
        <v>3.5</v>
      </c>
      <c r="S43" s="178" t="s">
        <v>47</v>
      </c>
      <c r="T43" s="179" t="s">
        <v>430</v>
      </c>
      <c r="U43" s="179" t="s">
        <v>156</v>
      </c>
      <c r="V43" s="180"/>
      <c r="W43" s="181" t="s">
        <v>28</v>
      </c>
      <c r="X43" s="196">
        <v>1</v>
      </c>
      <c r="Y43" s="196">
        <v>5</v>
      </c>
      <c r="Z43" s="196">
        <v>1</v>
      </c>
      <c r="AA43" s="196">
        <f t="shared" si="9"/>
        <v>2.3333333333333335</v>
      </c>
      <c r="AB43" s="181" t="s">
        <v>29</v>
      </c>
      <c r="AC43" s="184" t="s">
        <v>30</v>
      </c>
      <c r="AD43" s="185" t="s">
        <v>434</v>
      </c>
      <c r="AE43" s="186" t="s">
        <v>156</v>
      </c>
      <c r="AF43" s="202" t="s">
        <v>442</v>
      </c>
      <c r="AG43" s="203"/>
      <c r="AH43" s="205"/>
    </row>
    <row r="44" spans="1:34" s="117" customFormat="1" ht="18.75" customHeight="1">
      <c r="A44" s="200">
        <v>40</v>
      </c>
      <c r="B44" s="167">
        <v>38249</v>
      </c>
      <c r="C44" s="168"/>
      <c r="D44" s="191" t="s">
        <v>432</v>
      </c>
      <c r="E44" s="209" t="s">
        <v>450</v>
      </c>
      <c r="F44" s="209" t="s">
        <v>451</v>
      </c>
      <c r="G44" s="193">
        <v>128</v>
      </c>
      <c r="H44" s="209" t="s">
        <v>448</v>
      </c>
      <c r="I44" s="210" t="s">
        <v>452</v>
      </c>
      <c r="J44" s="195">
        <v>0.4840277777777778</v>
      </c>
      <c r="K44" s="177">
        <v>15</v>
      </c>
      <c r="L44" s="175">
        <v>0</v>
      </c>
      <c r="M44" s="176">
        <v>0</v>
      </c>
      <c r="N44" s="176">
        <v>0</v>
      </c>
      <c r="O44" s="176">
        <f t="shared" si="5"/>
      </c>
      <c r="P44" s="176">
        <f t="shared" si="6"/>
      </c>
      <c r="Q44" s="176">
        <f t="shared" si="7"/>
      </c>
      <c r="R44" s="177">
        <f t="shared" si="8"/>
      </c>
      <c r="S44" s="178"/>
      <c r="T44" s="179"/>
      <c r="U44" s="179" t="s">
        <v>156</v>
      </c>
      <c r="V44" s="180"/>
      <c r="W44" s="181" t="s">
        <v>28</v>
      </c>
      <c r="X44" s="196">
        <v>1</v>
      </c>
      <c r="Y44" s="196">
        <v>5</v>
      </c>
      <c r="Z44" s="196">
        <v>1</v>
      </c>
      <c r="AA44" s="196">
        <f t="shared" si="9"/>
        <v>2.3333333333333335</v>
      </c>
      <c r="AB44" s="181" t="s">
        <v>29</v>
      </c>
      <c r="AC44" s="184" t="s">
        <v>30</v>
      </c>
      <c r="AD44" s="185" t="s">
        <v>434</v>
      </c>
      <c r="AE44" s="186" t="s">
        <v>156</v>
      </c>
      <c r="AF44" s="202" t="s">
        <v>440</v>
      </c>
      <c r="AG44" s="203"/>
      <c r="AH44" s="205"/>
    </row>
    <row r="45" spans="1:34" s="117" customFormat="1" ht="18.75" customHeight="1">
      <c r="A45" s="190">
        <v>41</v>
      </c>
      <c r="B45" s="167">
        <v>38249</v>
      </c>
      <c r="C45" s="168"/>
      <c r="D45" s="191" t="s">
        <v>432</v>
      </c>
      <c r="E45" s="209" t="s">
        <v>453</v>
      </c>
      <c r="F45" s="209" t="s">
        <v>454</v>
      </c>
      <c r="G45" s="193">
        <v>128</v>
      </c>
      <c r="H45" s="209" t="s">
        <v>455</v>
      </c>
      <c r="I45" s="210" t="s">
        <v>456</v>
      </c>
      <c r="J45" s="195">
        <v>0.4513888888888889</v>
      </c>
      <c r="K45" s="177">
        <v>15</v>
      </c>
      <c r="L45" s="175">
        <v>0</v>
      </c>
      <c r="M45" s="176">
        <v>1</v>
      </c>
      <c r="N45" s="176">
        <v>0</v>
      </c>
      <c r="O45" s="176">
        <f t="shared" si="5"/>
      </c>
      <c r="P45" s="176">
        <f t="shared" si="6"/>
        <v>1</v>
      </c>
      <c r="Q45" s="176">
        <f t="shared" si="7"/>
      </c>
      <c r="R45" s="177">
        <f t="shared" si="8"/>
        <v>1</v>
      </c>
      <c r="S45" s="178" t="s">
        <v>33</v>
      </c>
      <c r="T45" s="179">
        <v>20</v>
      </c>
      <c r="U45" s="179" t="s">
        <v>156</v>
      </c>
      <c r="V45" s="180">
        <v>30</v>
      </c>
      <c r="W45" s="181" t="s">
        <v>28</v>
      </c>
      <c r="X45" s="196">
        <v>5</v>
      </c>
      <c r="Y45" s="196">
        <v>5</v>
      </c>
      <c r="Z45" s="196">
        <v>5</v>
      </c>
      <c r="AA45" s="196">
        <f t="shared" si="9"/>
        <v>5</v>
      </c>
      <c r="AB45" s="181" t="s">
        <v>29</v>
      </c>
      <c r="AC45" s="184" t="s">
        <v>30</v>
      </c>
      <c r="AD45" s="185" t="s">
        <v>436</v>
      </c>
      <c r="AE45" s="186" t="s">
        <v>156</v>
      </c>
      <c r="AF45" s="202" t="s">
        <v>439</v>
      </c>
      <c r="AG45" s="203"/>
      <c r="AH45" s="205"/>
    </row>
    <row r="46" spans="1:34" s="117" customFormat="1" ht="18.75" customHeight="1">
      <c r="A46" s="199">
        <v>42</v>
      </c>
      <c r="B46" s="167">
        <v>38249</v>
      </c>
      <c r="C46" s="168"/>
      <c r="D46" s="191" t="s">
        <v>432</v>
      </c>
      <c r="E46" s="209" t="s">
        <v>457</v>
      </c>
      <c r="F46" s="209" t="s">
        <v>458</v>
      </c>
      <c r="G46" s="193">
        <v>128</v>
      </c>
      <c r="H46" s="209" t="s">
        <v>440</v>
      </c>
      <c r="I46" s="210" t="s">
        <v>459</v>
      </c>
      <c r="J46" s="195">
        <v>0.42569444444444443</v>
      </c>
      <c r="K46" s="177">
        <v>15</v>
      </c>
      <c r="L46" s="175">
        <v>0</v>
      </c>
      <c r="M46" s="176">
        <v>0</v>
      </c>
      <c r="N46" s="176">
        <v>0</v>
      </c>
      <c r="O46" s="176">
        <f t="shared" si="5"/>
      </c>
      <c r="P46" s="176">
        <f t="shared" si="6"/>
      </c>
      <c r="Q46" s="176">
        <f t="shared" si="7"/>
      </c>
      <c r="R46" s="177">
        <f t="shared" si="8"/>
      </c>
      <c r="S46" s="178"/>
      <c r="T46" s="179"/>
      <c r="U46" s="179" t="s">
        <v>156</v>
      </c>
      <c r="V46" s="180"/>
      <c r="W46" s="181" t="s">
        <v>28</v>
      </c>
      <c r="X46" s="196">
        <v>1</v>
      </c>
      <c r="Y46" s="196">
        <v>5</v>
      </c>
      <c r="Z46" s="196">
        <v>1</v>
      </c>
      <c r="AA46" s="196">
        <f t="shared" si="9"/>
        <v>2.3333333333333335</v>
      </c>
      <c r="AB46" s="181" t="s">
        <v>29</v>
      </c>
      <c r="AC46" s="184" t="s">
        <v>30</v>
      </c>
      <c r="AD46" s="185" t="s">
        <v>438</v>
      </c>
      <c r="AE46" s="186" t="s">
        <v>156</v>
      </c>
      <c r="AF46" s="202" t="s">
        <v>442</v>
      </c>
      <c r="AG46" s="203"/>
      <c r="AH46" s="205"/>
    </row>
    <row r="47" spans="1:34" s="117" customFormat="1" ht="18.75" customHeight="1">
      <c r="A47" s="200">
        <v>43</v>
      </c>
      <c r="B47" s="167">
        <v>38249</v>
      </c>
      <c r="C47" s="168"/>
      <c r="D47" s="191" t="s">
        <v>432</v>
      </c>
      <c r="E47" s="209" t="s">
        <v>460</v>
      </c>
      <c r="F47" s="209" t="s">
        <v>461</v>
      </c>
      <c r="G47" s="193">
        <v>128</v>
      </c>
      <c r="H47" s="209" t="s">
        <v>439</v>
      </c>
      <c r="I47" s="210" t="s">
        <v>462</v>
      </c>
      <c r="J47" s="195">
        <v>0.3958333333333333</v>
      </c>
      <c r="K47" s="177">
        <v>15</v>
      </c>
      <c r="L47" s="175">
        <v>1</v>
      </c>
      <c r="M47" s="176">
        <v>0</v>
      </c>
      <c r="N47" s="176">
        <v>0</v>
      </c>
      <c r="O47" s="176">
        <f t="shared" si="5"/>
        <v>1</v>
      </c>
      <c r="P47" s="176">
        <f t="shared" si="6"/>
      </c>
      <c r="Q47" s="176">
        <f t="shared" si="7"/>
      </c>
      <c r="R47" s="177">
        <f t="shared" si="8"/>
        <v>1</v>
      </c>
      <c r="S47" s="178" t="s">
        <v>33</v>
      </c>
      <c r="T47" s="179">
        <v>20</v>
      </c>
      <c r="U47" s="179" t="s">
        <v>156</v>
      </c>
      <c r="V47" s="180">
        <v>30</v>
      </c>
      <c r="W47" s="181" t="s">
        <v>28</v>
      </c>
      <c r="X47" s="196">
        <v>1</v>
      </c>
      <c r="Y47" s="196">
        <v>5</v>
      </c>
      <c r="Z47" s="196">
        <v>1</v>
      </c>
      <c r="AA47" s="196">
        <f t="shared" si="9"/>
        <v>2.3333333333333335</v>
      </c>
      <c r="AB47" s="181" t="s">
        <v>29</v>
      </c>
      <c r="AC47" s="184" t="s">
        <v>30</v>
      </c>
      <c r="AD47" s="185" t="s">
        <v>436</v>
      </c>
      <c r="AE47" s="186" t="s">
        <v>156</v>
      </c>
      <c r="AF47" s="202" t="s">
        <v>433</v>
      </c>
      <c r="AG47" s="203"/>
      <c r="AH47" s="205"/>
    </row>
    <row r="48" spans="1:34" s="117" customFormat="1" ht="18.75" customHeight="1">
      <c r="A48" s="190">
        <v>44</v>
      </c>
      <c r="B48" s="167">
        <v>38248</v>
      </c>
      <c r="C48" s="168"/>
      <c r="D48" s="191" t="s">
        <v>432</v>
      </c>
      <c r="E48" s="209" t="s">
        <v>463</v>
      </c>
      <c r="F48" s="209" t="s">
        <v>464</v>
      </c>
      <c r="G48" s="193">
        <v>128</v>
      </c>
      <c r="H48" s="209" t="s">
        <v>442</v>
      </c>
      <c r="I48" s="210" t="s">
        <v>465</v>
      </c>
      <c r="J48" s="195">
        <v>0.5305555555555556</v>
      </c>
      <c r="K48" s="177">
        <v>15</v>
      </c>
      <c r="L48" s="175">
        <v>0</v>
      </c>
      <c r="M48" s="176">
        <v>0</v>
      </c>
      <c r="N48" s="176">
        <v>1</v>
      </c>
      <c r="O48" s="176">
        <f t="shared" si="5"/>
      </c>
      <c r="P48" s="176">
        <f t="shared" si="6"/>
      </c>
      <c r="Q48" s="176">
        <f t="shared" si="7"/>
        <v>1</v>
      </c>
      <c r="R48" s="177">
        <f t="shared" si="8"/>
        <v>1</v>
      </c>
      <c r="S48" s="178" t="s">
        <v>47</v>
      </c>
      <c r="T48" s="179" t="s">
        <v>430</v>
      </c>
      <c r="U48" s="179" t="s">
        <v>156</v>
      </c>
      <c r="V48" s="180"/>
      <c r="W48" s="181" t="s">
        <v>28</v>
      </c>
      <c r="X48" s="196">
        <v>1</v>
      </c>
      <c r="Y48" s="196">
        <v>1</v>
      </c>
      <c r="Z48" s="196">
        <v>1</v>
      </c>
      <c r="AA48" s="196">
        <f t="shared" si="9"/>
        <v>1</v>
      </c>
      <c r="AB48" s="181" t="s">
        <v>29</v>
      </c>
      <c r="AC48" s="184" t="s">
        <v>30</v>
      </c>
      <c r="AD48" s="185" t="s">
        <v>436</v>
      </c>
      <c r="AE48" s="186" t="s">
        <v>156</v>
      </c>
      <c r="AF48" s="202" t="s">
        <v>442</v>
      </c>
      <c r="AG48" s="203"/>
      <c r="AH48" s="205"/>
    </row>
    <row r="49" spans="1:34" s="117" customFormat="1" ht="18.75" customHeight="1">
      <c r="A49" s="199">
        <v>45</v>
      </c>
      <c r="B49" s="167">
        <v>38248</v>
      </c>
      <c r="C49" s="168"/>
      <c r="D49" s="191" t="s">
        <v>432</v>
      </c>
      <c r="E49" s="209" t="s">
        <v>466</v>
      </c>
      <c r="F49" s="209" t="s">
        <v>467</v>
      </c>
      <c r="G49" s="193">
        <v>128</v>
      </c>
      <c r="H49" s="209" t="s">
        <v>468</v>
      </c>
      <c r="I49" s="210" t="s">
        <v>469</v>
      </c>
      <c r="J49" s="195">
        <v>0.5118055555555555</v>
      </c>
      <c r="K49" s="177">
        <v>15</v>
      </c>
      <c r="L49" s="175">
        <v>0</v>
      </c>
      <c r="M49" s="176">
        <v>0</v>
      </c>
      <c r="N49" s="176">
        <v>0</v>
      </c>
      <c r="O49" s="176">
        <f t="shared" si="5"/>
      </c>
      <c r="P49" s="176">
        <f t="shared" si="6"/>
      </c>
      <c r="Q49" s="176">
        <f t="shared" si="7"/>
      </c>
      <c r="R49" s="177">
        <f t="shared" si="8"/>
      </c>
      <c r="S49" s="178"/>
      <c r="T49" s="179"/>
      <c r="U49" s="179" t="s">
        <v>156</v>
      </c>
      <c r="V49" s="180"/>
      <c r="W49" s="181" t="s">
        <v>28</v>
      </c>
      <c r="X49" s="196">
        <v>1</v>
      </c>
      <c r="Y49" s="196">
        <v>1</v>
      </c>
      <c r="Z49" s="196">
        <v>1</v>
      </c>
      <c r="AA49" s="196">
        <f t="shared" si="9"/>
        <v>1</v>
      </c>
      <c r="AB49" s="181" t="s">
        <v>29</v>
      </c>
      <c r="AC49" s="184" t="s">
        <v>30</v>
      </c>
      <c r="AD49" s="185" t="s">
        <v>436</v>
      </c>
      <c r="AE49" s="186" t="s">
        <v>156</v>
      </c>
      <c r="AF49" s="202" t="s">
        <v>433</v>
      </c>
      <c r="AG49" s="203"/>
      <c r="AH49" s="205"/>
    </row>
    <row r="50" spans="1:34" s="117" customFormat="1" ht="18.75" customHeight="1">
      <c r="A50" s="200">
        <v>46</v>
      </c>
      <c r="B50" s="167">
        <v>38248</v>
      </c>
      <c r="C50" s="168"/>
      <c r="D50" s="191" t="s">
        <v>432</v>
      </c>
      <c r="E50" s="209" t="s">
        <v>470</v>
      </c>
      <c r="F50" s="209" t="s">
        <v>471</v>
      </c>
      <c r="G50" s="193">
        <v>128</v>
      </c>
      <c r="H50" s="209" t="s">
        <v>468</v>
      </c>
      <c r="I50" s="210" t="s">
        <v>472</v>
      </c>
      <c r="J50" s="195">
        <v>0.4527777777777778</v>
      </c>
      <c r="K50" s="177">
        <v>15</v>
      </c>
      <c r="L50" s="175">
        <v>0</v>
      </c>
      <c r="M50" s="176">
        <v>0</v>
      </c>
      <c r="N50" s="176">
        <v>0</v>
      </c>
      <c r="O50" s="176">
        <f t="shared" si="5"/>
      </c>
      <c r="P50" s="176">
        <f t="shared" si="6"/>
      </c>
      <c r="Q50" s="176">
        <f t="shared" si="7"/>
      </c>
      <c r="R50" s="177">
        <f t="shared" si="8"/>
      </c>
      <c r="S50" s="178"/>
      <c r="T50" s="179"/>
      <c r="U50" s="179" t="s">
        <v>156</v>
      </c>
      <c r="V50" s="180"/>
      <c r="W50" s="181" t="s">
        <v>28</v>
      </c>
      <c r="X50" s="196">
        <v>1</v>
      </c>
      <c r="Y50" s="196">
        <v>1</v>
      </c>
      <c r="Z50" s="196">
        <v>1</v>
      </c>
      <c r="AA50" s="196">
        <f t="shared" si="9"/>
        <v>1</v>
      </c>
      <c r="AB50" s="181" t="s">
        <v>29</v>
      </c>
      <c r="AC50" s="184" t="s">
        <v>30</v>
      </c>
      <c r="AD50" s="185" t="s">
        <v>434</v>
      </c>
      <c r="AE50" s="186" t="s">
        <v>156</v>
      </c>
      <c r="AF50" s="202" t="s">
        <v>442</v>
      </c>
      <c r="AG50" s="203"/>
      <c r="AH50" s="205"/>
    </row>
    <row r="51" spans="1:34" s="117" customFormat="1" ht="18.75" customHeight="1">
      <c r="A51" s="190">
        <v>47</v>
      </c>
      <c r="B51" s="167">
        <v>38248</v>
      </c>
      <c r="C51" s="168"/>
      <c r="D51" s="191" t="s">
        <v>432</v>
      </c>
      <c r="E51" s="209" t="s">
        <v>473</v>
      </c>
      <c r="F51" s="209" t="s">
        <v>474</v>
      </c>
      <c r="G51" s="193">
        <v>128</v>
      </c>
      <c r="H51" s="209" t="s">
        <v>441</v>
      </c>
      <c r="I51" s="210" t="s">
        <v>475</v>
      </c>
      <c r="J51" s="195">
        <v>0.41805555555555557</v>
      </c>
      <c r="K51" s="177">
        <v>15</v>
      </c>
      <c r="L51" s="175">
        <v>0</v>
      </c>
      <c r="M51" s="176">
        <v>0</v>
      </c>
      <c r="N51" s="176">
        <v>0</v>
      </c>
      <c r="O51" s="176">
        <f t="shared" si="5"/>
      </c>
      <c r="P51" s="176">
        <f t="shared" si="6"/>
      </c>
      <c r="Q51" s="176">
        <f t="shared" si="7"/>
      </c>
      <c r="R51" s="177">
        <f t="shared" si="8"/>
      </c>
      <c r="S51" s="178"/>
      <c r="T51" s="179"/>
      <c r="U51" s="179" t="s">
        <v>156</v>
      </c>
      <c r="V51" s="180"/>
      <c r="W51" s="181" t="s">
        <v>28</v>
      </c>
      <c r="X51" s="196">
        <v>1</v>
      </c>
      <c r="Y51" s="196">
        <v>1</v>
      </c>
      <c r="Z51" s="196">
        <v>1</v>
      </c>
      <c r="AA51" s="196">
        <f t="shared" si="9"/>
        <v>1</v>
      </c>
      <c r="AB51" s="181" t="s">
        <v>29</v>
      </c>
      <c r="AC51" s="184" t="s">
        <v>30</v>
      </c>
      <c r="AD51" s="185" t="s">
        <v>434</v>
      </c>
      <c r="AE51" s="186" t="s">
        <v>156</v>
      </c>
      <c r="AF51" s="202" t="s">
        <v>433</v>
      </c>
      <c r="AG51" s="203"/>
      <c r="AH51" s="205"/>
    </row>
    <row r="52" spans="1:34" s="117" customFormat="1" ht="18.75" customHeight="1">
      <c r="A52" s="199">
        <v>48</v>
      </c>
      <c r="B52" s="167">
        <v>38248</v>
      </c>
      <c r="C52" s="168"/>
      <c r="D52" s="191" t="s">
        <v>432</v>
      </c>
      <c r="E52" s="209" t="s">
        <v>476</v>
      </c>
      <c r="F52" s="209" t="s">
        <v>477</v>
      </c>
      <c r="G52" s="193">
        <v>128</v>
      </c>
      <c r="H52" s="209" t="s">
        <v>444</v>
      </c>
      <c r="I52" s="210" t="s">
        <v>478</v>
      </c>
      <c r="J52" s="195">
        <v>0.3951388888888889</v>
      </c>
      <c r="K52" s="177">
        <v>15</v>
      </c>
      <c r="L52" s="175">
        <v>0</v>
      </c>
      <c r="M52" s="176">
        <v>0</v>
      </c>
      <c r="N52" s="176">
        <v>0</v>
      </c>
      <c r="O52" s="176">
        <f t="shared" si="5"/>
      </c>
      <c r="P52" s="176">
        <f t="shared" si="6"/>
      </c>
      <c r="Q52" s="176">
        <f t="shared" si="7"/>
      </c>
      <c r="R52" s="177">
        <f t="shared" si="8"/>
      </c>
      <c r="S52" s="178"/>
      <c r="T52" s="179"/>
      <c r="U52" s="179" t="s">
        <v>156</v>
      </c>
      <c r="V52" s="180"/>
      <c r="W52" s="181" t="s">
        <v>28</v>
      </c>
      <c r="X52" s="196">
        <v>1</v>
      </c>
      <c r="Y52" s="196">
        <v>1</v>
      </c>
      <c r="Z52" s="196">
        <v>1</v>
      </c>
      <c r="AA52" s="196">
        <f t="shared" si="9"/>
        <v>1</v>
      </c>
      <c r="AB52" s="181" t="s">
        <v>29</v>
      </c>
      <c r="AC52" s="184" t="s">
        <v>30</v>
      </c>
      <c r="AD52" s="185" t="s">
        <v>436</v>
      </c>
      <c r="AE52" s="186" t="s">
        <v>156</v>
      </c>
      <c r="AF52" s="202" t="s">
        <v>433</v>
      </c>
      <c r="AG52" s="203"/>
      <c r="AH52" s="205"/>
    </row>
    <row r="53" spans="1:34" s="117" customFormat="1" ht="18.75" customHeight="1">
      <c r="A53" s="200">
        <v>49</v>
      </c>
      <c r="B53" s="167">
        <v>38248</v>
      </c>
      <c r="C53" s="168"/>
      <c r="D53" s="191" t="s">
        <v>432</v>
      </c>
      <c r="E53" s="209" t="s">
        <v>479</v>
      </c>
      <c r="F53" s="209" t="s">
        <v>480</v>
      </c>
      <c r="G53" s="193">
        <v>128</v>
      </c>
      <c r="H53" s="209" t="s">
        <v>481</v>
      </c>
      <c r="I53" s="210" t="s">
        <v>482</v>
      </c>
      <c r="J53" s="195">
        <v>0.3673611111111111</v>
      </c>
      <c r="K53" s="177">
        <v>15</v>
      </c>
      <c r="L53" s="175">
        <v>0</v>
      </c>
      <c r="M53" s="176">
        <v>0</v>
      </c>
      <c r="N53" s="176">
        <v>0</v>
      </c>
      <c r="O53" s="176">
        <f t="shared" si="5"/>
      </c>
      <c r="P53" s="176">
        <f t="shared" si="6"/>
      </c>
      <c r="Q53" s="176">
        <f t="shared" si="7"/>
      </c>
      <c r="R53" s="177">
        <f t="shared" si="8"/>
      </c>
      <c r="S53" s="178"/>
      <c r="T53" s="179"/>
      <c r="U53" s="179" t="s">
        <v>156</v>
      </c>
      <c r="V53" s="180"/>
      <c r="W53" s="181" t="s">
        <v>28</v>
      </c>
      <c r="X53" s="196">
        <v>1</v>
      </c>
      <c r="Y53" s="196">
        <v>1</v>
      </c>
      <c r="Z53" s="196">
        <v>1</v>
      </c>
      <c r="AA53" s="196">
        <f t="shared" si="9"/>
        <v>1</v>
      </c>
      <c r="AB53" s="181" t="s">
        <v>29</v>
      </c>
      <c r="AC53" s="184" t="s">
        <v>30</v>
      </c>
      <c r="AD53" s="185" t="s">
        <v>434</v>
      </c>
      <c r="AE53" s="186" t="s">
        <v>156</v>
      </c>
      <c r="AF53" s="202" t="s">
        <v>433</v>
      </c>
      <c r="AG53" s="203"/>
      <c r="AH53" s="205"/>
    </row>
    <row r="54" spans="1:34" s="117" customFormat="1" ht="18.75" customHeight="1">
      <c r="A54" s="190">
        <v>50</v>
      </c>
      <c r="B54" s="167">
        <v>38247</v>
      </c>
      <c r="C54" s="168"/>
      <c r="D54" s="191" t="s">
        <v>432</v>
      </c>
      <c r="E54" s="209" t="s">
        <v>432</v>
      </c>
      <c r="F54" s="209" t="s">
        <v>483</v>
      </c>
      <c r="G54" s="191" t="s">
        <v>484</v>
      </c>
      <c r="H54" s="209" t="s">
        <v>485</v>
      </c>
      <c r="I54" s="210" t="s">
        <v>486</v>
      </c>
      <c r="J54" s="195">
        <v>0.59375</v>
      </c>
      <c r="K54" s="177">
        <v>15</v>
      </c>
      <c r="L54" s="175">
        <v>0</v>
      </c>
      <c r="M54" s="176">
        <v>0</v>
      </c>
      <c r="N54" s="176">
        <v>0</v>
      </c>
      <c r="O54" s="176">
        <f t="shared" si="5"/>
      </c>
      <c r="P54" s="176">
        <f t="shared" si="6"/>
      </c>
      <c r="Q54" s="176">
        <f t="shared" si="7"/>
      </c>
      <c r="R54" s="177">
        <f t="shared" si="8"/>
      </c>
      <c r="S54" s="178"/>
      <c r="T54" s="179"/>
      <c r="U54" s="179" t="s">
        <v>156</v>
      </c>
      <c r="V54" s="180"/>
      <c r="W54" s="181" t="s">
        <v>28</v>
      </c>
      <c r="X54" s="196">
        <v>1</v>
      </c>
      <c r="Y54" s="196">
        <v>1</v>
      </c>
      <c r="Z54" s="196">
        <v>1</v>
      </c>
      <c r="AA54" s="196">
        <f t="shared" si="9"/>
        <v>1</v>
      </c>
      <c r="AB54" s="181" t="s">
        <v>29</v>
      </c>
      <c r="AC54" s="184" t="s">
        <v>30</v>
      </c>
      <c r="AD54" s="185" t="s">
        <v>434</v>
      </c>
      <c r="AE54" s="186" t="s">
        <v>156</v>
      </c>
      <c r="AF54" s="202" t="s">
        <v>435</v>
      </c>
      <c r="AG54" s="203"/>
      <c r="AH54" s="205"/>
    </row>
    <row r="55" spans="1:34" s="117" customFormat="1" ht="18.75" customHeight="1">
      <c r="A55" s="199">
        <v>51</v>
      </c>
      <c r="B55" s="167">
        <v>38247</v>
      </c>
      <c r="C55" s="168"/>
      <c r="D55" s="191" t="s">
        <v>432</v>
      </c>
      <c r="E55" s="209" t="s">
        <v>487</v>
      </c>
      <c r="F55" s="209" t="s">
        <v>488</v>
      </c>
      <c r="G55" s="191" t="s">
        <v>484</v>
      </c>
      <c r="H55" s="209" t="s">
        <v>485</v>
      </c>
      <c r="I55" s="210" t="s">
        <v>489</v>
      </c>
      <c r="J55" s="195">
        <v>0.5722222222222222</v>
      </c>
      <c r="K55" s="177">
        <v>15</v>
      </c>
      <c r="L55" s="175">
        <v>0</v>
      </c>
      <c r="M55" s="176">
        <v>0</v>
      </c>
      <c r="N55" s="176">
        <v>0</v>
      </c>
      <c r="O55" s="176">
        <f t="shared" si="5"/>
      </c>
      <c r="P55" s="176">
        <f t="shared" si="6"/>
      </c>
      <c r="Q55" s="176">
        <f t="shared" si="7"/>
      </c>
      <c r="R55" s="177">
        <f t="shared" si="8"/>
      </c>
      <c r="S55" s="178"/>
      <c r="T55" s="179"/>
      <c r="U55" s="179" t="s">
        <v>156</v>
      </c>
      <c r="V55" s="180"/>
      <c r="W55" s="181" t="s">
        <v>28</v>
      </c>
      <c r="X55" s="196">
        <v>1</v>
      </c>
      <c r="Y55" s="196">
        <v>1</v>
      </c>
      <c r="Z55" s="196">
        <v>1</v>
      </c>
      <c r="AA55" s="196">
        <f t="shared" si="9"/>
        <v>1</v>
      </c>
      <c r="AB55" s="181" t="s">
        <v>29</v>
      </c>
      <c r="AC55" s="184" t="s">
        <v>30</v>
      </c>
      <c r="AD55" s="185" t="s">
        <v>444</v>
      </c>
      <c r="AE55" s="186" t="s">
        <v>156</v>
      </c>
      <c r="AF55" s="202" t="s">
        <v>433</v>
      </c>
      <c r="AG55" s="203"/>
      <c r="AH55" s="198"/>
    </row>
    <row r="56" spans="1:34" s="117" customFormat="1" ht="18.75" customHeight="1">
      <c r="A56" s="200">
        <v>52</v>
      </c>
      <c r="B56" s="167">
        <v>38247</v>
      </c>
      <c r="C56" s="168"/>
      <c r="D56" s="191" t="s">
        <v>432</v>
      </c>
      <c r="E56" s="209" t="s">
        <v>432</v>
      </c>
      <c r="F56" s="209" t="s">
        <v>490</v>
      </c>
      <c r="G56" s="191" t="s">
        <v>484</v>
      </c>
      <c r="H56" s="209" t="s">
        <v>491</v>
      </c>
      <c r="I56" s="210" t="s">
        <v>492</v>
      </c>
      <c r="J56" s="195">
        <v>0.5520833333333334</v>
      </c>
      <c r="K56" s="177">
        <v>15</v>
      </c>
      <c r="L56" s="175">
        <v>0</v>
      </c>
      <c r="M56" s="176">
        <v>0</v>
      </c>
      <c r="N56" s="176">
        <v>0</v>
      </c>
      <c r="O56" s="176">
        <f t="shared" si="5"/>
      </c>
      <c r="P56" s="176">
        <f t="shared" si="6"/>
      </c>
      <c r="Q56" s="176">
        <f t="shared" si="7"/>
      </c>
      <c r="R56" s="177">
        <f t="shared" si="8"/>
      </c>
      <c r="S56" s="178"/>
      <c r="T56" s="179"/>
      <c r="U56" s="179" t="s">
        <v>156</v>
      </c>
      <c r="V56" s="180"/>
      <c r="W56" s="181" t="s">
        <v>28</v>
      </c>
      <c r="X56" s="196">
        <v>1</v>
      </c>
      <c r="Y56" s="196">
        <v>1</v>
      </c>
      <c r="Z56" s="196">
        <v>1</v>
      </c>
      <c r="AA56" s="196">
        <f t="shared" si="9"/>
        <v>1</v>
      </c>
      <c r="AB56" s="181" t="s">
        <v>29</v>
      </c>
      <c r="AC56" s="184" t="s">
        <v>30</v>
      </c>
      <c r="AD56" s="185" t="s">
        <v>434</v>
      </c>
      <c r="AE56" s="186" t="s">
        <v>156</v>
      </c>
      <c r="AF56" s="202" t="s">
        <v>441</v>
      </c>
      <c r="AG56" s="203"/>
      <c r="AH56" s="198"/>
    </row>
    <row r="57" spans="1:34" s="117" customFormat="1" ht="18.75" customHeight="1">
      <c r="A57" s="190">
        <v>53</v>
      </c>
      <c r="B57" s="167">
        <v>38247</v>
      </c>
      <c r="C57" s="168"/>
      <c r="D57" s="191" t="s">
        <v>432</v>
      </c>
      <c r="E57" s="209" t="s">
        <v>432</v>
      </c>
      <c r="F57" s="209" t="s">
        <v>493</v>
      </c>
      <c r="G57" s="191" t="s">
        <v>484</v>
      </c>
      <c r="H57" s="209" t="s">
        <v>494</v>
      </c>
      <c r="I57" s="210" t="s">
        <v>495</v>
      </c>
      <c r="J57" s="195">
        <v>0.5319444444444444</v>
      </c>
      <c r="K57" s="177">
        <v>15</v>
      </c>
      <c r="L57" s="175">
        <v>0</v>
      </c>
      <c r="M57" s="176">
        <v>0</v>
      </c>
      <c r="N57" s="176">
        <v>0</v>
      </c>
      <c r="O57" s="176">
        <f t="shared" si="5"/>
      </c>
      <c r="P57" s="176">
        <f t="shared" si="6"/>
      </c>
      <c r="Q57" s="176">
        <f t="shared" si="7"/>
      </c>
      <c r="R57" s="177">
        <f t="shared" si="8"/>
      </c>
      <c r="S57" s="178"/>
      <c r="T57" s="179"/>
      <c r="U57" s="179" t="s">
        <v>156</v>
      </c>
      <c r="V57" s="180"/>
      <c r="W57" s="181" t="s">
        <v>28</v>
      </c>
      <c r="X57" s="196">
        <v>1</v>
      </c>
      <c r="Y57" s="196">
        <v>1</v>
      </c>
      <c r="Z57" s="196">
        <v>1</v>
      </c>
      <c r="AA57" s="196">
        <f t="shared" si="9"/>
        <v>1</v>
      </c>
      <c r="AB57" s="181" t="s">
        <v>29</v>
      </c>
      <c r="AC57" s="184" t="s">
        <v>30</v>
      </c>
      <c r="AD57" s="185" t="s">
        <v>434</v>
      </c>
      <c r="AE57" s="186" t="s">
        <v>156</v>
      </c>
      <c r="AF57" s="202" t="s">
        <v>441</v>
      </c>
      <c r="AG57" s="203"/>
      <c r="AH57" s="205"/>
    </row>
    <row r="58" spans="1:34" s="117" customFormat="1" ht="18.75" customHeight="1">
      <c r="A58" s="199">
        <v>54</v>
      </c>
      <c r="B58" s="167">
        <v>38247</v>
      </c>
      <c r="C58" s="168"/>
      <c r="D58" s="191" t="s">
        <v>432</v>
      </c>
      <c r="E58" s="209" t="s">
        <v>496</v>
      </c>
      <c r="F58" s="209" t="s">
        <v>449</v>
      </c>
      <c r="G58" s="191" t="s">
        <v>484</v>
      </c>
      <c r="H58" s="209" t="s">
        <v>497</v>
      </c>
      <c r="I58" s="210" t="s">
        <v>498</v>
      </c>
      <c r="J58" s="195">
        <v>0.5083333333333333</v>
      </c>
      <c r="K58" s="177">
        <v>15</v>
      </c>
      <c r="L58" s="175">
        <v>0</v>
      </c>
      <c r="M58" s="176">
        <v>0</v>
      </c>
      <c r="N58" s="176">
        <v>0</v>
      </c>
      <c r="O58" s="176">
        <f t="shared" si="5"/>
      </c>
      <c r="P58" s="176">
        <f t="shared" si="6"/>
      </c>
      <c r="Q58" s="176">
        <f t="shared" si="7"/>
      </c>
      <c r="R58" s="177">
        <f t="shared" si="8"/>
      </c>
      <c r="S58" s="178"/>
      <c r="T58" s="179"/>
      <c r="U58" s="179" t="s">
        <v>156</v>
      </c>
      <c r="V58" s="180"/>
      <c r="W58" s="181" t="s">
        <v>28</v>
      </c>
      <c r="X58" s="196">
        <v>1</v>
      </c>
      <c r="Y58" s="196">
        <v>1</v>
      </c>
      <c r="Z58" s="196">
        <v>1</v>
      </c>
      <c r="AA58" s="196">
        <f t="shared" si="9"/>
        <v>1</v>
      </c>
      <c r="AB58" s="181" t="s">
        <v>29</v>
      </c>
      <c r="AC58" s="184" t="s">
        <v>30</v>
      </c>
      <c r="AD58" s="185" t="s">
        <v>444</v>
      </c>
      <c r="AE58" s="186" t="s">
        <v>156</v>
      </c>
      <c r="AF58" s="202" t="s">
        <v>435</v>
      </c>
      <c r="AG58" s="203"/>
      <c r="AH58" s="205"/>
    </row>
    <row r="59" spans="1:34" s="117" customFormat="1" ht="24" customHeight="1">
      <c r="A59" s="200">
        <v>55</v>
      </c>
      <c r="B59" s="167">
        <v>38247</v>
      </c>
      <c r="C59" s="168"/>
      <c r="D59" s="191" t="s">
        <v>432</v>
      </c>
      <c r="E59" s="209" t="s">
        <v>499</v>
      </c>
      <c r="F59" s="209" t="s">
        <v>500</v>
      </c>
      <c r="G59" s="191" t="s">
        <v>484</v>
      </c>
      <c r="H59" s="209" t="s">
        <v>494</v>
      </c>
      <c r="I59" s="210" t="s">
        <v>501</v>
      </c>
      <c r="J59" s="195">
        <v>0.48125</v>
      </c>
      <c r="K59" s="177">
        <v>15</v>
      </c>
      <c r="L59" s="175">
        <v>0</v>
      </c>
      <c r="M59" s="176">
        <v>0</v>
      </c>
      <c r="N59" s="176">
        <v>0</v>
      </c>
      <c r="O59" s="176">
        <f t="shared" si="5"/>
      </c>
      <c r="P59" s="176">
        <f t="shared" si="6"/>
      </c>
      <c r="Q59" s="176">
        <f t="shared" si="7"/>
      </c>
      <c r="R59" s="177">
        <f t="shared" si="8"/>
      </c>
      <c r="S59" s="178"/>
      <c r="T59" s="179"/>
      <c r="U59" s="179" t="s">
        <v>156</v>
      </c>
      <c r="V59" s="180"/>
      <c r="W59" s="181" t="s">
        <v>28</v>
      </c>
      <c r="X59" s="196">
        <v>1</v>
      </c>
      <c r="Y59" s="196">
        <v>1</v>
      </c>
      <c r="Z59" s="196">
        <v>1</v>
      </c>
      <c r="AA59" s="196">
        <f t="shared" si="9"/>
        <v>1</v>
      </c>
      <c r="AB59" s="181" t="s">
        <v>29</v>
      </c>
      <c r="AC59" s="184" t="s">
        <v>30</v>
      </c>
      <c r="AD59" s="185" t="s">
        <v>434</v>
      </c>
      <c r="AE59" s="186" t="s">
        <v>156</v>
      </c>
      <c r="AF59" s="202" t="s">
        <v>435</v>
      </c>
      <c r="AG59" s="203"/>
      <c r="AH59" s="198"/>
    </row>
    <row r="60" spans="1:34" s="117" customFormat="1" ht="18.75" customHeight="1">
      <c r="A60" s="190">
        <v>56</v>
      </c>
      <c r="B60" s="167">
        <v>38247</v>
      </c>
      <c r="C60" s="168"/>
      <c r="D60" s="191" t="s">
        <v>432</v>
      </c>
      <c r="E60" s="209" t="s">
        <v>499</v>
      </c>
      <c r="F60" s="209" t="s">
        <v>502</v>
      </c>
      <c r="G60" s="191" t="s">
        <v>484</v>
      </c>
      <c r="H60" s="209" t="s">
        <v>503</v>
      </c>
      <c r="I60" s="210" t="s">
        <v>504</v>
      </c>
      <c r="J60" s="195">
        <v>0.45625</v>
      </c>
      <c r="K60" s="177">
        <v>15</v>
      </c>
      <c r="L60" s="175">
        <v>0</v>
      </c>
      <c r="M60" s="176">
        <v>0</v>
      </c>
      <c r="N60" s="176">
        <v>0</v>
      </c>
      <c r="O60" s="176">
        <f t="shared" si="5"/>
      </c>
      <c r="P60" s="176">
        <f t="shared" si="6"/>
      </c>
      <c r="Q60" s="176">
        <f t="shared" si="7"/>
      </c>
      <c r="R60" s="177">
        <f t="shared" si="8"/>
      </c>
      <c r="S60" s="178"/>
      <c r="T60" s="179"/>
      <c r="U60" s="179" t="s">
        <v>156</v>
      </c>
      <c r="V60" s="180"/>
      <c r="W60" s="181" t="s">
        <v>28</v>
      </c>
      <c r="X60" s="196">
        <v>1</v>
      </c>
      <c r="Y60" s="196">
        <v>1</v>
      </c>
      <c r="Z60" s="196">
        <v>1</v>
      </c>
      <c r="AA60" s="196">
        <f t="shared" si="9"/>
        <v>1</v>
      </c>
      <c r="AB60" s="181" t="s">
        <v>29</v>
      </c>
      <c r="AC60" s="184" t="s">
        <v>30</v>
      </c>
      <c r="AD60" s="185" t="s">
        <v>436</v>
      </c>
      <c r="AE60" s="186" t="s">
        <v>156</v>
      </c>
      <c r="AF60" s="202" t="s">
        <v>441</v>
      </c>
      <c r="AG60" s="203"/>
      <c r="AH60" s="205"/>
    </row>
    <row r="61" spans="1:34" s="117" customFormat="1" ht="18.75" customHeight="1">
      <c r="A61" s="199">
        <v>57</v>
      </c>
      <c r="B61" s="167">
        <v>38247</v>
      </c>
      <c r="C61" s="168"/>
      <c r="D61" s="191" t="s">
        <v>432</v>
      </c>
      <c r="E61" s="209" t="s">
        <v>505</v>
      </c>
      <c r="F61" s="209" t="s">
        <v>506</v>
      </c>
      <c r="G61" s="191" t="s">
        <v>507</v>
      </c>
      <c r="H61" s="209" t="s">
        <v>481</v>
      </c>
      <c r="I61" s="210" t="s">
        <v>508</v>
      </c>
      <c r="J61" s="195">
        <v>0.41180555555555554</v>
      </c>
      <c r="K61" s="177">
        <v>15</v>
      </c>
      <c r="L61" s="175">
        <v>0</v>
      </c>
      <c r="M61" s="176">
        <v>0</v>
      </c>
      <c r="N61" s="176">
        <v>0</v>
      </c>
      <c r="O61" s="176">
        <f t="shared" si="5"/>
      </c>
      <c r="P61" s="176">
        <f t="shared" si="6"/>
      </c>
      <c r="Q61" s="176">
        <f t="shared" si="7"/>
      </c>
      <c r="R61" s="177">
        <f t="shared" si="8"/>
      </c>
      <c r="S61" s="178"/>
      <c r="T61" s="179"/>
      <c r="U61" s="179" t="s">
        <v>156</v>
      </c>
      <c r="V61" s="180"/>
      <c r="W61" s="181" t="s">
        <v>28</v>
      </c>
      <c r="X61" s="196">
        <v>1</v>
      </c>
      <c r="Y61" s="196">
        <v>1</v>
      </c>
      <c r="Z61" s="196">
        <v>1</v>
      </c>
      <c r="AA61" s="196">
        <f t="shared" si="9"/>
        <v>1</v>
      </c>
      <c r="AB61" s="181" t="s">
        <v>29</v>
      </c>
      <c r="AC61" s="184" t="s">
        <v>30</v>
      </c>
      <c r="AD61" s="185" t="s">
        <v>444</v>
      </c>
      <c r="AE61" s="186" t="s">
        <v>156</v>
      </c>
      <c r="AF61" s="202" t="s">
        <v>433</v>
      </c>
      <c r="AG61" s="203"/>
      <c r="AH61" s="205"/>
    </row>
    <row r="62" spans="1:34" s="117" customFormat="1" ht="18.75" customHeight="1">
      <c r="A62" s="200">
        <v>58</v>
      </c>
      <c r="B62" s="167">
        <v>38246</v>
      </c>
      <c r="C62" s="168"/>
      <c r="D62" s="191" t="s">
        <v>432</v>
      </c>
      <c r="E62" s="209" t="s">
        <v>448</v>
      </c>
      <c r="F62" s="209" t="s">
        <v>509</v>
      </c>
      <c r="G62" s="191" t="s">
        <v>484</v>
      </c>
      <c r="H62" s="209" t="s">
        <v>510</v>
      </c>
      <c r="I62" s="210" t="s">
        <v>511</v>
      </c>
      <c r="J62" s="195">
        <v>0.5951388888888889</v>
      </c>
      <c r="K62" s="177">
        <v>15</v>
      </c>
      <c r="L62" s="175">
        <v>1</v>
      </c>
      <c r="M62" s="176">
        <v>0</v>
      </c>
      <c r="N62" s="176">
        <v>1</v>
      </c>
      <c r="O62" s="176">
        <f t="shared" si="5"/>
        <v>1</v>
      </c>
      <c r="P62" s="176">
        <f t="shared" si="6"/>
      </c>
      <c r="Q62" s="176">
        <f t="shared" si="7"/>
        <v>1</v>
      </c>
      <c r="R62" s="177">
        <f t="shared" si="8"/>
        <v>1</v>
      </c>
      <c r="S62" s="178" t="s">
        <v>33</v>
      </c>
      <c r="T62" s="179">
        <v>20</v>
      </c>
      <c r="U62" s="179" t="s">
        <v>156</v>
      </c>
      <c r="V62" s="180">
        <v>30</v>
      </c>
      <c r="W62" s="181" t="s">
        <v>28</v>
      </c>
      <c r="X62" s="196">
        <v>1</v>
      </c>
      <c r="Y62" s="196">
        <v>1</v>
      </c>
      <c r="Z62" s="196">
        <v>1</v>
      </c>
      <c r="AA62" s="196">
        <f t="shared" si="9"/>
        <v>1</v>
      </c>
      <c r="AB62" s="181" t="s">
        <v>29</v>
      </c>
      <c r="AC62" s="184" t="s">
        <v>30</v>
      </c>
      <c r="AD62" s="185" t="s">
        <v>436</v>
      </c>
      <c r="AE62" s="186" t="s">
        <v>156</v>
      </c>
      <c r="AF62" s="202" t="s">
        <v>438</v>
      </c>
      <c r="AG62" s="203"/>
      <c r="AH62" s="205"/>
    </row>
    <row r="63" spans="1:34" s="117" customFormat="1" ht="18.75" customHeight="1">
      <c r="A63" s="190">
        <v>59</v>
      </c>
      <c r="B63" s="167">
        <v>38246</v>
      </c>
      <c r="C63" s="168"/>
      <c r="D63" s="191" t="s">
        <v>432</v>
      </c>
      <c r="E63" s="209" t="s">
        <v>448</v>
      </c>
      <c r="F63" s="209" t="s">
        <v>512</v>
      </c>
      <c r="G63" s="193">
        <v>128</v>
      </c>
      <c r="H63" s="209" t="s">
        <v>436</v>
      </c>
      <c r="I63" s="210" t="s">
        <v>513</v>
      </c>
      <c r="J63" s="195">
        <v>0.5618055555555556</v>
      </c>
      <c r="K63" s="177">
        <v>15</v>
      </c>
      <c r="L63" s="175">
        <v>0</v>
      </c>
      <c r="M63" s="176">
        <v>0</v>
      </c>
      <c r="N63" s="176">
        <v>0</v>
      </c>
      <c r="O63" s="176">
        <f t="shared" si="5"/>
      </c>
      <c r="P63" s="176">
        <f t="shared" si="6"/>
      </c>
      <c r="Q63" s="176">
        <f t="shared" si="7"/>
      </c>
      <c r="R63" s="177">
        <f t="shared" si="8"/>
      </c>
      <c r="S63" s="178"/>
      <c r="T63" s="179"/>
      <c r="U63" s="179" t="s">
        <v>156</v>
      </c>
      <c r="V63" s="180"/>
      <c r="W63" s="181" t="s">
        <v>28</v>
      </c>
      <c r="X63" s="196">
        <v>1</v>
      </c>
      <c r="Y63" s="196">
        <v>1</v>
      </c>
      <c r="Z63" s="196">
        <v>1</v>
      </c>
      <c r="AA63" s="196">
        <f t="shared" si="9"/>
        <v>1</v>
      </c>
      <c r="AB63" s="181" t="s">
        <v>29</v>
      </c>
      <c r="AC63" s="184" t="s">
        <v>30</v>
      </c>
      <c r="AD63" s="185" t="s">
        <v>444</v>
      </c>
      <c r="AE63" s="186" t="s">
        <v>156</v>
      </c>
      <c r="AF63" s="202" t="s">
        <v>433</v>
      </c>
      <c r="AG63" s="203"/>
      <c r="AH63" s="205"/>
    </row>
    <row r="64" spans="1:34" s="117" customFormat="1" ht="18.75" customHeight="1">
      <c r="A64" s="199">
        <v>60</v>
      </c>
      <c r="B64" s="167">
        <v>38246</v>
      </c>
      <c r="C64" s="168"/>
      <c r="D64" s="191" t="s">
        <v>432</v>
      </c>
      <c r="E64" s="209" t="s">
        <v>514</v>
      </c>
      <c r="F64" s="209" t="s">
        <v>515</v>
      </c>
      <c r="G64" s="193">
        <v>128</v>
      </c>
      <c r="H64" s="209" t="s">
        <v>481</v>
      </c>
      <c r="I64" s="210" t="s">
        <v>516</v>
      </c>
      <c r="J64" s="195">
        <v>0.5409722222222222</v>
      </c>
      <c r="K64" s="177">
        <v>15</v>
      </c>
      <c r="L64" s="175">
        <v>0</v>
      </c>
      <c r="M64" s="176">
        <v>1</v>
      </c>
      <c r="N64" s="176">
        <v>1</v>
      </c>
      <c r="O64" s="176">
        <f t="shared" si="5"/>
      </c>
      <c r="P64" s="176">
        <f t="shared" si="6"/>
        <v>1</v>
      </c>
      <c r="Q64" s="176">
        <f t="shared" si="7"/>
        <v>1</v>
      </c>
      <c r="R64" s="177">
        <f t="shared" si="8"/>
        <v>1</v>
      </c>
      <c r="S64" s="178" t="s">
        <v>33</v>
      </c>
      <c r="T64" s="179">
        <v>20</v>
      </c>
      <c r="U64" s="179" t="s">
        <v>156</v>
      </c>
      <c r="V64" s="180">
        <v>30</v>
      </c>
      <c r="W64" s="181" t="s">
        <v>28</v>
      </c>
      <c r="X64" s="196">
        <v>1</v>
      </c>
      <c r="Y64" s="196">
        <v>1</v>
      </c>
      <c r="Z64" s="196">
        <v>1</v>
      </c>
      <c r="AA64" s="196">
        <f t="shared" si="9"/>
        <v>1</v>
      </c>
      <c r="AB64" s="181" t="s">
        <v>29</v>
      </c>
      <c r="AC64" s="184" t="s">
        <v>30</v>
      </c>
      <c r="AD64" s="185" t="s">
        <v>436</v>
      </c>
      <c r="AE64" s="186" t="s">
        <v>156</v>
      </c>
      <c r="AF64" s="202" t="s">
        <v>435</v>
      </c>
      <c r="AG64" s="203"/>
      <c r="AH64" s="205"/>
    </row>
    <row r="65" spans="1:34" s="117" customFormat="1" ht="18.75" customHeight="1">
      <c r="A65" s="200">
        <v>61</v>
      </c>
      <c r="B65" s="167">
        <v>38246</v>
      </c>
      <c r="C65" s="168"/>
      <c r="D65" s="191" t="s">
        <v>432</v>
      </c>
      <c r="E65" s="209" t="s">
        <v>517</v>
      </c>
      <c r="F65" s="209" t="s">
        <v>518</v>
      </c>
      <c r="G65" s="191" t="s">
        <v>484</v>
      </c>
      <c r="H65" s="209" t="s">
        <v>519</v>
      </c>
      <c r="I65" s="210" t="s">
        <v>520</v>
      </c>
      <c r="J65" s="195">
        <v>0.5152777777777778</v>
      </c>
      <c r="K65" s="177">
        <v>15</v>
      </c>
      <c r="L65" s="175">
        <v>2</v>
      </c>
      <c r="M65" s="176">
        <v>1</v>
      </c>
      <c r="N65" s="176">
        <v>1</v>
      </c>
      <c r="O65" s="176">
        <f t="shared" si="5"/>
        <v>2</v>
      </c>
      <c r="P65" s="176">
        <f t="shared" si="6"/>
        <v>1</v>
      </c>
      <c r="Q65" s="176">
        <f t="shared" si="7"/>
        <v>1</v>
      </c>
      <c r="R65" s="177">
        <f t="shared" si="8"/>
        <v>1.3333333333333333</v>
      </c>
      <c r="S65" s="178" t="s">
        <v>33</v>
      </c>
      <c r="T65" s="179">
        <v>20</v>
      </c>
      <c r="U65" s="179" t="s">
        <v>156</v>
      </c>
      <c r="V65" s="180">
        <v>30</v>
      </c>
      <c r="W65" s="181" t="s">
        <v>28</v>
      </c>
      <c r="X65" s="196">
        <v>1</v>
      </c>
      <c r="Y65" s="196">
        <v>1</v>
      </c>
      <c r="Z65" s="196">
        <v>1</v>
      </c>
      <c r="AA65" s="196">
        <f t="shared" si="9"/>
        <v>1</v>
      </c>
      <c r="AB65" s="181" t="s">
        <v>29</v>
      </c>
      <c r="AC65" s="184" t="s">
        <v>30</v>
      </c>
      <c r="AD65" s="185" t="s">
        <v>436</v>
      </c>
      <c r="AE65" s="186" t="s">
        <v>156</v>
      </c>
      <c r="AF65" s="202" t="s">
        <v>435</v>
      </c>
      <c r="AG65" s="203"/>
      <c r="AH65" s="205"/>
    </row>
    <row r="66" spans="1:34" s="117" customFormat="1" ht="18.75" customHeight="1">
      <c r="A66" s="190">
        <v>62</v>
      </c>
      <c r="B66" s="167">
        <v>38246</v>
      </c>
      <c r="C66" s="168"/>
      <c r="D66" s="191" t="s">
        <v>432</v>
      </c>
      <c r="E66" s="209" t="s">
        <v>439</v>
      </c>
      <c r="F66" s="209" t="s">
        <v>521</v>
      </c>
      <c r="G66" s="191" t="s">
        <v>484</v>
      </c>
      <c r="H66" s="209" t="s">
        <v>510</v>
      </c>
      <c r="I66" s="210" t="s">
        <v>522</v>
      </c>
      <c r="J66" s="195">
        <v>0.4791666666666667</v>
      </c>
      <c r="K66" s="177">
        <v>15</v>
      </c>
      <c r="L66" s="175">
        <v>5</v>
      </c>
      <c r="M66" s="176">
        <v>10</v>
      </c>
      <c r="N66" s="176">
        <v>5</v>
      </c>
      <c r="O66" s="176">
        <f t="shared" si="5"/>
        <v>5</v>
      </c>
      <c r="P66" s="176">
        <f t="shared" si="6"/>
        <v>10</v>
      </c>
      <c r="Q66" s="176">
        <f t="shared" si="7"/>
        <v>5</v>
      </c>
      <c r="R66" s="177">
        <f t="shared" si="8"/>
        <v>6.666666666666667</v>
      </c>
      <c r="S66" s="178" t="s">
        <v>47</v>
      </c>
      <c r="T66" s="179" t="s">
        <v>430</v>
      </c>
      <c r="U66" s="179" t="s">
        <v>156</v>
      </c>
      <c r="V66" s="180">
        <v>30</v>
      </c>
      <c r="W66" s="181" t="s">
        <v>28</v>
      </c>
      <c r="X66" s="196">
        <v>1</v>
      </c>
      <c r="Y66" s="196">
        <v>1</v>
      </c>
      <c r="Z66" s="196">
        <v>1</v>
      </c>
      <c r="AA66" s="196">
        <f t="shared" si="9"/>
        <v>1</v>
      </c>
      <c r="AB66" s="181" t="s">
        <v>29</v>
      </c>
      <c r="AC66" s="184" t="s">
        <v>30</v>
      </c>
      <c r="AD66" s="185" t="s">
        <v>436</v>
      </c>
      <c r="AE66" s="186" t="s">
        <v>156</v>
      </c>
      <c r="AF66" s="202" t="s">
        <v>433</v>
      </c>
      <c r="AG66" s="203"/>
      <c r="AH66" s="205"/>
    </row>
    <row r="67" spans="1:34" s="117" customFormat="1" ht="18.75" customHeight="1">
      <c r="A67" s="199">
        <v>63</v>
      </c>
      <c r="B67" s="167">
        <v>38246</v>
      </c>
      <c r="C67" s="168"/>
      <c r="D67" s="191" t="s">
        <v>432</v>
      </c>
      <c r="E67" s="209" t="s">
        <v>440</v>
      </c>
      <c r="F67" s="209" t="s">
        <v>523</v>
      </c>
      <c r="G67" s="191" t="s">
        <v>484</v>
      </c>
      <c r="H67" s="209" t="s">
        <v>524</v>
      </c>
      <c r="I67" s="210" t="s">
        <v>525</v>
      </c>
      <c r="J67" s="195">
        <v>0.42569444444444443</v>
      </c>
      <c r="K67" s="177">
        <v>15</v>
      </c>
      <c r="L67" s="175">
        <v>0</v>
      </c>
      <c r="M67" s="176">
        <v>0</v>
      </c>
      <c r="N67" s="176">
        <v>0</v>
      </c>
      <c r="O67" s="176">
        <f t="shared" si="5"/>
      </c>
      <c r="P67" s="176">
        <f t="shared" si="6"/>
      </c>
      <c r="Q67" s="176">
        <f t="shared" si="7"/>
      </c>
      <c r="R67" s="177">
        <f t="shared" si="8"/>
      </c>
      <c r="S67" s="178"/>
      <c r="T67" s="179"/>
      <c r="U67" s="179" t="s">
        <v>156</v>
      </c>
      <c r="V67" s="180"/>
      <c r="W67" s="181" t="s">
        <v>28</v>
      </c>
      <c r="X67" s="196">
        <v>1</v>
      </c>
      <c r="Y67" s="196">
        <v>1</v>
      </c>
      <c r="Z67" s="196">
        <v>1</v>
      </c>
      <c r="AA67" s="196">
        <f t="shared" si="9"/>
        <v>1</v>
      </c>
      <c r="AB67" s="181" t="s">
        <v>29</v>
      </c>
      <c r="AC67" s="184" t="s">
        <v>30</v>
      </c>
      <c r="AD67" s="185" t="s">
        <v>436</v>
      </c>
      <c r="AE67" s="186" t="s">
        <v>156</v>
      </c>
      <c r="AF67" s="202" t="s">
        <v>438</v>
      </c>
      <c r="AG67" s="203"/>
      <c r="AH67" s="205"/>
    </row>
    <row r="68" spans="1:34" s="117" customFormat="1" ht="18.75" customHeight="1">
      <c r="A68" s="200">
        <v>64</v>
      </c>
      <c r="B68" s="167">
        <v>38246</v>
      </c>
      <c r="C68" s="168"/>
      <c r="D68" s="191" t="s">
        <v>432</v>
      </c>
      <c r="E68" s="209" t="s">
        <v>517</v>
      </c>
      <c r="F68" s="209" t="s">
        <v>526</v>
      </c>
      <c r="G68" s="191" t="s">
        <v>484</v>
      </c>
      <c r="H68" s="209" t="s">
        <v>494</v>
      </c>
      <c r="I68" s="210" t="s">
        <v>527</v>
      </c>
      <c r="J68" s="195">
        <v>0.4465277777777778</v>
      </c>
      <c r="K68" s="177">
        <v>15</v>
      </c>
      <c r="L68" s="175">
        <v>0</v>
      </c>
      <c r="M68" s="176">
        <v>0</v>
      </c>
      <c r="N68" s="176">
        <v>0</v>
      </c>
      <c r="O68" s="176">
        <f t="shared" si="5"/>
      </c>
      <c r="P68" s="176">
        <f t="shared" si="6"/>
      </c>
      <c r="Q68" s="176">
        <f t="shared" si="7"/>
      </c>
      <c r="R68" s="177">
        <f t="shared" si="8"/>
      </c>
      <c r="S68" s="178"/>
      <c r="T68" s="179"/>
      <c r="U68" s="179" t="s">
        <v>156</v>
      </c>
      <c r="V68" s="180"/>
      <c r="W68" s="181" t="s">
        <v>28</v>
      </c>
      <c r="X68" s="196">
        <v>1</v>
      </c>
      <c r="Y68" s="196">
        <v>1</v>
      </c>
      <c r="Z68" s="196">
        <v>1</v>
      </c>
      <c r="AA68" s="196">
        <f t="shared" si="9"/>
        <v>1</v>
      </c>
      <c r="AB68" s="181" t="s">
        <v>29</v>
      </c>
      <c r="AC68" s="184" t="s">
        <v>30</v>
      </c>
      <c r="AD68" s="185" t="s">
        <v>436</v>
      </c>
      <c r="AE68" s="186" t="s">
        <v>156</v>
      </c>
      <c r="AF68" s="202" t="s">
        <v>435</v>
      </c>
      <c r="AG68" s="203"/>
      <c r="AH68" s="205"/>
    </row>
    <row r="69" spans="1:34" s="117" customFormat="1" ht="18.75" customHeight="1">
      <c r="A69" s="190">
        <v>65</v>
      </c>
      <c r="B69" s="167">
        <v>38246</v>
      </c>
      <c r="C69" s="168"/>
      <c r="D69" s="191" t="s">
        <v>432</v>
      </c>
      <c r="E69" s="209" t="s">
        <v>439</v>
      </c>
      <c r="F69" s="209" t="s">
        <v>528</v>
      </c>
      <c r="G69" s="191" t="s">
        <v>484</v>
      </c>
      <c r="H69" s="209" t="s">
        <v>529</v>
      </c>
      <c r="I69" s="210" t="s">
        <v>530</v>
      </c>
      <c r="J69" s="195">
        <v>0.39375</v>
      </c>
      <c r="K69" s="177">
        <v>15</v>
      </c>
      <c r="L69" s="175">
        <v>0</v>
      </c>
      <c r="M69" s="176">
        <v>0</v>
      </c>
      <c r="N69" s="176">
        <v>0</v>
      </c>
      <c r="O69" s="176">
        <f aca="true" t="shared" si="10" ref="O69:O85">IF(OR(K69=0,L69=0),"",L69*15/K69)</f>
      </c>
      <c r="P69" s="176">
        <f aca="true" t="shared" si="11" ref="P69:P85">IF(OR(K69=0,M69=0),"",M69*15/K69)</f>
      </c>
      <c r="Q69" s="176">
        <f aca="true" t="shared" si="12" ref="Q69:Q84">IF(OR(K69=0,N69=0),"",N69*15/K69)</f>
      </c>
      <c r="R69" s="177">
        <f aca="true" t="shared" si="13" ref="R69:R100">IF(OR(K69=0,AND(L69=0,M69=0,N69=0)),"",AVERAGE(O69:Q69))</f>
      </c>
      <c r="S69" s="178"/>
      <c r="T69" s="179"/>
      <c r="U69" s="179" t="s">
        <v>156</v>
      </c>
      <c r="V69" s="180"/>
      <c r="W69" s="181" t="s">
        <v>65</v>
      </c>
      <c r="X69" s="196">
        <v>1</v>
      </c>
      <c r="Y69" s="196">
        <v>1</v>
      </c>
      <c r="Z69" s="196">
        <v>1</v>
      </c>
      <c r="AA69" s="196">
        <f aca="true" t="shared" si="14" ref="AA69:AA100">AVERAGE(X69:Z69)</f>
        <v>1</v>
      </c>
      <c r="AB69" s="181" t="s">
        <v>29</v>
      </c>
      <c r="AC69" s="184" t="s">
        <v>30</v>
      </c>
      <c r="AD69" s="185" t="s">
        <v>436</v>
      </c>
      <c r="AE69" s="186" t="s">
        <v>156</v>
      </c>
      <c r="AF69" s="202" t="s">
        <v>441</v>
      </c>
      <c r="AG69" s="203"/>
      <c r="AH69" s="198"/>
    </row>
    <row r="70" spans="1:34" s="117" customFormat="1" ht="18.75" customHeight="1">
      <c r="A70" s="199">
        <v>66</v>
      </c>
      <c r="B70" s="167">
        <v>38245</v>
      </c>
      <c r="C70" s="168"/>
      <c r="D70" s="191" t="s">
        <v>432</v>
      </c>
      <c r="E70" s="209" t="s">
        <v>531</v>
      </c>
      <c r="F70" s="209" t="s">
        <v>532</v>
      </c>
      <c r="G70" s="191" t="s">
        <v>484</v>
      </c>
      <c r="H70" s="209" t="s">
        <v>529</v>
      </c>
      <c r="I70" s="210" t="s">
        <v>533</v>
      </c>
      <c r="J70" s="195">
        <v>0.5729166666666666</v>
      </c>
      <c r="K70" s="177">
        <v>15</v>
      </c>
      <c r="L70" s="175">
        <v>0</v>
      </c>
      <c r="M70" s="176">
        <v>0</v>
      </c>
      <c r="N70" s="176">
        <v>0</v>
      </c>
      <c r="O70" s="176">
        <f t="shared" si="10"/>
      </c>
      <c r="P70" s="176">
        <f t="shared" si="11"/>
      </c>
      <c r="Q70" s="176">
        <f t="shared" si="12"/>
      </c>
      <c r="R70" s="177">
        <f t="shared" si="13"/>
      </c>
      <c r="S70" s="178"/>
      <c r="T70" s="179"/>
      <c r="U70" s="179" t="s">
        <v>156</v>
      </c>
      <c r="V70" s="180"/>
      <c r="W70" s="181" t="s">
        <v>28</v>
      </c>
      <c r="X70" s="196">
        <v>5</v>
      </c>
      <c r="Y70" s="196">
        <v>1</v>
      </c>
      <c r="Z70" s="196">
        <v>1</v>
      </c>
      <c r="AA70" s="196">
        <f t="shared" si="14"/>
        <v>2.3333333333333335</v>
      </c>
      <c r="AB70" s="181" t="s">
        <v>29</v>
      </c>
      <c r="AC70" s="184" t="s">
        <v>30</v>
      </c>
      <c r="AD70" s="185" t="s">
        <v>437</v>
      </c>
      <c r="AE70" s="186" t="s">
        <v>156</v>
      </c>
      <c r="AF70" s="202" t="s">
        <v>435</v>
      </c>
      <c r="AG70" s="203"/>
      <c r="AH70" s="205"/>
    </row>
    <row r="71" spans="1:34" s="117" customFormat="1" ht="18.75" customHeight="1">
      <c r="A71" s="200">
        <v>67</v>
      </c>
      <c r="B71" s="167">
        <v>38245</v>
      </c>
      <c r="C71" s="168"/>
      <c r="D71" s="191" t="s">
        <v>432</v>
      </c>
      <c r="E71" s="209" t="s">
        <v>531</v>
      </c>
      <c r="F71" s="209" t="s">
        <v>534</v>
      </c>
      <c r="G71" s="191" t="s">
        <v>484</v>
      </c>
      <c r="H71" s="209" t="s">
        <v>535</v>
      </c>
      <c r="I71" s="210" t="s">
        <v>536</v>
      </c>
      <c r="J71" s="195">
        <v>0.5541666666666667</v>
      </c>
      <c r="K71" s="177">
        <v>15</v>
      </c>
      <c r="L71" s="175">
        <v>0</v>
      </c>
      <c r="M71" s="176">
        <v>0</v>
      </c>
      <c r="N71" s="176">
        <v>0</v>
      </c>
      <c r="O71" s="176">
        <f t="shared" si="10"/>
      </c>
      <c r="P71" s="176">
        <f t="shared" si="11"/>
      </c>
      <c r="Q71" s="176">
        <f t="shared" si="12"/>
      </c>
      <c r="R71" s="177">
        <f t="shared" si="13"/>
      </c>
      <c r="S71" s="178"/>
      <c r="T71" s="179"/>
      <c r="U71" s="179" t="s">
        <v>156</v>
      </c>
      <c r="V71" s="180"/>
      <c r="W71" s="181" t="s">
        <v>28</v>
      </c>
      <c r="X71" s="196">
        <v>1</v>
      </c>
      <c r="Y71" s="196">
        <v>1</v>
      </c>
      <c r="Z71" s="196">
        <v>1</v>
      </c>
      <c r="AA71" s="196">
        <f t="shared" si="14"/>
        <v>1</v>
      </c>
      <c r="AB71" s="181" t="s">
        <v>29</v>
      </c>
      <c r="AC71" s="184" t="s">
        <v>30</v>
      </c>
      <c r="AD71" s="185" t="s">
        <v>436</v>
      </c>
      <c r="AE71" s="186" t="s">
        <v>156</v>
      </c>
      <c r="AF71" s="202" t="s">
        <v>442</v>
      </c>
      <c r="AG71" s="203"/>
      <c r="AH71" s="198"/>
    </row>
    <row r="72" spans="1:34" s="117" customFormat="1" ht="18.75" customHeight="1">
      <c r="A72" s="190">
        <v>68</v>
      </c>
      <c r="B72" s="167">
        <v>38245</v>
      </c>
      <c r="C72" s="168"/>
      <c r="D72" s="191" t="s">
        <v>432</v>
      </c>
      <c r="E72" s="209" t="s">
        <v>444</v>
      </c>
      <c r="F72" s="209" t="s">
        <v>537</v>
      </c>
      <c r="G72" s="191" t="s">
        <v>484</v>
      </c>
      <c r="H72" s="209" t="s">
        <v>524</v>
      </c>
      <c r="I72" s="210" t="s">
        <v>538</v>
      </c>
      <c r="J72" s="195">
        <v>0.5131944444444444</v>
      </c>
      <c r="K72" s="177">
        <v>15</v>
      </c>
      <c r="L72" s="175">
        <v>0</v>
      </c>
      <c r="M72" s="176">
        <v>0</v>
      </c>
      <c r="N72" s="176">
        <v>0</v>
      </c>
      <c r="O72" s="176">
        <f t="shared" si="10"/>
      </c>
      <c r="P72" s="176">
        <f t="shared" si="11"/>
      </c>
      <c r="Q72" s="176">
        <f t="shared" si="12"/>
      </c>
      <c r="R72" s="177">
        <f t="shared" si="13"/>
      </c>
      <c r="S72" s="178"/>
      <c r="T72" s="179"/>
      <c r="U72" s="179" t="s">
        <v>156</v>
      </c>
      <c r="V72" s="180"/>
      <c r="W72" s="181" t="s">
        <v>28</v>
      </c>
      <c r="X72" s="196">
        <v>5</v>
      </c>
      <c r="Y72" s="196">
        <v>1</v>
      </c>
      <c r="Z72" s="196">
        <v>5</v>
      </c>
      <c r="AA72" s="196">
        <f t="shared" si="14"/>
        <v>3.6666666666666665</v>
      </c>
      <c r="AB72" s="181" t="s">
        <v>29</v>
      </c>
      <c r="AC72" s="184" t="s">
        <v>30</v>
      </c>
      <c r="AD72" s="185" t="s">
        <v>539</v>
      </c>
      <c r="AE72" s="186" t="s">
        <v>156</v>
      </c>
      <c r="AF72" s="202" t="s">
        <v>433</v>
      </c>
      <c r="AG72" s="203"/>
      <c r="AH72" s="205"/>
    </row>
    <row r="73" spans="1:34" s="117" customFormat="1" ht="18.75" customHeight="1">
      <c r="A73" s="199">
        <v>69</v>
      </c>
      <c r="B73" s="167">
        <v>38245</v>
      </c>
      <c r="C73" s="168"/>
      <c r="D73" s="191" t="s">
        <v>432</v>
      </c>
      <c r="E73" s="209" t="s">
        <v>433</v>
      </c>
      <c r="F73" s="209" t="s">
        <v>540</v>
      </c>
      <c r="G73" s="191" t="s">
        <v>484</v>
      </c>
      <c r="H73" s="209" t="s">
        <v>541</v>
      </c>
      <c r="I73" s="210" t="s">
        <v>472</v>
      </c>
      <c r="J73" s="195">
        <v>0.48819444444444443</v>
      </c>
      <c r="K73" s="177">
        <v>15</v>
      </c>
      <c r="L73" s="175">
        <v>0</v>
      </c>
      <c r="M73" s="176">
        <v>0</v>
      </c>
      <c r="N73" s="176">
        <v>0</v>
      </c>
      <c r="O73" s="176">
        <f t="shared" si="10"/>
      </c>
      <c r="P73" s="176">
        <f t="shared" si="11"/>
      </c>
      <c r="Q73" s="176">
        <f t="shared" si="12"/>
      </c>
      <c r="R73" s="177">
        <f t="shared" si="13"/>
      </c>
      <c r="S73" s="178"/>
      <c r="T73" s="179"/>
      <c r="U73" s="179" t="s">
        <v>156</v>
      </c>
      <c r="V73" s="180"/>
      <c r="W73" s="181" t="s">
        <v>28</v>
      </c>
      <c r="X73" s="196">
        <v>5</v>
      </c>
      <c r="Y73" s="196">
        <v>10</v>
      </c>
      <c r="Z73" s="196">
        <v>5</v>
      </c>
      <c r="AA73" s="196">
        <f t="shared" si="14"/>
        <v>6.666666666666667</v>
      </c>
      <c r="AB73" s="181" t="s">
        <v>29</v>
      </c>
      <c r="AC73" s="184" t="s">
        <v>30</v>
      </c>
      <c r="AD73" s="185" t="s">
        <v>436</v>
      </c>
      <c r="AE73" s="186" t="s">
        <v>156</v>
      </c>
      <c r="AF73" s="202" t="s">
        <v>435</v>
      </c>
      <c r="AG73" s="203"/>
      <c r="AH73" s="205"/>
    </row>
    <row r="74" spans="1:34" s="117" customFormat="1" ht="18.75" customHeight="1">
      <c r="A74" s="200">
        <v>70</v>
      </c>
      <c r="B74" s="167">
        <v>38194</v>
      </c>
      <c r="C74" s="168"/>
      <c r="D74" s="191">
        <v>26</v>
      </c>
      <c r="E74" s="192">
        <v>7</v>
      </c>
      <c r="F74" s="192">
        <v>45</v>
      </c>
      <c r="G74" s="193">
        <v>127</v>
      </c>
      <c r="H74" s="192">
        <v>48</v>
      </c>
      <c r="I74" s="194">
        <v>753</v>
      </c>
      <c r="J74" s="195">
        <v>0.4694444444444445</v>
      </c>
      <c r="K74" s="177">
        <v>15</v>
      </c>
      <c r="L74" s="175">
        <v>0</v>
      </c>
      <c r="M74" s="176">
        <v>0</v>
      </c>
      <c r="N74" s="176">
        <v>0</v>
      </c>
      <c r="O74" s="176">
        <f t="shared" si="10"/>
      </c>
      <c r="P74" s="176">
        <f t="shared" si="11"/>
      </c>
      <c r="Q74" s="176">
        <f t="shared" si="12"/>
      </c>
      <c r="R74" s="177">
        <f t="shared" si="13"/>
      </c>
      <c r="S74" s="178"/>
      <c r="T74" s="179"/>
      <c r="U74" s="179" t="s">
        <v>156</v>
      </c>
      <c r="V74" s="180"/>
      <c r="W74" s="181" t="s">
        <v>28</v>
      </c>
      <c r="X74" s="196">
        <v>5</v>
      </c>
      <c r="Y74" s="196">
        <v>5</v>
      </c>
      <c r="Z74" s="196">
        <v>1</v>
      </c>
      <c r="AA74" s="197">
        <f t="shared" si="14"/>
        <v>3.6666666666666665</v>
      </c>
      <c r="AB74" s="181" t="s">
        <v>29</v>
      </c>
      <c r="AC74" s="184" t="s">
        <v>30</v>
      </c>
      <c r="AD74" s="185" t="s">
        <v>434</v>
      </c>
      <c r="AE74" s="186" t="s">
        <v>156</v>
      </c>
      <c r="AF74" s="202" t="s">
        <v>433</v>
      </c>
      <c r="AG74" s="203"/>
      <c r="AH74" s="198"/>
    </row>
    <row r="75" spans="1:34" s="117" customFormat="1" ht="18.75" customHeight="1">
      <c r="A75" s="190">
        <v>71</v>
      </c>
      <c r="B75" s="167">
        <v>38194</v>
      </c>
      <c r="C75" s="168"/>
      <c r="D75" s="191">
        <v>26</v>
      </c>
      <c r="E75" s="192">
        <v>7</v>
      </c>
      <c r="F75" s="192">
        <v>97</v>
      </c>
      <c r="G75" s="193">
        <v>127</v>
      </c>
      <c r="H75" s="192">
        <v>46</v>
      </c>
      <c r="I75" s="194">
        <v>699</v>
      </c>
      <c r="J75" s="195">
        <v>0.5055555555555555</v>
      </c>
      <c r="K75" s="177">
        <v>15</v>
      </c>
      <c r="L75" s="175">
        <v>0</v>
      </c>
      <c r="M75" s="176">
        <v>2</v>
      </c>
      <c r="N75" s="176">
        <v>3</v>
      </c>
      <c r="O75" s="176">
        <f t="shared" si="10"/>
      </c>
      <c r="P75" s="176">
        <f t="shared" si="11"/>
        <v>2</v>
      </c>
      <c r="Q75" s="176">
        <f t="shared" si="12"/>
        <v>3</v>
      </c>
      <c r="R75" s="177">
        <f t="shared" si="13"/>
        <v>2.5</v>
      </c>
      <c r="S75" s="178" t="s">
        <v>47</v>
      </c>
      <c r="T75" s="179" t="s">
        <v>430</v>
      </c>
      <c r="U75" s="179" t="s">
        <v>156</v>
      </c>
      <c r="V75" s="180">
        <v>30</v>
      </c>
      <c r="W75" s="181" t="s">
        <v>28</v>
      </c>
      <c r="X75" s="196">
        <v>5</v>
      </c>
      <c r="Y75" s="196">
        <v>5</v>
      </c>
      <c r="Z75" s="196">
        <v>5</v>
      </c>
      <c r="AA75" s="196">
        <f t="shared" si="14"/>
        <v>5</v>
      </c>
      <c r="AB75" s="181" t="s">
        <v>29</v>
      </c>
      <c r="AC75" s="184" t="s">
        <v>30</v>
      </c>
      <c r="AD75" s="185" t="s">
        <v>434</v>
      </c>
      <c r="AE75" s="186" t="s">
        <v>156</v>
      </c>
      <c r="AF75" s="202" t="s">
        <v>433</v>
      </c>
      <c r="AG75" s="203"/>
      <c r="AH75" s="205"/>
    </row>
    <row r="76" spans="1:34" s="117" customFormat="1" ht="18.75" customHeight="1">
      <c r="A76" s="199">
        <v>72</v>
      </c>
      <c r="B76" s="167">
        <v>38194</v>
      </c>
      <c r="C76" s="168"/>
      <c r="D76" s="191">
        <v>26</v>
      </c>
      <c r="E76" s="192">
        <v>5</v>
      </c>
      <c r="F76" s="192">
        <v>480</v>
      </c>
      <c r="G76" s="193">
        <v>127</v>
      </c>
      <c r="H76" s="192">
        <v>43</v>
      </c>
      <c r="I76" s="194">
        <v>912</v>
      </c>
      <c r="J76" s="195">
        <v>0.5388888888888889</v>
      </c>
      <c r="K76" s="177">
        <v>15</v>
      </c>
      <c r="L76" s="175">
        <v>0</v>
      </c>
      <c r="M76" s="176">
        <v>1</v>
      </c>
      <c r="N76" s="176">
        <v>0</v>
      </c>
      <c r="O76" s="176">
        <f t="shared" si="10"/>
      </c>
      <c r="P76" s="176">
        <f t="shared" si="11"/>
        <v>1</v>
      </c>
      <c r="Q76" s="176">
        <f t="shared" si="12"/>
      </c>
      <c r="R76" s="177">
        <f t="shared" si="13"/>
        <v>1</v>
      </c>
      <c r="S76" s="178" t="s">
        <v>47</v>
      </c>
      <c r="T76" s="179" t="s">
        <v>430</v>
      </c>
      <c r="U76" s="179" t="s">
        <v>156</v>
      </c>
      <c r="V76" s="180"/>
      <c r="W76" s="181" t="s">
        <v>28</v>
      </c>
      <c r="X76" s="196">
        <v>5</v>
      </c>
      <c r="Y76" s="196">
        <v>10</v>
      </c>
      <c r="Z76" s="196">
        <v>5</v>
      </c>
      <c r="AA76" s="197">
        <f t="shared" si="14"/>
        <v>6.666666666666667</v>
      </c>
      <c r="AB76" s="181" t="s">
        <v>29</v>
      </c>
      <c r="AC76" s="184" t="s">
        <v>30</v>
      </c>
      <c r="AD76" s="185" t="s">
        <v>444</v>
      </c>
      <c r="AE76" s="186" t="s">
        <v>156</v>
      </c>
      <c r="AF76" s="202" t="s">
        <v>433</v>
      </c>
      <c r="AG76" s="203"/>
      <c r="AH76" s="205"/>
    </row>
    <row r="77" spans="1:34" s="117" customFormat="1" ht="18.75" customHeight="1">
      <c r="A77" s="200">
        <v>73</v>
      </c>
      <c r="B77" s="167">
        <v>38245</v>
      </c>
      <c r="C77" s="168"/>
      <c r="D77" s="191" t="s">
        <v>432</v>
      </c>
      <c r="E77" s="192">
        <v>4</v>
      </c>
      <c r="F77" s="192">
        <v>387</v>
      </c>
      <c r="G77" s="193">
        <v>127</v>
      </c>
      <c r="H77" s="192">
        <v>40</v>
      </c>
      <c r="I77" s="194">
        <v>334</v>
      </c>
      <c r="J77" s="195">
        <v>0.4361111111111111</v>
      </c>
      <c r="K77" s="177">
        <v>15</v>
      </c>
      <c r="L77" s="175">
        <v>0</v>
      </c>
      <c r="M77" s="176">
        <v>0</v>
      </c>
      <c r="N77" s="176">
        <v>0</v>
      </c>
      <c r="O77" s="176">
        <f t="shared" si="10"/>
      </c>
      <c r="P77" s="176">
        <f t="shared" si="11"/>
      </c>
      <c r="Q77" s="176">
        <f t="shared" si="12"/>
      </c>
      <c r="R77" s="177">
        <f t="shared" si="13"/>
      </c>
      <c r="S77" s="178"/>
      <c r="T77" s="179"/>
      <c r="U77" s="179" t="s">
        <v>156</v>
      </c>
      <c r="V77" s="180"/>
      <c r="W77" s="181" t="s">
        <v>28</v>
      </c>
      <c r="X77" s="196">
        <v>10</v>
      </c>
      <c r="Y77" s="196">
        <v>10</v>
      </c>
      <c r="Z77" s="196">
        <v>10</v>
      </c>
      <c r="AA77" s="196">
        <f t="shared" si="14"/>
        <v>10</v>
      </c>
      <c r="AB77" s="181" t="s">
        <v>29</v>
      </c>
      <c r="AC77" s="184" t="s">
        <v>30</v>
      </c>
      <c r="AD77" s="185" t="s">
        <v>436</v>
      </c>
      <c r="AE77" s="186" t="s">
        <v>156</v>
      </c>
      <c r="AF77" s="202" t="s">
        <v>433</v>
      </c>
      <c r="AG77" s="203"/>
      <c r="AH77" s="205"/>
    </row>
    <row r="78" spans="1:34" s="117" customFormat="1" ht="18.75" customHeight="1">
      <c r="A78" s="190">
        <v>74</v>
      </c>
      <c r="B78" s="167">
        <v>38245</v>
      </c>
      <c r="C78" s="168"/>
      <c r="D78" s="191" t="s">
        <v>432</v>
      </c>
      <c r="E78" s="192">
        <v>5</v>
      </c>
      <c r="F78" s="192">
        <v>642</v>
      </c>
      <c r="G78" s="193">
        <v>127</v>
      </c>
      <c r="H78" s="192">
        <v>38</v>
      </c>
      <c r="I78" s="194">
        <v>853</v>
      </c>
      <c r="J78" s="195">
        <v>0.4125</v>
      </c>
      <c r="K78" s="177">
        <v>15</v>
      </c>
      <c r="L78" s="175">
        <v>0</v>
      </c>
      <c r="M78" s="176">
        <v>1</v>
      </c>
      <c r="N78" s="176">
        <v>0</v>
      </c>
      <c r="O78" s="176">
        <f t="shared" si="10"/>
      </c>
      <c r="P78" s="176">
        <f t="shared" si="11"/>
        <v>1</v>
      </c>
      <c r="Q78" s="176">
        <f t="shared" si="12"/>
      </c>
      <c r="R78" s="177">
        <f t="shared" si="13"/>
        <v>1</v>
      </c>
      <c r="S78" s="178" t="s">
        <v>47</v>
      </c>
      <c r="T78" s="179" t="s">
        <v>430</v>
      </c>
      <c r="U78" s="179" t="s">
        <v>156</v>
      </c>
      <c r="V78" s="180"/>
      <c r="W78" s="181" t="s">
        <v>28</v>
      </c>
      <c r="X78" s="196">
        <v>10</v>
      </c>
      <c r="Y78" s="196">
        <v>10</v>
      </c>
      <c r="Z78" s="196">
        <v>10</v>
      </c>
      <c r="AA78" s="196">
        <f t="shared" si="14"/>
        <v>10</v>
      </c>
      <c r="AB78" s="181" t="s">
        <v>29</v>
      </c>
      <c r="AC78" s="184" t="s">
        <v>30</v>
      </c>
      <c r="AD78" s="185" t="s">
        <v>436</v>
      </c>
      <c r="AE78" s="186" t="s">
        <v>156</v>
      </c>
      <c r="AF78" s="202" t="s">
        <v>435</v>
      </c>
      <c r="AG78" s="203"/>
      <c r="AH78" s="205"/>
    </row>
    <row r="79" spans="1:34" s="117" customFormat="1" ht="18.75" customHeight="1">
      <c r="A79" s="199">
        <v>75</v>
      </c>
      <c r="B79" s="167">
        <v>38194</v>
      </c>
      <c r="C79" s="168"/>
      <c r="D79" s="191">
        <v>26</v>
      </c>
      <c r="E79" s="192">
        <v>9</v>
      </c>
      <c r="F79" s="192">
        <v>999</v>
      </c>
      <c r="G79" s="193">
        <v>127</v>
      </c>
      <c r="H79" s="192">
        <v>37</v>
      </c>
      <c r="I79" s="194">
        <v>742</v>
      </c>
      <c r="J79" s="195">
        <v>0.6097222222222222</v>
      </c>
      <c r="K79" s="177">
        <v>15</v>
      </c>
      <c r="L79" s="175">
        <v>5</v>
      </c>
      <c r="M79" s="176">
        <v>9</v>
      </c>
      <c r="N79" s="176">
        <v>0</v>
      </c>
      <c r="O79" s="176">
        <f t="shared" si="10"/>
        <v>5</v>
      </c>
      <c r="P79" s="176">
        <f t="shared" si="11"/>
        <v>9</v>
      </c>
      <c r="Q79" s="176">
        <f t="shared" si="12"/>
      </c>
      <c r="R79" s="177">
        <f t="shared" si="13"/>
        <v>7</v>
      </c>
      <c r="S79" s="178" t="s">
        <v>33</v>
      </c>
      <c r="T79" s="179" t="s">
        <v>430</v>
      </c>
      <c r="U79" s="179" t="s">
        <v>156</v>
      </c>
      <c r="V79" s="180">
        <v>30</v>
      </c>
      <c r="W79" s="181" t="s">
        <v>28</v>
      </c>
      <c r="X79" s="196">
        <v>5</v>
      </c>
      <c r="Y79" s="196">
        <v>5</v>
      </c>
      <c r="Z79" s="196">
        <v>1</v>
      </c>
      <c r="AA79" s="197">
        <f t="shared" si="14"/>
        <v>3.6666666666666665</v>
      </c>
      <c r="AB79" s="181" t="s">
        <v>29</v>
      </c>
      <c r="AC79" s="184" t="s">
        <v>30</v>
      </c>
      <c r="AD79" s="185" t="s">
        <v>436</v>
      </c>
      <c r="AE79" s="186" t="s">
        <v>156</v>
      </c>
      <c r="AF79" s="202" t="s">
        <v>433</v>
      </c>
      <c r="AG79" s="203"/>
      <c r="AH79" s="205"/>
    </row>
    <row r="80" spans="1:34" s="117" customFormat="1" ht="18.75" customHeight="1">
      <c r="A80" s="199">
        <v>76</v>
      </c>
      <c r="B80" s="211">
        <v>38197</v>
      </c>
      <c r="C80" s="212"/>
      <c r="D80" s="191">
        <v>26</v>
      </c>
      <c r="E80" s="192">
        <v>12</v>
      </c>
      <c r="F80" s="192">
        <v>344</v>
      </c>
      <c r="G80" s="193">
        <v>127</v>
      </c>
      <c r="H80" s="192">
        <v>38</v>
      </c>
      <c r="I80" s="194">
        <v>512</v>
      </c>
      <c r="J80" s="213">
        <v>0.36944444444444446</v>
      </c>
      <c r="K80" s="214">
        <v>15</v>
      </c>
      <c r="L80" s="215">
        <v>3</v>
      </c>
      <c r="M80" s="216">
        <v>0</v>
      </c>
      <c r="N80" s="216">
        <v>1</v>
      </c>
      <c r="O80" s="216">
        <f t="shared" si="10"/>
        <v>3</v>
      </c>
      <c r="P80" s="216">
        <f t="shared" si="11"/>
      </c>
      <c r="Q80" s="216">
        <f t="shared" si="12"/>
        <v>1</v>
      </c>
      <c r="R80" s="214">
        <f t="shared" si="13"/>
        <v>2</v>
      </c>
      <c r="S80" s="217" t="s">
        <v>33</v>
      </c>
      <c r="T80" s="218" t="s">
        <v>430</v>
      </c>
      <c r="U80" s="218" t="s">
        <v>156</v>
      </c>
      <c r="V80" s="219">
        <v>30</v>
      </c>
      <c r="W80" s="220" t="s">
        <v>28</v>
      </c>
      <c r="X80" s="196">
        <v>20</v>
      </c>
      <c r="Y80" s="196">
        <v>10</v>
      </c>
      <c r="Z80" s="196">
        <v>5</v>
      </c>
      <c r="AA80" s="197">
        <f t="shared" si="14"/>
        <v>11.666666666666666</v>
      </c>
      <c r="AB80" s="220" t="s">
        <v>29</v>
      </c>
      <c r="AC80" s="221" t="s">
        <v>30</v>
      </c>
      <c r="AD80" s="222" t="s">
        <v>437</v>
      </c>
      <c r="AE80" s="223" t="s">
        <v>156</v>
      </c>
      <c r="AF80" s="224" t="s">
        <v>435</v>
      </c>
      <c r="AG80" s="225"/>
      <c r="AH80" s="205"/>
    </row>
    <row r="81" spans="1:34" s="117" customFormat="1" ht="18.75" customHeight="1">
      <c r="A81" s="190">
        <v>77</v>
      </c>
      <c r="B81" s="167">
        <v>38204</v>
      </c>
      <c r="C81" s="168"/>
      <c r="D81" s="191">
        <v>26</v>
      </c>
      <c r="E81" s="192">
        <v>42</v>
      </c>
      <c r="F81" s="192">
        <v>460</v>
      </c>
      <c r="G81" s="193">
        <v>127</v>
      </c>
      <c r="H81" s="192">
        <v>55</v>
      </c>
      <c r="I81" s="194">
        <v>720</v>
      </c>
      <c r="J81" s="195">
        <v>0.4173611111111111</v>
      </c>
      <c r="K81" s="177">
        <v>15</v>
      </c>
      <c r="L81" s="175">
        <v>0</v>
      </c>
      <c r="M81" s="176">
        <v>1</v>
      </c>
      <c r="N81" s="176">
        <v>0</v>
      </c>
      <c r="O81" s="176">
        <f t="shared" si="10"/>
      </c>
      <c r="P81" s="176">
        <f t="shared" si="11"/>
        <v>1</v>
      </c>
      <c r="Q81" s="176">
        <f t="shared" si="12"/>
      </c>
      <c r="R81" s="177">
        <f t="shared" si="13"/>
        <v>1</v>
      </c>
      <c r="S81" s="178" t="s">
        <v>47</v>
      </c>
      <c r="T81" s="218" t="s">
        <v>430</v>
      </c>
      <c r="U81" s="179" t="s">
        <v>156</v>
      </c>
      <c r="V81" s="180"/>
      <c r="W81" s="181" t="s">
        <v>28</v>
      </c>
      <c r="X81" s="196">
        <v>1</v>
      </c>
      <c r="Y81" s="196">
        <v>1</v>
      </c>
      <c r="Z81" s="196">
        <v>1</v>
      </c>
      <c r="AA81" s="196">
        <f t="shared" si="14"/>
        <v>1</v>
      </c>
      <c r="AB81" s="181" t="s">
        <v>29</v>
      </c>
      <c r="AC81" s="184" t="s">
        <v>30</v>
      </c>
      <c r="AD81" s="185" t="s">
        <v>434</v>
      </c>
      <c r="AE81" s="186" t="s">
        <v>156</v>
      </c>
      <c r="AF81" s="202" t="s">
        <v>435</v>
      </c>
      <c r="AG81" s="203"/>
      <c r="AH81" s="205"/>
    </row>
    <row r="82" spans="1:34" s="117" customFormat="1" ht="18.75" customHeight="1">
      <c r="A82" s="199">
        <v>78</v>
      </c>
      <c r="B82" s="167">
        <v>38204</v>
      </c>
      <c r="C82" s="168"/>
      <c r="D82" s="191">
        <v>26</v>
      </c>
      <c r="E82" s="192">
        <v>42</v>
      </c>
      <c r="F82" s="192">
        <v>181</v>
      </c>
      <c r="G82" s="193">
        <v>127</v>
      </c>
      <c r="H82" s="192">
        <v>57</v>
      </c>
      <c r="I82" s="194">
        <v>891</v>
      </c>
      <c r="J82" s="195">
        <v>0.4388888888888889</v>
      </c>
      <c r="K82" s="177">
        <v>15</v>
      </c>
      <c r="L82" s="175">
        <v>0</v>
      </c>
      <c r="M82" s="176">
        <v>0</v>
      </c>
      <c r="N82" s="176">
        <v>1</v>
      </c>
      <c r="O82" s="176">
        <f t="shared" si="10"/>
      </c>
      <c r="P82" s="176">
        <f t="shared" si="11"/>
      </c>
      <c r="Q82" s="176">
        <f t="shared" si="12"/>
        <v>1</v>
      </c>
      <c r="R82" s="177">
        <f t="shared" si="13"/>
        <v>1</v>
      </c>
      <c r="S82" s="178" t="s">
        <v>47</v>
      </c>
      <c r="T82" s="179" t="s">
        <v>430</v>
      </c>
      <c r="U82" s="179" t="s">
        <v>156</v>
      </c>
      <c r="V82" s="180"/>
      <c r="W82" s="181" t="s">
        <v>28</v>
      </c>
      <c r="X82" s="196">
        <v>1</v>
      </c>
      <c r="Y82" s="196">
        <v>1</v>
      </c>
      <c r="Z82" s="196">
        <v>1</v>
      </c>
      <c r="AA82" s="196">
        <f t="shared" si="14"/>
        <v>1</v>
      </c>
      <c r="AB82" s="181" t="s">
        <v>29</v>
      </c>
      <c r="AC82" s="184" t="s">
        <v>30</v>
      </c>
      <c r="AD82" s="185" t="s">
        <v>436</v>
      </c>
      <c r="AE82" s="186" t="s">
        <v>156</v>
      </c>
      <c r="AF82" s="202" t="s">
        <v>433</v>
      </c>
      <c r="AG82" s="203"/>
      <c r="AH82" s="205"/>
    </row>
    <row r="83" spans="1:34" s="117" customFormat="1" ht="18.75" customHeight="1">
      <c r="A83" s="200">
        <v>79</v>
      </c>
      <c r="B83" s="167">
        <v>38194</v>
      </c>
      <c r="C83" s="168"/>
      <c r="D83" s="191">
        <v>26</v>
      </c>
      <c r="E83" s="192">
        <v>14</v>
      </c>
      <c r="F83" s="192">
        <v>205</v>
      </c>
      <c r="G83" s="193">
        <v>127</v>
      </c>
      <c r="H83" s="192">
        <v>39</v>
      </c>
      <c r="I83" s="194">
        <v>438</v>
      </c>
      <c r="J83" s="195">
        <v>0.65</v>
      </c>
      <c r="K83" s="177">
        <v>15</v>
      </c>
      <c r="L83" s="175">
        <v>0</v>
      </c>
      <c r="M83" s="176">
        <v>0</v>
      </c>
      <c r="N83" s="176">
        <v>0</v>
      </c>
      <c r="O83" s="176">
        <f t="shared" si="10"/>
      </c>
      <c r="P83" s="176">
        <f t="shared" si="11"/>
      </c>
      <c r="Q83" s="176">
        <f t="shared" si="12"/>
      </c>
      <c r="R83" s="177">
        <f t="shared" si="13"/>
      </c>
      <c r="S83" s="178"/>
      <c r="T83" s="179"/>
      <c r="U83" s="179" t="s">
        <v>156</v>
      </c>
      <c r="V83" s="180"/>
      <c r="W83" s="181" t="s">
        <v>28</v>
      </c>
      <c r="X83" s="196">
        <v>5</v>
      </c>
      <c r="Y83" s="196">
        <v>5</v>
      </c>
      <c r="Z83" s="196">
        <v>1</v>
      </c>
      <c r="AA83" s="197">
        <f t="shared" si="14"/>
        <v>3.6666666666666665</v>
      </c>
      <c r="AB83" s="181" t="s">
        <v>29</v>
      </c>
      <c r="AC83" s="184" t="s">
        <v>30</v>
      </c>
      <c r="AD83" s="185" t="s">
        <v>434</v>
      </c>
      <c r="AE83" s="186" t="s">
        <v>156</v>
      </c>
      <c r="AF83" s="202" t="s">
        <v>433</v>
      </c>
      <c r="AG83" s="203"/>
      <c r="AH83" s="205"/>
    </row>
    <row r="84" spans="1:34" s="117" customFormat="1" ht="18.75" customHeight="1" thickBot="1">
      <c r="A84" s="226">
        <v>80</v>
      </c>
      <c r="B84" s="167">
        <v>38245</v>
      </c>
      <c r="C84" s="227"/>
      <c r="D84" s="228" t="s">
        <v>432</v>
      </c>
      <c r="E84" s="229">
        <v>8</v>
      </c>
      <c r="F84" s="229">
        <v>270</v>
      </c>
      <c r="G84" s="230">
        <v>127</v>
      </c>
      <c r="H84" s="229">
        <v>38</v>
      </c>
      <c r="I84" s="231">
        <v>278</v>
      </c>
      <c r="J84" s="232">
        <v>0.4236111111111111</v>
      </c>
      <c r="K84" s="233">
        <v>15</v>
      </c>
      <c r="L84" s="234">
        <v>0</v>
      </c>
      <c r="M84" s="235">
        <v>3</v>
      </c>
      <c r="N84" s="235">
        <v>2</v>
      </c>
      <c r="O84" s="235">
        <f t="shared" si="10"/>
      </c>
      <c r="P84" s="235">
        <f t="shared" si="11"/>
        <v>3</v>
      </c>
      <c r="Q84" s="235">
        <f t="shared" si="12"/>
        <v>2</v>
      </c>
      <c r="R84" s="233">
        <f t="shared" si="13"/>
        <v>2.5</v>
      </c>
      <c r="S84" s="236" t="s">
        <v>47</v>
      </c>
      <c r="T84" s="237" t="s">
        <v>430</v>
      </c>
      <c r="U84" s="237" t="s">
        <v>156</v>
      </c>
      <c r="V84" s="238"/>
      <c r="W84" s="239" t="s">
        <v>28</v>
      </c>
      <c r="X84" s="240">
        <v>10</v>
      </c>
      <c r="Y84" s="240">
        <v>20</v>
      </c>
      <c r="Z84" s="240">
        <v>10</v>
      </c>
      <c r="AA84" s="240">
        <f t="shared" si="14"/>
        <v>13.333333333333334</v>
      </c>
      <c r="AB84" s="239" t="s">
        <v>29</v>
      </c>
      <c r="AC84" s="241" t="s">
        <v>30</v>
      </c>
      <c r="AD84" s="242" t="s">
        <v>436</v>
      </c>
      <c r="AE84" s="243" t="s">
        <v>156</v>
      </c>
      <c r="AF84" s="244" t="s">
        <v>433</v>
      </c>
      <c r="AG84" s="245"/>
      <c r="AH84" s="246"/>
    </row>
    <row r="85" spans="1:34" s="117" customFormat="1" ht="18.75" customHeight="1">
      <c r="A85" s="247"/>
      <c r="B85" s="248"/>
      <c r="C85" s="249"/>
      <c r="D85" s="250"/>
      <c r="E85" s="251"/>
      <c r="F85" s="251"/>
      <c r="G85" s="250"/>
      <c r="H85" s="250"/>
      <c r="I85" s="250"/>
      <c r="J85" s="252"/>
      <c r="K85" s="252"/>
      <c r="L85" s="252"/>
      <c r="M85" s="252"/>
      <c r="N85" s="252"/>
      <c r="O85" s="252">
        <f t="shared" si="10"/>
      </c>
      <c r="P85" s="252">
        <f t="shared" si="11"/>
      </c>
      <c r="Q85" s="252"/>
      <c r="R85" s="252">
        <f>IF(OR(K85=0,AND(L85=0,M85=0)),"",AVERAGE(O85:P85))</f>
      </c>
      <c r="S85" s="250"/>
      <c r="T85" s="253"/>
      <c r="U85" s="111"/>
      <c r="V85" s="111"/>
      <c r="W85" s="111"/>
      <c r="X85" s="111"/>
      <c r="Y85" s="111"/>
      <c r="Z85" s="111"/>
      <c r="AA85" s="111"/>
      <c r="AB85" s="254"/>
      <c r="AC85" s="111"/>
      <c r="AD85" s="255"/>
      <c r="AE85" s="111"/>
      <c r="AF85" s="256"/>
      <c r="AG85" s="257"/>
      <c r="AH85" s="258"/>
    </row>
  </sheetData>
  <mergeCells count="6">
    <mergeCell ref="X3:AA3"/>
    <mergeCell ref="S3:V3"/>
    <mergeCell ref="C3:I3"/>
    <mergeCell ref="J3:K3"/>
    <mergeCell ref="L3:N3"/>
    <mergeCell ref="O3:Q3"/>
  </mergeCells>
  <dataValidations count="4">
    <dataValidation type="list" allowBlank="1" showInputMessage="1" showErrorMessage="1" sqref="AC5:AC84">
      <formula1>"岩,礫,砂,泥"</formula1>
    </dataValidation>
    <dataValidation type="list" allowBlank="1" showInputMessage="1" showErrorMessage="1" sqref="AB5:AB84">
      <formula1>"0－24,25－49,50－74,75－100"</formula1>
    </dataValidation>
    <dataValidation type="list" allowBlank="1" showInputMessage="1" showErrorMessage="1" sqref="W5:W84">
      <formula1>"礁池,離礁,礁原,礁縁"</formula1>
    </dataValidation>
    <dataValidation type="list" allowBlank="1" showInputMessage="1" showErrorMessage="1" sqref="S5:S85">
      <formula1>"20cm&gt;,20cm-30cm,30cm&lt;"</formula1>
    </dataValidation>
  </dataValidations>
  <printOptions/>
  <pageMargins left="0.984251968503937" right="0.5905511811023623" top="0.984251968503937" bottom="0.5905511811023623" header="0.4330708661417323" footer="0.5511811023622047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29"/>
  <sheetViews>
    <sheetView zoomScale="75" zoomScaleNormal="75" workbookViewId="0" topLeftCell="A1">
      <selection activeCell="M19" sqref="M19"/>
    </sheetView>
  </sheetViews>
  <sheetFormatPr defaultColWidth="9.140625" defaultRowHeight="12"/>
  <cols>
    <col min="1" max="1" width="6.7109375" style="396" customWidth="1"/>
    <col min="2" max="2" width="10.140625" style="396" customWidth="1"/>
    <col min="3" max="3" width="0.9921875" style="396" customWidth="1"/>
    <col min="4" max="9" width="5.421875" style="397" customWidth="1"/>
    <col min="10" max="10" width="11.421875" style="396" customWidth="1"/>
    <col min="11" max="11" width="6.7109375" style="396" customWidth="1"/>
    <col min="12" max="14" width="11.00390625" style="396" customWidth="1"/>
    <col min="15" max="17" width="12.7109375" style="396" customWidth="1"/>
    <col min="18" max="18" width="8.28125" style="396" customWidth="1"/>
    <col min="19" max="19" width="13.140625" style="396" customWidth="1"/>
    <col min="20" max="20" width="5.421875" style="396" customWidth="1"/>
    <col min="21" max="21" width="3.7109375" style="396" customWidth="1"/>
    <col min="22" max="22" width="6.140625" style="396" customWidth="1"/>
    <col min="23" max="27" width="9.28125" style="396" customWidth="1"/>
    <col min="28" max="28" width="15.00390625" style="396" customWidth="1"/>
    <col min="29" max="29" width="8.00390625" style="398" customWidth="1"/>
    <col min="30" max="30" width="5.8515625" style="398" customWidth="1"/>
    <col min="31" max="31" width="3.8515625" style="398" customWidth="1"/>
    <col min="32" max="32" width="5.00390625" style="398" customWidth="1"/>
    <col min="33" max="33" width="10.00390625" style="398" customWidth="1"/>
    <col min="34" max="34" width="6.00390625" style="396" bestFit="1" customWidth="1"/>
    <col min="35" max="16384" width="8.7109375" style="399" customWidth="1"/>
  </cols>
  <sheetData>
    <row r="1" spans="1:34" s="265" customFormat="1" ht="18.75" customHeight="1">
      <c r="A1" s="263" t="s">
        <v>17</v>
      </c>
      <c r="B1" s="263"/>
      <c r="C1" s="263" t="s">
        <v>551</v>
      </c>
      <c r="D1" s="264"/>
      <c r="E1" s="264"/>
      <c r="F1" s="264"/>
      <c r="G1" s="264"/>
      <c r="H1" s="264"/>
      <c r="I1" s="264"/>
      <c r="J1" s="263"/>
      <c r="L1" s="265">
        <v>2004</v>
      </c>
      <c r="M1" s="263" t="s">
        <v>552</v>
      </c>
      <c r="N1" s="263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7"/>
      <c r="AD1" s="267"/>
      <c r="AE1" s="267"/>
      <c r="AF1" s="267"/>
      <c r="AG1" s="267"/>
      <c r="AH1" s="266"/>
    </row>
    <row r="2" spans="1:34" s="271" customFormat="1" ht="18.75" customHeight="1" thickBot="1">
      <c r="A2" s="268"/>
      <c r="B2" s="268"/>
      <c r="C2" s="268"/>
      <c r="D2" s="269"/>
      <c r="E2" s="269"/>
      <c r="F2" s="269"/>
      <c r="G2" s="269"/>
      <c r="H2" s="269"/>
      <c r="I2" s="269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70"/>
      <c r="AD2" s="270"/>
      <c r="AE2" s="270"/>
      <c r="AF2" s="270"/>
      <c r="AG2" s="270"/>
      <c r="AH2" s="268"/>
    </row>
    <row r="3" spans="1:34" s="294" customFormat="1" ht="33.75" customHeight="1">
      <c r="A3" s="272" t="s">
        <v>6</v>
      </c>
      <c r="B3" s="273" t="s">
        <v>2</v>
      </c>
      <c r="C3" s="274" t="s">
        <v>4</v>
      </c>
      <c r="D3" s="275"/>
      <c r="E3" s="275"/>
      <c r="F3" s="275"/>
      <c r="G3" s="275"/>
      <c r="H3" s="275"/>
      <c r="I3" s="276"/>
      <c r="J3" s="277" t="s">
        <v>7</v>
      </c>
      <c r="K3" s="278"/>
      <c r="L3" s="277" t="s">
        <v>8</v>
      </c>
      <c r="M3" s="279"/>
      <c r="N3" s="280"/>
      <c r="O3" s="281" t="s">
        <v>11</v>
      </c>
      <c r="P3" s="282"/>
      <c r="Q3" s="283"/>
      <c r="R3" s="284" t="s">
        <v>12</v>
      </c>
      <c r="S3" s="285" t="s">
        <v>544</v>
      </c>
      <c r="T3" s="282"/>
      <c r="U3" s="282"/>
      <c r="V3" s="286"/>
      <c r="W3" s="287" t="s">
        <v>1</v>
      </c>
      <c r="X3" s="120" t="s">
        <v>422</v>
      </c>
      <c r="Y3" s="121"/>
      <c r="Z3" s="121"/>
      <c r="AA3" s="121"/>
      <c r="AB3" s="288"/>
      <c r="AC3" s="289" t="s">
        <v>0</v>
      </c>
      <c r="AD3" s="290"/>
      <c r="AE3" s="291" t="s">
        <v>14</v>
      </c>
      <c r="AF3" s="292"/>
      <c r="AG3" s="273" t="s">
        <v>3</v>
      </c>
      <c r="AH3" s="293" t="s">
        <v>545</v>
      </c>
    </row>
    <row r="4" spans="1:34" s="294" customFormat="1" ht="24" customHeight="1" thickBot="1">
      <c r="A4" s="295"/>
      <c r="B4" s="296"/>
      <c r="C4" s="297"/>
      <c r="D4" s="298"/>
      <c r="E4" s="299" t="s">
        <v>546</v>
      </c>
      <c r="F4" s="299"/>
      <c r="G4" s="298"/>
      <c r="H4" s="299" t="s">
        <v>547</v>
      </c>
      <c r="I4" s="300"/>
      <c r="J4" s="301" t="s">
        <v>548</v>
      </c>
      <c r="K4" s="302" t="s">
        <v>15</v>
      </c>
      <c r="L4" s="303" t="s">
        <v>9</v>
      </c>
      <c r="M4" s="304" t="s">
        <v>553</v>
      </c>
      <c r="N4" s="303" t="s">
        <v>427</v>
      </c>
      <c r="O4" s="305" t="s">
        <v>9</v>
      </c>
      <c r="P4" s="305" t="s">
        <v>10</v>
      </c>
      <c r="Q4" s="305" t="s">
        <v>427</v>
      </c>
      <c r="R4" s="306"/>
      <c r="S4" s="307" t="s">
        <v>16</v>
      </c>
      <c r="T4" s="308"/>
      <c r="U4" s="309" t="s">
        <v>13</v>
      </c>
      <c r="V4" s="310"/>
      <c r="W4" s="311"/>
      <c r="X4" s="152" t="s">
        <v>9</v>
      </c>
      <c r="Y4" s="312" t="s">
        <v>10</v>
      </c>
      <c r="Z4" s="312" t="s">
        <v>427</v>
      </c>
      <c r="AA4" s="313" t="s">
        <v>12</v>
      </c>
      <c r="AB4" s="314" t="s">
        <v>549</v>
      </c>
      <c r="AC4" s="315"/>
      <c r="AD4" s="316"/>
      <c r="AE4" s="317" t="s">
        <v>550</v>
      </c>
      <c r="AF4" s="318"/>
      <c r="AG4" s="296" t="s">
        <v>31</v>
      </c>
      <c r="AH4" s="319"/>
    </row>
    <row r="5" spans="1:34" s="271" customFormat="1" ht="25.5" customHeight="1">
      <c r="A5" s="320">
        <v>1</v>
      </c>
      <c r="B5" s="321">
        <v>38181</v>
      </c>
      <c r="C5" s="322"/>
      <c r="D5" s="323" t="s">
        <v>432</v>
      </c>
      <c r="E5" s="324" t="s">
        <v>439</v>
      </c>
      <c r="F5" s="324" t="s">
        <v>554</v>
      </c>
      <c r="G5" s="323" t="s">
        <v>484</v>
      </c>
      <c r="H5" s="324" t="s">
        <v>555</v>
      </c>
      <c r="I5" s="325" t="s">
        <v>556</v>
      </c>
      <c r="J5" s="326">
        <v>0.41944444444444445</v>
      </c>
      <c r="K5" s="327">
        <v>15</v>
      </c>
      <c r="L5" s="328">
        <v>0</v>
      </c>
      <c r="M5" s="329">
        <v>2</v>
      </c>
      <c r="N5" s="329">
        <v>0</v>
      </c>
      <c r="O5" s="329">
        <f aca="true" t="shared" si="0" ref="O5:O36">IF(OR(K5=0,L5=0),"",L5*15/K5)</f>
      </c>
      <c r="P5" s="329">
        <f aca="true" t="shared" si="1" ref="P5:P36">IF(OR(K5=0,M5=0),"",M5*15/K5)</f>
        <v>2</v>
      </c>
      <c r="Q5" s="329">
        <f aca="true" t="shared" si="2" ref="Q5:Q36">IF(OR(K5=0,N5=0),"",N5*15/K5)</f>
      </c>
      <c r="R5" s="327">
        <f aca="true" t="shared" si="3" ref="R5:R36">IF(OR(K5=0,AND(L5=0,M5=0,N5=0)),"",AVERAGE(O5:Q5))</f>
        <v>2</v>
      </c>
      <c r="S5" s="330" t="s">
        <v>33</v>
      </c>
      <c r="T5" s="331" t="s">
        <v>557</v>
      </c>
      <c r="U5" s="331" t="s">
        <v>156</v>
      </c>
      <c r="V5" s="332">
        <v>30</v>
      </c>
      <c r="W5" s="333" t="s">
        <v>28</v>
      </c>
      <c r="X5" s="196">
        <v>20</v>
      </c>
      <c r="Y5" s="196">
        <v>30</v>
      </c>
      <c r="Z5" s="196">
        <v>20</v>
      </c>
      <c r="AA5" s="197">
        <f aca="true" t="shared" si="4" ref="AA5:AA36">AVERAGE(X5:Z5)</f>
        <v>23.333333333333332</v>
      </c>
      <c r="AB5" s="333" t="s">
        <v>29</v>
      </c>
      <c r="AC5" s="334" t="s">
        <v>558</v>
      </c>
      <c r="AD5" s="335" t="s">
        <v>436</v>
      </c>
      <c r="AE5" s="336" t="s">
        <v>156</v>
      </c>
      <c r="AF5" s="337" t="s">
        <v>433</v>
      </c>
      <c r="AG5" s="338"/>
      <c r="AH5" s="339"/>
    </row>
    <row r="6" spans="1:34" s="271" customFormat="1" ht="25.5" customHeight="1">
      <c r="A6" s="320">
        <v>2</v>
      </c>
      <c r="B6" s="321">
        <v>38180</v>
      </c>
      <c r="C6" s="322"/>
      <c r="D6" s="340" t="s">
        <v>432</v>
      </c>
      <c r="E6" s="341" t="s">
        <v>439</v>
      </c>
      <c r="F6" s="341" t="s">
        <v>559</v>
      </c>
      <c r="G6" s="340" t="s">
        <v>484</v>
      </c>
      <c r="H6" s="341" t="s">
        <v>499</v>
      </c>
      <c r="I6" s="342" t="s">
        <v>560</v>
      </c>
      <c r="J6" s="326">
        <v>0.4388888888888889</v>
      </c>
      <c r="K6" s="327">
        <v>15</v>
      </c>
      <c r="L6" s="328">
        <v>0</v>
      </c>
      <c r="M6" s="329">
        <v>0</v>
      </c>
      <c r="N6" s="329">
        <v>0</v>
      </c>
      <c r="O6" s="329">
        <f t="shared" si="0"/>
      </c>
      <c r="P6" s="329">
        <f t="shared" si="1"/>
      </c>
      <c r="Q6" s="329">
        <f t="shared" si="2"/>
      </c>
      <c r="R6" s="327">
        <f t="shared" si="3"/>
      </c>
      <c r="S6" s="330"/>
      <c r="T6" s="331"/>
      <c r="U6" s="331" t="s">
        <v>156</v>
      </c>
      <c r="V6" s="332"/>
      <c r="W6" s="333" t="s">
        <v>28</v>
      </c>
      <c r="X6" s="196">
        <v>30</v>
      </c>
      <c r="Y6" s="196">
        <v>40</v>
      </c>
      <c r="Z6" s="196">
        <v>40</v>
      </c>
      <c r="AA6" s="197">
        <f t="shared" si="4"/>
        <v>36.666666666666664</v>
      </c>
      <c r="AB6" s="333" t="s">
        <v>74</v>
      </c>
      <c r="AC6" s="334" t="s">
        <v>558</v>
      </c>
      <c r="AD6" s="335" t="s">
        <v>436</v>
      </c>
      <c r="AE6" s="336" t="s">
        <v>156</v>
      </c>
      <c r="AF6" s="337" t="s">
        <v>433</v>
      </c>
      <c r="AG6" s="338"/>
      <c r="AH6" s="339"/>
    </row>
    <row r="7" spans="1:34" s="271" customFormat="1" ht="25.5" customHeight="1">
      <c r="A7" s="320">
        <v>3</v>
      </c>
      <c r="B7" s="321">
        <v>38180</v>
      </c>
      <c r="C7" s="322"/>
      <c r="D7" s="340">
        <v>26</v>
      </c>
      <c r="E7" s="341" t="s">
        <v>443</v>
      </c>
      <c r="F7" s="341" t="s">
        <v>561</v>
      </c>
      <c r="G7" s="340" t="s">
        <v>484</v>
      </c>
      <c r="H7" s="341" t="s">
        <v>499</v>
      </c>
      <c r="I7" s="342" t="s">
        <v>562</v>
      </c>
      <c r="J7" s="326">
        <v>0.4625</v>
      </c>
      <c r="K7" s="327">
        <v>15</v>
      </c>
      <c r="L7" s="328">
        <v>1</v>
      </c>
      <c r="M7" s="329">
        <v>0</v>
      </c>
      <c r="N7" s="329">
        <v>0</v>
      </c>
      <c r="O7" s="329">
        <f t="shared" si="0"/>
        <v>1</v>
      </c>
      <c r="P7" s="329">
        <f t="shared" si="1"/>
      </c>
      <c r="Q7" s="329">
        <f t="shared" si="2"/>
      </c>
      <c r="R7" s="327">
        <f t="shared" si="3"/>
        <v>1</v>
      </c>
      <c r="S7" s="330" t="s">
        <v>33</v>
      </c>
      <c r="T7" s="331">
        <v>20</v>
      </c>
      <c r="U7" s="331" t="s">
        <v>156</v>
      </c>
      <c r="V7" s="332">
        <v>30</v>
      </c>
      <c r="W7" s="333" t="s">
        <v>28</v>
      </c>
      <c r="X7" s="196">
        <v>30</v>
      </c>
      <c r="Y7" s="196">
        <v>40</v>
      </c>
      <c r="Z7" s="196">
        <v>30</v>
      </c>
      <c r="AA7" s="197">
        <f t="shared" si="4"/>
        <v>33.333333333333336</v>
      </c>
      <c r="AB7" s="333" t="s">
        <v>74</v>
      </c>
      <c r="AC7" s="334" t="s">
        <v>558</v>
      </c>
      <c r="AD7" s="335" t="s">
        <v>436</v>
      </c>
      <c r="AE7" s="336" t="s">
        <v>156</v>
      </c>
      <c r="AF7" s="337" t="s">
        <v>442</v>
      </c>
      <c r="AG7" s="338"/>
      <c r="AH7" s="339"/>
    </row>
    <row r="8" spans="1:34" s="271" customFormat="1" ht="23.25" customHeight="1">
      <c r="A8" s="320">
        <v>4</v>
      </c>
      <c r="B8" s="321">
        <v>38180</v>
      </c>
      <c r="C8" s="322"/>
      <c r="D8" s="340">
        <v>26</v>
      </c>
      <c r="E8" s="341" t="s">
        <v>531</v>
      </c>
      <c r="F8" s="341" t="s">
        <v>563</v>
      </c>
      <c r="G8" s="340" t="s">
        <v>484</v>
      </c>
      <c r="H8" s="341" t="s">
        <v>499</v>
      </c>
      <c r="I8" s="342" t="s">
        <v>536</v>
      </c>
      <c r="J8" s="326">
        <v>0.48333333333333334</v>
      </c>
      <c r="K8" s="327">
        <v>15</v>
      </c>
      <c r="L8" s="328">
        <v>0</v>
      </c>
      <c r="M8" s="329">
        <v>1</v>
      </c>
      <c r="N8" s="329">
        <v>0</v>
      </c>
      <c r="O8" s="329">
        <f t="shared" si="0"/>
      </c>
      <c r="P8" s="329">
        <f t="shared" si="1"/>
        <v>1</v>
      </c>
      <c r="Q8" s="329">
        <f t="shared" si="2"/>
      </c>
      <c r="R8" s="327">
        <f t="shared" si="3"/>
        <v>1</v>
      </c>
      <c r="S8" s="330" t="s">
        <v>47</v>
      </c>
      <c r="T8" s="331" t="s">
        <v>557</v>
      </c>
      <c r="U8" s="331" t="s">
        <v>156</v>
      </c>
      <c r="V8" s="332"/>
      <c r="W8" s="333" t="s">
        <v>28</v>
      </c>
      <c r="X8" s="196">
        <v>10</v>
      </c>
      <c r="Y8" s="196">
        <v>30</v>
      </c>
      <c r="Z8" s="196">
        <v>30</v>
      </c>
      <c r="AA8" s="197">
        <f t="shared" si="4"/>
        <v>23.333333333333332</v>
      </c>
      <c r="AB8" s="333" t="s">
        <v>29</v>
      </c>
      <c r="AC8" s="334" t="s">
        <v>558</v>
      </c>
      <c r="AD8" s="335" t="s">
        <v>436</v>
      </c>
      <c r="AE8" s="336" t="s">
        <v>156</v>
      </c>
      <c r="AF8" s="337" t="s">
        <v>435</v>
      </c>
      <c r="AG8" s="338"/>
      <c r="AH8" s="339"/>
    </row>
    <row r="9" spans="1:34" s="271" customFormat="1" ht="18.75" customHeight="1">
      <c r="A9" s="320">
        <v>5</v>
      </c>
      <c r="B9" s="321">
        <v>38180</v>
      </c>
      <c r="C9" s="322"/>
      <c r="D9" s="340">
        <v>26</v>
      </c>
      <c r="E9" s="341" t="s">
        <v>442</v>
      </c>
      <c r="F9" s="341" t="s">
        <v>564</v>
      </c>
      <c r="G9" s="340" t="s">
        <v>484</v>
      </c>
      <c r="H9" s="341" t="s">
        <v>499</v>
      </c>
      <c r="I9" s="342" t="s">
        <v>565</v>
      </c>
      <c r="J9" s="326">
        <v>0.5263888888888889</v>
      </c>
      <c r="K9" s="327">
        <v>15</v>
      </c>
      <c r="L9" s="328">
        <v>2</v>
      </c>
      <c r="M9" s="329">
        <v>1</v>
      </c>
      <c r="N9" s="329">
        <v>0</v>
      </c>
      <c r="O9" s="329">
        <f t="shared" si="0"/>
        <v>2</v>
      </c>
      <c r="P9" s="329">
        <f t="shared" si="1"/>
        <v>1</v>
      </c>
      <c r="Q9" s="329">
        <f t="shared" si="2"/>
      </c>
      <c r="R9" s="327">
        <f t="shared" si="3"/>
        <v>1.5</v>
      </c>
      <c r="S9" s="330" t="s">
        <v>47</v>
      </c>
      <c r="T9" s="331" t="s">
        <v>557</v>
      </c>
      <c r="U9" s="331" t="s">
        <v>156</v>
      </c>
      <c r="V9" s="332">
        <v>30</v>
      </c>
      <c r="W9" s="333" t="s">
        <v>28</v>
      </c>
      <c r="X9" s="196">
        <v>20</v>
      </c>
      <c r="Y9" s="196">
        <v>20</v>
      </c>
      <c r="Z9" s="196">
        <v>10</v>
      </c>
      <c r="AA9" s="197">
        <f t="shared" si="4"/>
        <v>16.666666666666668</v>
      </c>
      <c r="AB9" s="333" t="s">
        <v>29</v>
      </c>
      <c r="AC9" s="334" t="s">
        <v>558</v>
      </c>
      <c r="AD9" s="335" t="s">
        <v>436</v>
      </c>
      <c r="AE9" s="336" t="s">
        <v>156</v>
      </c>
      <c r="AF9" s="337" t="s">
        <v>445</v>
      </c>
      <c r="AG9" s="338"/>
      <c r="AH9" s="339"/>
    </row>
    <row r="10" spans="1:34" s="271" customFormat="1" ht="18.75" customHeight="1">
      <c r="A10" s="320">
        <v>6</v>
      </c>
      <c r="B10" s="321">
        <v>38180</v>
      </c>
      <c r="C10" s="322"/>
      <c r="D10" s="340">
        <v>26</v>
      </c>
      <c r="E10" s="341" t="s">
        <v>442</v>
      </c>
      <c r="F10" s="341" t="s">
        <v>566</v>
      </c>
      <c r="G10" s="340" t="s">
        <v>484</v>
      </c>
      <c r="H10" s="341" t="s">
        <v>555</v>
      </c>
      <c r="I10" s="342" t="s">
        <v>567</v>
      </c>
      <c r="J10" s="326">
        <v>0.548611111111111</v>
      </c>
      <c r="K10" s="327">
        <v>15</v>
      </c>
      <c r="L10" s="328">
        <v>0</v>
      </c>
      <c r="M10" s="329">
        <v>0</v>
      </c>
      <c r="N10" s="329">
        <v>0</v>
      </c>
      <c r="O10" s="329">
        <f t="shared" si="0"/>
      </c>
      <c r="P10" s="329">
        <f t="shared" si="1"/>
      </c>
      <c r="Q10" s="329">
        <f t="shared" si="2"/>
      </c>
      <c r="R10" s="327">
        <f t="shared" si="3"/>
      </c>
      <c r="S10" s="330"/>
      <c r="T10" s="331"/>
      <c r="U10" s="331" t="s">
        <v>156</v>
      </c>
      <c r="V10" s="332"/>
      <c r="W10" s="333" t="s">
        <v>28</v>
      </c>
      <c r="X10" s="196">
        <v>30</v>
      </c>
      <c r="Y10" s="196">
        <v>20</v>
      </c>
      <c r="Z10" s="196">
        <v>30</v>
      </c>
      <c r="AA10" s="197">
        <f t="shared" si="4"/>
        <v>26.666666666666668</v>
      </c>
      <c r="AB10" s="333" t="s">
        <v>74</v>
      </c>
      <c r="AC10" s="334" t="s">
        <v>558</v>
      </c>
      <c r="AD10" s="335" t="s">
        <v>436</v>
      </c>
      <c r="AE10" s="336" t="s">
        <v>156</v>
      </c>
      <c r="AF10" s="337" t="s">
        <v>442</v>
      </c>
      <c r="AG10" s="338"/>
      <c r="AH10" s="339"/>
    </row>
    <row r="11" spans="1:34" s="271" customFormat="1" ht="18.75" customHeight="1">
      <c r="A11" s="320">
        <v>7</v>
      </c>
      <c r="B11" s="321">
        <v>38180</v>
      </c>
      <c r="C11" s="322"/>
      <c r="D11" s="340">
        <v>26</v>
      </c>
      <c r="E11" s="341" t="s">
        <v>433</v>
      </c>
      <c r="F11" s="341" t="s">
        <v>568</v>
      </c>
      <c r="G11" s="340" t="s">
        <v>484</v>
      </c>
      <c r="H11" s="341" t="s">
        <v>555</v>
      </c>
      <c r="I11" s="342" t="s">
        <v>569</v>
      </c>
      <c r="J11" s="326">
        <v>0.5701388888888889</v>
      </c>
      <c r="K11" s="327">
        <v>15</v>
      </c>
      <c r="L11" s="328">
        <v>2</v>
      </c>
      <c r="M11" s="329">
        <v>0</v>
      </c>
      <c r="N11" s="329">
        <v>0</v>
      </c>
      <c r="O11" s="329">
        <f t="shared" si="0"/>
        <v>2</v>
      </c>
      <c r="P11" s="329">
        <f t="shared" si="1"/>
      </c>
      <c r="Q11" s="329">
        <f t="shared" si="2"/>
      </c>
      <c r="R11" s="327">
        <f t="shared" si="3"/>
        <v>2</v>
      </c>
      <c r="S11" s="330" t="s">
        <v>27</v>
      </c>
      <c r="T11" s="331">
        <v>20</v>
      </c>
      <c r="U11" s="331" t="s">
        <v>156</v>
      </c>
      <c r="V11" s="332" t="s">
        <v>431</v>
      </c>
      <c r="W11" s="333" t="s">
        <v>28</v>
      </c>
      <c r="X11" s="196">
        <v>20</v>
      </c>
      <c r="Y11" s="196">
        <v>30</v>
      </c>
      <c r="Z11" s="196">
        <v>20</v>
      </c>
      <c r="AA11" s="197">
        <f t="shared" si="4"/>
        <v>23.333333333333332</v>
      </c>
      <c r="AB11" s="333" t="s">
        <v>29</v>
      </c>
      <c r="AC11" s="334" t="s">
        <v>558</v>
      </c>
      <c r="AD11" s="335" t="s">
        <v>436</v>
      </c>
      <c r="AE11" s="336" t="s">
        <v>156</v>
      </c>
      <c r="AF11" s="337" t="s">
        <v>442</v>
      </c>
      <c r="AG11" s="338"/>
      <c r="AH11" s="339"/>
    </row>
    <row r="12" spans="1:34" s="271" customFormat="1" ht="18.75" customHeight="1">
      <c r="A12" s="320">
        <v>8</v>
      </c>
      <c r="B12" s="321">
        <v>38180</v>
      </c>
      <c r="C12" s="322"/>
      <c r="D12" s="340">
        <v>26</v>
      </c>
      <c r="E12" s="341" t="s">
        <v>433</v>
      </c>
      <c r="F12" s="341" t="s">
        <v>570</v>
      </c>
      <c r="G12" s="340" t="s">
        <v>484</v>
      </c>
      <c r="H12" s="341" t="s">
        <v>555</v>
      </c>
      <c r="I12" s="342" t="s">
        <v>571</v>
      </c>
      <c r="J12" s="326">
        <v>0.5923611111111111</v>
      </c>
      <c r="K12" s="327">
        <v>15</v>
      </c>
      <c r="L12" s="328">
        <v>1</v>
      </c>
      <c r="M12" s="329">
        <v>0</v>
      </c>
      <c r="N12" s="329">
        <v>0</v>
      </c>
      <c r="O12" s="329">
        <f t="shared" si="0"/>
        <v>1</v>
      </c>
      <c r="P12" s="329">
        <f t="shared" si="1"/>
      </c>
      <c r="Q12" s="329">
        <f t="shared" si="2"/>
      </c>
      <c r="R12" s="327">
        <f t="shared" si="3"/>
        <v>1</v>
      </c>
      <c r="S12" s="330" t="s">
        <v>33</v>
      </c>
      <c r="T12" s="331">
        <v>20</v>
      </c>
      <c r="U12" s="331" t="s">
        <v>156</v>
      </c>
      <c r="V12" s="332">
        <v>30</v>
      </c>
      <c r="W12" s="333" t="s">
        <v>28</v>
      </c>
      <c r="X12" s="196">
        <v>10</v>
      </c>
      <c r="Y12" s="196">
        <v>30</v>
      </c>
      <c r="Z12" s="196">
        <v>20</v>
      </c>
      <c r="AA12" s="197">
        <f t="shared" si="4"/>
        <v>20</v>
      </c>
      <c r="AB12" s="333" t="s">
        <v>29</v>
      </c>
      <c r="AC12" s="334" t="s">
        <v>558</v>
      </c>
      <c r="AD12" s="335" t="s">
        <v>436</v>
      </c>
      <c r="AE12" s="336" t="s">
        <v>156</v>
      </c>
      <c r="AF12" s="337" t="s">
        <v>531</v>
      </c>
      <c r="AG12" s="338"/>
      <c r="AH12" s="339"/>
    </row>
    <row r="13" spans="1:34" s="271" customFormat="1" ht="18.75" customHeight="1">
      <c r="A13" s="320">
        <v>9</v>
      </c>
      <c r="B13" s="321">
        <v>38181</v>
      </c>
      <c r="C13" s="322"/>
      <c r="D13" s="340">
        <v>26</v>
      </c>
      <c r="E13" s="341" t="s">
        <v>433</v>
      </c>
      <c r="F13" s="341" t="s">
        <v>572</v>
      </c>
      <c r="G13" s="340" t="s">
        <v>484</v>
      </c>
      <c r="H13" s="341" t="s">
        <v>573</v>
      </c>
      <c r="I13" s="342" t="s">
        <v>574</v>
      </c>
      <c r="J13" s="326">
        <v>0.6020833333333333</v>
      </c>
      <c r="K13" s="327">
        <v>15</v>
      </c>
      <c r="L13" s="328">
        <v>1</v>
      </c>
      <c r="M13" s="329">
        <v>1</v>
      </c>
      <c r="N13" s="329">
        <v>0</v>
      </c>
      <c r="O13" s="329">
        <f t="shared" si="0"/>
        <v>1</v>
      </c>
      <c r="P13" s="329">
        <f t="shared" si="1"/>
        <v>1</v>
      </c>
      <c r="Q13" s="329">
        <f t="shared" si="2"/>
      </c>
      <c r="R13" s="327">
        <f t="shared" si="3"/>
        <v>1</v>
      </c>
      <c r="S13" s="330" t="s">
        <v>33</v>
      </c>
      <c r="T13" s="331" t="s">
        <v>557</v>
      </c>
      <c r="U13" s="331" t="s">
        <v>156</v>
      </c>
      <c r="V13" s="332">
        <v>30</v>
      </c>
      <c r="W13" s="333" t="s">
        <v>28</v>
      </c>
      <c r="X13" s="196">
        <v>10</v>
      </c>
      <c r="Y13" s="196">
        <v>5</v>
      </c>
      <c r="Z13" s="196">
        <v>10</v>
      </c>
      <c r="AA13" s="197">
        <f t="shared" si="4"/>
        <v>8.333333333333334</v>
      </c>
      <c r="AB13" s="333" t="s">
        <v>29</v>
      </c>
      <c r="AC13" s="334" t="s">
        <v>558</v>
      </c>
      <c r="AD13" s="335" t="s">
        <v>436</v>
      </c>
      <c r="AE13" s="336" t="s">
        <v>156</v>
      </c>
      <c r="AF13" s="337" t="s">
        <v>433</v>
      </c>
      <c r="AG13" s="338"/>
      <c r="AH13" s="339"/>
    </row>
    <row r="14" spans="1:34" s="271" customFormat="1" ht="18.75" customHeight="1">
      <c r="A14" s="320">
        <v>10</v>
      </c>
      <c r="B14" s="321">
        <v>38181</v>
      </c>
      <c r="C14" s="322"/>
      <c r="D14" s="340">
        <v>26</v>
      </c>
      <c r="E14" s="341" t="s">
        <v>468</v>
      </c>
      <c r="F14" s="341" t="s">
        <v>575</v>
      </c>
      <c r="G14" s="340" t="s">
        <v>484</v>
      </c>
      <c r="H14" s="341" t="s">
        <v>573</v>
      </c>
      <c r="I14" s="342" t="s">
        <v>576</v>
      </c>
      <c r="J14" s="326">
        <v>0.5840277777777778</v>
      </c>
      <c r="K14" s="327">
        <v>15</v>
      </c>
      <c r="L14" s="328">
        <v>1</v>
      </c>
      <c r="M14" s="329">
        <v>0</v>
      </c>
      <c r="N14" s="329">
        <v>0</v>
      </c>
      <c r="O14" s="329">
        <f t="shared" si="0"/>
        <v>1</v>
      </c>
      <c r="P14" s="329">
        <f t="shared" si="1"/>
      </c>
      <c r="Q14" s="329">
        <f t="shared" si="2"/>
      </c>
      <c r="R14" s="327">
        <f t="shared" si="3"/>
        <v>1</v>
      </c>
      <c r="S14" s="330" t="s">
        <v>33</v>
      </c>
      <c r="T14" s="331">
        <v>20</v>
      </c>
      <c r="U14" s="331" t="s">
        <v>156</v>
      </c>
      <c r="V14" s="332">
        <v>30</v>
      </c>
      <c r="W14" s="333" t="s">
        <v>28</v>
      </c>
      <c r="X14" s="196">
        <v>5</v>
      </c>
      <c r="Y14" s="196">
        <v>5</v>
      </c>
      <c r="Z14" s="196">
        <v>1</v>
      </c>
      <c r="AA14" s="197">
        <f t="shared" si="4"/>
        <v>3.6666666666666665</v>
      </c>
      <c r="AB14" s="333" t="s">
        <v>29</v>
      </c>
      <c r="AC14" s="334" t="s">
        <v>558</v>
      </c>
      <c r="AD14" s="335" t="s">
        <v>436</v>
      </c>
      <c r="AE14" s="336" t="s">
        <v>156</v>
      </c>
      <c r="AF14" s="337" t="s">
        <v>433</v>
      </c>
      <c r="AG14" s="338"/>
      <c r="AH14" s="339"/>
    </row>
    <row r="15" spans="1:34" s="271" customFormat="1" ht="18.75" customHeight="1">
      <c r="A15" s="320">
        <v>11</v>
      </c>
      <c r="B15" s="321">
        <v>38181</v>
      </c>
      <c r="C15" s="322"/>
      <c r="D15" s="340">
        <v>26</v>
      </c>
      <c r="E15" s="341" t="s">
        <v>468</v>
      </c>
      <c r="F15" s="341" t="s">
        <v>577</v>
      </c>
      <c r="G15" s="340" t="s">
        <v>484</v>
      </c>
      <c r="H15" s="341" t="s">
        <v>573</v>
      </c>
      <c r="I15" s="342" t="s">
        <v>578</v>
      </c>
      <c r="J15" s="326">
        <v>0.5576388888888889</v>
      </c>
      <c r="K15" s="327">
        <v>15</v>
      </c>
      <c r="L15" s="328">
        <v>0</v>
      </c>
      <c r="M15" s="329">
        <v>0</v>
      </c>
      <c r="N15" s="329">
        <v>1</v>
      </c>
      <c r="O15" s="329">
        <f t="shared" si="0"/>
      </c>
      <c r="P15" s="329">
        <f t="shared" si="1"/>
      </c>
      <c r="Q15" s="329">
        <f t="shared" si="2"/>
        <v>1</v>
      </c>
      <c r="R15" s="327">
        <f t="shared" si="3"/>
        <v>1</v>
      </c>
      <c r="S15" s="330" t="s">
        <v>47</v>
      </c>
      <c r="T15" s="331" t="s">
        <v>557</v>
      </c>
      <c r="U15" s="331" t="s">
        <v>156</v>
      </c>
      <c r="V15" s="332"/>
      <c r="W15" s="333" t="s">
        <v>28</v>
      </c>
      <c r="X15" s="196">
        <v>50</v>
      </c>
      <c r="Y15" s="196">
        <v>40</v>
      </c>
      <c r="Z15" s="196">
        <v>40</v>
      </c>
      <c r="AA15" s="197">
        <f t="shared" si="4"/>
        <v>43.333333333333336</v>
      </c>
      <c r="AB15" s="333" t="s">
        <v>74</v>
      </c>
      <c r="AC15" s="334" t="s">
        <v>558</v>
      </c>
      <c r="AD15" s="335" t="s">
        <v>436</v>
      </c>
      <c r="AE15" s="336" t="s">
        <v>156</v>
      </c>
      <c r="AF15" s="337" t="s">
        <v>433</v>
      </c>
      <c r="AG15" s="338"/>
      <c r="AH15" s="339"/>
    </row>
    <row r="16" spans="1:34" s="271" customFormat="1" ht="18.75" customHeight="1">
      <c r="A16" s="320">
        <v>12</v>
      </c>
      <c r="B16" s="321">
        <v>38181</v>
      </c>
      <c r="C16" s="322"/>
      <c r="D16" s="340">
        <v>26</v>
      </c>
      <c r="E16" s="341" t="s">
        <v>442</v>
      </c>
      <c r="F16" s="341" t="s">
        <v>579</v>
      </c>
      <c r="G16" s="340" t="s">
        <v>484</v>
      </c>
      <c r="H16" s="341" t="s">
        <v>573</v>
      </c>
      <c r="I16" s="342" t="s">
        <v>469</v>
      </c>
      <c r="J16" s="326">
        <v>0.5368055555555555</v>
      </c>
      <c r="K16" s="327">
        <v>15</v>
      </c>
      <c r="L16" s="328">
        <v>0</v>
      </c>
      <c r="M16" s="329">
        <v>0</v>
      </c>
      <c r="N16" s="329">
        <v>0</v>
      </c>
      <c r="O16" s="329">
        <f t="shared" si="0"/>
      </c>
      <c r="P16" s="329">
        <f t="shared" si="1"/>
      </c>
      <c r="Q16" s="329">
        <f t="shared" si="2"/>
      </c>
      <c r="R16" s="327">
        <f t="shared" si="3"/>
      </c>
      <c r="S16" s="330"/>
      <c r="T16" s="331"/>
      <c r="U16" s="331" t="s">
        <v>156</v>
      </c>
      <c r="V16" s="332"/>
      <c r="W16" s="333" t="s">
        <v>28</v>
      </c>
      <c r="X16" s="196">
        <v>70</v>
      </c>
      <c r="Y16" s="196">
        <v>70</v>
      </c>
      <c r="Z16" s="196">
        <v>80</v>
      </c>
      <c r="AA16" s="197">
        <f t="shared" si="4"/>
        <v>73.33333333333333</v>
      </c>
      <c r="AB16" s="333" t="s">
        <v>113</v>
      </c>
      <c r="AC16" s="334" t="s">
        <v>558</v>
      </c>
      <c r="AD16" s="335" t="s">
        <v>436</v>
      </c>
      <c r="AE16" s="336" t="s">
        <v>156</v>
      </c>
      <c r="AF16" s="337" t="s">
        <v>435</v>
      </c>
      <c r="AG16" s="338"/>
      <c r="AH16" s="339"/>
    </row>
    <row r="17" spans="1:34" s="271" customFormat="1" ht="18.75" customHeight="1">
      <c r="A17" s="320">
        <v>13</v>
      </c>
      <c r="B17" s="321">
        <v>38181</v>
      </c>
      <c r="C17" s="322"/>
      <c r="D17" s="340">
        <v>26</v>
      </c>
      <c r="E17" s="341" t="s">
        <v>531</v>
      </c>
      <c r="F17" s="341" t="s">
        <v>525</v>
      </c>
      <c r="G17" s="340" t="s">
        <v>484</v>
      </c>
      <c r="H17" s="341" t="s">
        <v>573</v>
      </c>
      <c r="I17" s="342" t="s">
        <v>580</v>
      </c>
      <c r="J17" s="326">
        <v>0.4909722222222222</v>
      </c>
      <c r="K17" s="327">
        <v>15</v>
      </c>
      <c r="L17" s="328">
        <v>3</v>
      </c>
      <c r="M17" s="329">
        <v>7</v>
      </c>
      <c r="N17" s="329">
        <v>2</v>
      </c>
      <c r="O17" s="329">
        <f t="shared" si="0"/>
        <v>3</v>
      </c>
      <c r="P17" s="329">
        <f t="shared" si="1"/>
        <v>7</v>
      </c>
      <c r="Q17" s="329">
        <f t="shared" si="2"/>
        <v>2</v>
      </c>
      <c r="R17" s="327">
        <f t="shared" si="3"/>
        <v>4</v>
      </c>
      <c r="S17" s="330" t="s">
        <v>33</v>
      </c>
      <c r="T17" s="331">
        <v>20</v>
      </c>
      <c r="U17" s="331" t="s">
        <v>156</v>
      </c>
      <c r="V17" s="332" t="s">
        <v>431</v>
      </c>
      <c r="W17" s="333" t="s">
        <v>28</v>
      </c>
      <c r="X17" s="196">
        <v>70</v>
      </c>
      <c r="Y17" s="196">
        <v>60</v>
      </c>
      <c r="Z17" s="196">
        <v>80</v>
      </c>
      <c r="AA17" s="197">
        <f t="shared" si="4"/>
        <v>70</v>
      </c>
      <c r="AB17" s="333" t="s">
        <v>113</v>
      </c>
      <c r="AC17" s="334" t="s">
        <v>558</v>
      </c>
      <c r="AD17" s="335" t="s">
        <v>436</v>
      </c>
      <c r="AE17" s="336" t="s">
        <v>156</v>
      </c>
      <c r="AF17" s="337" t="s">
        <v>433</v>
      </c>
      <c r="AG17" s="338"/>
      <c r="AH17" s="339"/>
    </row>
    <row r="18" spans="1:34" s="271" customFormat="1" ht="18.75" customHeight="1">
      <c r="A18" s="320">
        <v>14</v>
      </c>
      <c r="B18" s="321">
        <v>38181</v>
      </c>
      <c r="C18" s="322"/>
      <c r="D18" s="340">
        <v>26</v>
      </c>
      <c r="E18" s="341" t="s">
        <v>443</v>
      </c>
      <c r="F18" s="341" t="s">
        <v>581</v>
      </c>
      <c r="G18" s="340" t="s">
        <v>484</v>
      </c>
      <c r="H18" s="341" t="s">
        <v>555</v>
      </c>
      <c r="I18" s="342" t="s">
        <v>582</v>
      </c>
      <c r="J18" s="326">
        <v>0.4680555555555555</v>
      </c>
      <c r="K18" s="327">
        <v>15</v>
      </c>
      <c r="L18" s="328">
        <v>1</v>
      </c>
      <c r="M18" s="329">
        <v>3</v>
      </c>
      <c r="N18" s="329">
        <v>1</v>
      </c>
      <c r="O18" s="329">
        <f t="shared" si="0"/>
        <v>1</v>
      </c>
      <c r="P18" s="329">
        <f t="shared" si="1"/>
        <v>3</v>
      </c>
      <c r="Q18" s="329">
        <f t="shared" si="2"/>
        <v>1</v>
      </c>
      <c r="R18" s="343">
        <f t="shared" si="3"/>
        <v>1.6666666666666667</v>
      </c>
      <c r="S18" s="330" t="s">
        <v>33</v>
      </c>
      <c r="T18" s="331">
        <v>20</v>
      </c>
      <c r="U18" s="331" t="s">
        <v>156</v>
      </c>
      <c r="V18" s="332">
        <v>30</v>
      </c>
      <c r="W18" s="333" t="s">
        <v>28</v>
      </c>
      <c r="X18" s="344">
        <v>70</v>
      </c>
      <c r="Y18" s="196">
        <v>60</v>
      </c>
      <c r="Z18" s="196">
        <v>70</v>
      </c>
      <c r="AA18" s="197">
        <f t="shared" si="4"/>
        <v>66.66666666666667</v>
      </c>
      <c r="AB18" s="333" t="s">
        <v>113</v>
      </c>
      <c r="AC18" s="334" t="s">
        <v>558</v>
      </c>
      <c r="AD18" s="335" t="s">
        <v>436</v>
      </c>
      <c r="AE18" s="336" t="s">
        <v>156</v>
      </c>
      <c r="AF18" s="337" t="s">
        <v>433</v>
      </c>
      <c r="AG18" s="338"/>
      <c r="AH18" s="339"/>
    </row>
    <row r="19" spans="1:34" s="271" customFormat="1" ht="18.75" customHeight="1">
      <c r="A19" s="320">
        <v>15</v>
      </c>
      <c r="B19" s="321">
        <v>38181</v>
      </c>
      <c r="C19" s="322"/>
      <c r="D19" s="340">
        <v>26</v>
      </c>
      <c r="E19" s="341" t="s">
        <v>443</v>
      </c>
      <c r="F19" s="341" t="s">
        <v>583</v>
      </c>
      <c r="G19" s="340" t="s">
        <v>484</v>
      </c>
      <c r="H19" s="341" t="s">
        <v>555</v>
      </c>
      <c r="I19" s="342" t="s">
        <v>584</v>
      </c>
      <c r="J19" s="326">
        <v>0.44236111111111115</v>
      </c>
      <c r="K19" s="327">
        <v>15</v>
      </c>
      <c r="L19" s="328">
        <v>6</v>
      </c>
      <c r="M19" s="329">
        <v>4</v>
      </c>
      <c r="N19" s="329">
        <v>3</v>
      </c>
      <c r="O19" s="329">
        <f t="shared" si="0"/>
        <v>6</v>
      </c>
      <c r="P19" s="329">
        <f t="shared" si="1"/>
        <v>4</v>
      </c>
      <c r="Q19" s="329">
        <f t="shared" si="2"/>
        <v>3</v>
      </c>
      <c r="R19" s="343">
        <f t="shared" si="3"/>
        <v>4.333333333333333</v>
      </c>
      <c r="S19" s="330" t="s">
        <v>33</v>
      </c>
      <c r="T19" s="331" t="s">
        <v>430</v>
      </c>
      <c r="U19" s="331" t="s">
        <v>156</v>
      </c>
      <c r="V19" s="332" t="s">
        <v>431</v>
      </c>
      <c r="W19" s="333" t="s">
        <v>28</v>
      </c>
      <c r="X19" s="196">
        <v>20</v>
      </c>
      <c r="Y19" s="196">
        <v>20</v>
      </c>
      <c r="Z19" s="196">
        <v>10</v>
      </c>
      <c r="AA19" s="197">
        <f t="shared" si="4"/>
        <v>16.666666666666668</v>
      </c>
      <c r="AB19" s="333" t="s">
        <v>29</v>
      </c>
      <c r="AC19" s="334" t="s">
        <v>558</v>
      </c>
      <c r="AD19" s="335" t="s">
        <v>436</v>
      </c>
      <c r="AE19" s="336" t="s">
        <v>156</v>
      </c>
      <c r="AF19" s="337" t="s">
        <v>433</v>
      </c>
      <c r="AG19" s="338"/>
      <c r="AH19" s="339"/>
    </row>
    <row r="20" spans="1:34" s="271" customFormat="1" ht="18.75" customHeight="1">
      <c r="A20" s="320">
        <v>16</v>
      </c>
      <c r="B20" s="321">
        <v>38182</v>
      </c>
      <c r="C20" s="322"/>
      <c r="D20" s="340">
        <v>26</v>
      </c>
      <c r="E20" s="345">
        <v>14</v>
      </c>
      <c r="F20" s="345">
        <v>651</v>
      </c>
      <c r="G20" s="340" t="s">
        <v>542</v>
      </c>
      <c r="H20" s="345">
        <v>18</v>
      </c>
      <c r="I20" s="346">
        <v>971</v>
      </c>
      <c r="J20" s="326">
        <v>0.5923611111111111</v>
      </c>
      <c r="K20" s="327">
        <v>15</v>
      </c>
      <c r="L20" s="328">
        <v>0</v>
      </c>
      <c r="M20" s="329">
        <v>0</v>
      </c>
      <c r="N20" s="329">
        <v>0</v>
      </c>
      <c r="O20" s="329">
        <f t="shared" si="0"/>
      </c>
      <c r="P20" s="329">
        <f t="shared" si="1"/>
      </c>
      <c r="Q20" s="329">
        <f t="shared" si="2"/>
      </c>
      <c r="R20" s="327">
        <f t="shared" si="3"/>
      </c>
      <c r="S20" s="330"/>
      <c r="T20" s="331"/>
      <c r="U20" s="331" t="s">
        <v>156</v>
      </c>
      <c r="V20" s="332"/>
      <c r="W20" s="333" t="s">
        <v>28</v>
      </c>
      <c r="X20" s="196">
        <v>5</v>
      </c>
      <c r="Y20" s="196">
        <v>10</v>
      </c>
      <c r="Z20" s="196">
        <v>10</v>
      </c>
      <c r="AA20" s="197">
        <f t="shared" si="4"/>
        <v>8.333333333333334</v>
      </c>
      <c r="AB20" s="333" t="s">
        <v>29</v>
      </c>
      <c r="AC20" s="334" t="s">
        <v>30</v>
      </c>
      <c r="AD20" s="335" t="s">
        <v>436</v>
      </c>
      <c r="AE20" s="336" t="s">
        <v>156</v>
      </c>
      <c r="AF20" s="337" t="s">
        <v>433</v>
      </c>
      <c r="AG20" s="338"/>
      <c r="AH20" s="339"/>
    </row>
    <row r="21" spans="1:34" s="271" customFormat="1" ht="18.75" customHeight="1">
      <c r="A21" s="320">
        <v>17</v>
      </c>
      <c r="B21" s="321">
        <v>38182</v>
      </c>
      <c r="C21" s="322"/>
      <c r="D21" s="340">
        <v>26</v>
      </c>
      <c r="E21" s="345">
        <v>14</v>
      </c>
      <c r="F21" s="345">
        <v>293</v>
      </c>
      <c r="G21" s="340" t="s">
        <v>542</v>
      </c>
      <c r="H21" s="345">
        <v>19</v>
      </c>
      <c r="I21" s="346">
        <v>97</v>
      </c>
      <c r="J21" s="326">
        <v>0.611111111111111</v>
      </c>
      <c r="K21" s="327">
        <v>15</v>
      </c>
      <c r="L21" s="328">
        <v>15</v>
      </c>
      <c r="M21" s="329">
        <v>6</v>
      </c>
      <c r="N21" s="329">
        <v>19</v>
      </c>
      <c r="O21" s="329">
        <f t="shared" si="0"/>
        <v>15</v>
      </c>
      <c r="P21" s="329">
        <f t="shared" si="1"/>
        <v>6</v>
      </c>
      <c r="Q21" s="329">
        <f t="shared" si="2"/>
        <v>19</v>
      </c>
      <c r="R21" s="343">
        <f t="shared" si="3"/>
        <v>13.333333333333334</v>
      </c>
      <c r="S21" s="330" t="s">
        <v>33</v>
      </c>
      <c r="T21" s="331" t="s">
        <v>430</v>
      </c>
      <c r="U21" s="331" t="s">
        <v>156</v>
      </c>
      <c r="V21" s="332" t="s">
        <v>431</v>
      </c>
      <c r="W21" s="333" t="s">
        <v>28</v>
      </c>
      <c r="X21" s="196">
        <v>10</v>
      </c>
      <c r="Y21" s="196">
        <v>10</v>
      </c>
      <c r="Z21" s="196">
        <v>10</v>
      </c>
      <c r="AA21" s="197">
        <f t="shared" si="4"/>
        <v>10</v>
      </c>
      <c r="AB21" s="333" t="s">
        <v>29</v>
      </c>
      <c r="AC21" s="334" t="s">
        <v>30</v>
      </c>
      <c r="AD21" s="335" t="s">
        <v>436</v>
      </c>
      <c r="AE21" s="336" t="s">
        <v>156</v>
      </c>
      <c r="AF21" s="337" t="s">
        <v>435</v>
      </c>
      <c r="AG21" s="338"/>
      <c r="AH21" s="339"/>
    </row>
    <row r="22" spans="1:34" s="271" customFormat="1" ht="18.75" customHeight="1">
      <c r="A22" s="320">
        <v>18</v>
      </c>
      <c r="B22" s="321">
        <v>38190</v>
      </c>
      <c r="C22" s="322"/>
      <c r="D22" s="340">
        <v>26</v>
      </c>
      <c r="E22" s="345">
        <v>13</v>
      </c>
      <c r="F22" s="345">
        <v>797</v>
      </c>
      <c r="G22" s="340" t="s">
        <v>542</v>
      </c>
      <c r="H22" s="345">
        <v>20</v>
      </c>
      <c r="I22" s="346">
        <v>121</v>
      </c>
      <c r="J22" s="326">
        <v>0.41805555555555557</v>
      </c>
      <c r="K22" s="327">
        <v>15</v>
      </c>
      <c r="L22" s="328">
        <v>0</v>
      </c>
      <c r="M22" s="329">
        <v>0</v>
      </c>
      <c r="N22" s="329">
        <v>0</v>
      </c>
      <c r="O22" s="329">
        <f t="shared" si="0"/>
      </c>
      <c r="P22" s="329">
        <f t="shared" si="1"/>
      </c>
      <c r="Q22" s="329">
        <f t="shared" si="2"/>
      </c>
      <c r="R22" s="327">
        <f t="shared" si="3"/>
      </c>
      <c r="S22" s="330"/>
      <c r="T22" s="331"/>
      <c r="U22" s="331" t="s">
        <v>156</v>
      </c>
      <c r="V22" s="332"/>
      <c r="W22" s="333" t="s">
        <v>28</v>
      </c>
      <c r="X22" s="196">
        <v>10</v>
      </c>
      <c r="Y22" s="196">
        <v>5</v>
      </c>
      <c r="Z22" s="196">
        <v>5</v>
      </c>
      <c r="AA22" s="197">
        <f t="shared" si="4"/>
        <v>6.666666666666667</v>
      </c>
      <c r="AB22" s="333" t="s">
        <v>29</v>
      </c>
      <c r="AC22" s="334" t="s">
        <v>30</v>
      </c>
      <c r="AD22" s="335" t="s">
        <v>436</v>
      </c>
      <c r="AE22" s="336" t="s">
        <v>156</v>
      </c>
      <c r="AF22" s="337" t="s">
        <v>445</v>
      </c>
      <c r="AG22" s="338"/>
      <c r="AH22" s="339"/>
    </row>
    <row r="23" spans="1:34" s="271" customFormat="1" ht="18.75" customHeight="1">
      <c r="A23" s="320">
        <v>19</v>
      </c>
      <c r="B23" s="321">
        <v>38190</v>
      </c>
      <c r="C23" s="322"/>
      <c r="D23" s="340">
        <v>26</v>
      </c>
      <c r="E23" s="345">
        <v>13</v>
      </c>
      <c r="F23" s="345">
        <v>544</v>
      </c>
      <c r="G23" s="340" t="s">
        <v>542</v>
      </c>
      <c r="H23" s="345">
        <v>19</v>
      </c>
      <c r="I23" s="346">
        <v>865</v>
      </c>
      <c r="J23" s="326">
        <v>0.4375</v>
      </c>
      <c r="K23" s="327">
        <v>15</v>
      </c>
      <c r="L23" s="328">
        <v>0</v>
      </c>
      <c r="M23" s="329">
        <v>0</v>
      </c>
      <c r="N23" s="329">
        <v>0</v>
      </c>
      <c r="O23" s="329">
        <f t="shared" si="0"/>
      </c>
      <c r="P23" s="329">
        <f t="shared" si="1"/>
      </c>
      <c r="Q23" s="329">
        <f t="shared" si="2"/>
      </c>
      <c r="R23" s="327">
        <f t="shared" si="3"/>
      </c>
      <c r="S23" s="330"/>
      <c r="T23" s="331"/>
      <c r="U23" s="331" t="s">
        <v>156</v>
      </c>
      <c r="V23" s="332"/>
      <c r="W23" s="333" t="s">
        <v>28</v>
      </c>
      <c r="X23" s="196">
        <v>20</v>
      </c>
      <c r="Y23" s="196">
        <v>20</v>
      </c>
      <c r="Z23" s="196">
        <v>5</v>
      </c>
      <c r="AA23" s="197">
        <f t="shared" si="4"/>
        <v>15</v>
      </c>
      <c r="AB23" s="333" t="s">
        <v>29</v>
      </c>
      <c r="AC23" s="334" t="s">
        <v>30</v>
      </c>
      <c r="AD23" s="335" t="s">
        <v>436</v>
      </c>
      <c r="AE23" s="336" t="s">
        <v>156</v>
      </c>
      <c r="AF23" s="337" t="s">
        <v>531</v>
      </c>
      <c r="AG23" s="338"/>
      <c r="AH23" s="339"/>
    </row>
    <row r="24" spans="1:34" s="271" customFormat="1" ht="18.75" customHeight="1">
      <c r="A24" s="320">
        <v>20</v>
      </c>
      <c r="B24" s="321">
        <v>38190</v>
      </c>
      <c r="C24" s="322"/>
      <c r="D24" s="340">
        <v>26</v>
      </c>
      <c r="E24" s="345">
        <v>13</v>
      </c>
      <c r="F24" s="345">
        <v>841</v>
      </c>
      <c r="G24" s="340" t="s">
        <v>542</v>
      </c>
      <c r="H24" s="345">
        <v>19</v>
      </c>
      <c r="I24" s="346">
        <v>364</v>
      </c>
      <c r="J24" s="326">
        <v>0.45625</v>
      </c>
      <c r="K24" s="327">
        <v>15</v>
      </c>
      <c r="L24" s="328">
        <v>0</v>
      </c>
      <c r="M24" s="329">
        <v>0</v>
      </c>
      <c r="N24" s="329">
        <v>0</v>
      </c>
      <c r="O24" s="329">
        <f t="shared" si="0"/>
      </c>
      <c r="P24" s="329">
        <f t="shared" si="1"/>
      </c>
      <c r="Q24" s="329">
        <f t="shared" si="2"/>
      </c>
      <c r="R24" s="327">
        <f t="shared" si="3"/>
      </c>
      <c r="S24" s="330"/>
      <c r="T24" s="331"/>
      <c r="U24" s="331" t="s">
        <v>156</v>
      </c>
      <c r="V24" s="332"/>
      <c r="W24" s="333" t="s">
        <v>28</v>
      </c>
      <c r="X24" s="196">
        <v>5</v>
      </c>
      <c r="Y24" s="196">
        <v>5</v>
      </c>
      <c r="Z24" s="196">
        <v>1</v>
      </c>
      <c r="AA24" s="197">
        <f t="shared" si="4"/>
        <v>3.6666666666666665</v>
      </c>
      <c r="AB24" s="333" t="s">
        <v>29</v>
      </c>
      <c r="AC24" s="334" t="s">
        <v>83</v>
      </c>
      <c r="AD24" s="335" t="s">
        <v>436</v>
      </c>
      <c r="AE24" s="336" t="s">
        <v>156</v>
      </c>
      <c r="AF24" s="337" t="s">
        <v>444</v>
      </c>
      <c r="AG24" s="338"/>
      <c r="AH24" s="339"/>
    </row>
    <row r="25" spans="1:34" s="271" customFormat="1" ht="18.75" customHeight="1">
      <c r="A25" s="320">
        <v>21</v>
      </c>
      <c r="B25" s="321">
        <v>38190</v>
      </c>
      <c r="C25" s="322"/>
      <c r="D25" s="340">
        <v>26</v>
      </c>
      <c r="E25" s="345">
        <v>13</v>
      </c>
      <c r="F25" s="345">
        <v>574</v>
      </c>
      <c r="G25" s="340" t="s">
        <v>542</v>
      </c>
      <c r="H25" s="345">
        <v>18</v>
      </c>
      <c r="I25" s="346">
        <v>995</v>
      </c>
      <c r="J25" s="326">
        <v>0.4756944444444444</v>
      </c>
      <c r="K25" s="327">
        <v>15</v>
      </c>
      <c r="L25" s="328">
        <v>0</v>
      </c>
      <c r="M25" s="329">
        <v>0</v>
      </c>
      <c r="N25" s="329">
        <v>0</v>
      </c>
      <c r="O25" s="329">
        <f t="shared" si="0"/>
      </c>
      <c r="P25" s="329">
        <f t="shared" si="1"/>
      </c>
      <c r="Q25" s="329">
        <f t="shared" si="2"/>
      </c>
      <c r="R25" s="327">
        <f t="shared" si="3"/>
      </c>
      <c r="S25" s="330"/>
      <c r="T25" s="331"/>
      <c r="U25" s="331" t="s">
        <v>156</v>
      </c>
      <c r="V25" s="332"/>
      <c r="W25" s="333" t="s">
        <v>28</v>
      </c>
      <c r="X25" s="196">
        <v>5</v>
      </c>
      <c r="Y25" s="196">
        <v>5</v>
      </c>
      <c r="Z25" s="196">
        <v>1</v>
      </c>
      <c r="AA25" s="197">
        <f t="shared" si="4"/>
        <v>3.6666666666666665</v>
      </c>
      <c r="AB25" s="333" t="s">
        <v>29</v>
      </c>
      <c r="AC25" s="334" t="s">
        <v>30</v>
      </c>
      <c r="AD25" s="335" t="s">
        <v>436</v>
      </c>
      <c r="AE25" s="336" t="s">
        <v>156</v>
      </c>
      <c r="AF25" s="337" t="s">
        <v>441</v>
      </c>
      <c r="AG25" s="338"/>
      <c r="AH25" s="339"/>
    </row>
    <row r="26" spans="1:34" s="271" customFormat="1" ht="18.75" customHeight="1">
      <c r="A26" s="320">
        <v>22</v>
      </c>
      <c r="B26" s="321">
        <v>38191</v>
      </c>
      <c r="C26" s="322"/>
      <c r="D26" s="340">
        <v>26</v>
      </c>
      <c r="E26" s="345">
        <v>12</v>
      </c>
      <c r="F26" s="345">
        <v>539</v>
      </c>
      <c r="G26" s="340" t="s">
        <v>542</v>
      </c>
      <c r="H26" s="345">
        <v>18</v>
      </c>
      <c r="I26" s="346">
        <v>870</v>
      </c>
      <c r="J26" s="326">
        <v>0.4236111111111111</v>
      </c>
      <c r="K26" s="327">
        <v>15</v>
      </c>
      <c r="L26" s="328">
        <v>0</v>
      </c>
      <c r="M26" s="329">
        <v>0</v>
      </c>
      <c r="N26" s="329">
        <v>0</v>
      </c>
      <c r="O26" s="329">
        <f t="shared" si="0"/>
      </c>
      <c r="P26" s="329">
        <f t="shared" si="1"/>
      </c>
      <c r="Q26" s="329">
        <f t="shared" si="2"/>
      </c>
      <c r="R26" s="327">
        <f t="shared" si="3"/>
      </c>
      <c r="S26" s="330"/>
      <c r="T26" s="331"/>
      <c r="U26" s="331" t="s">
        <v>156</v>
      </c>
      <c r="V26" s="332"/>
      <c r="W26" s="333" t="s">
        <v>28</v>
      </c>
      <c r="X26" s="196">
        <v>10</v>
      </c>
      <c r="Y26" s="196">
        <v>5</v>
      </c>
      <c r="Z26" s="196">
        <v>5</v>
      </c>
      <c r="AA26" s="197">
        <f t="shared" si="4"/>
        <v>6.666666666666667</v>
      </c>
      <c r="AB26" s="333" t="s">
        <v>29</v>
      </c>
      <c r="AC26" s="334" t="s">
        <v>30</v>
      </c>
      <c r="AD26" s="335" t="s">
        <v>436</v>
      </c>
      <c r="AE26" s="336" t="s">
        <v>156</v>
      </c>
      <c r="AF26" s="337" t="s">
        <v>433</v>
      </c>
      <c r="AG26" s="338"/>
      <c r="AH26" s="339"/>
    </row>
    <row r="27" spans="1:34" s="271" customFormat="1" ht="18.75" customHeight="1">
      <c r="A27" s="320">
        <v>23</v>
      </c>
      <c r="B27" s="321">
        <v>38191</v>
      </c>
      <c r="C27" s="322"/>
      <c r="D27" s="340">
        <v>26</v>
      </c>
      <c r="E27" s="345">
        <v>12</v>
      </c>
      <c r="F27" s="345">
        <v>233</v>
      </c>
      <c r="G27" s="340" t="s">
        <v>542</v>
      </c>
      <c r="H27" s="345">
        <v>19</v>
      </c>
      <c r="I27" s="346">
        <v>15</v>
      </c>
      <c r="J27" s="326">
        <v>0.44097222222222227</v>
      </c>
      <c r="K27" s="327">
        <v>15</v>
      </c>
      <c r="L27" s="328">
        <v>3</v>
      </c>
      <c r="M27" s="329">
        <v>10</v>
      </c>
      <c r="N27" s="329">
        <v>12</v>
      </c>
      <c r="O27" s="329">
        <f t="shared" si="0"/>
        <v>3</v>
      </c>
      <c r="P27" s="329">
        <f t="shared" si="1"/>
        <v>10</v>
      </c>
      <c r="Q27" s="329">
        <f t="shared" si="2"/>
        <v>12</v>
      </c>
      <c r="R27" s="343">
        <f t="shared" si="3"/>
        <v>8.333333333333334</v>
      </c>
      <c r="S27" s="330" t="s">
        <v>33</v>
      </c>
      <c r="T27" s="331" t="s">
        <v>430</v>
      </c>
      <c r="U27" s="331" t="s">
        <v>156</v>
      </c>
      <c r="V27" s="332" t="s">
        <v>431</v>
      </c>
      <c r="W27" s="333" t="s">
        <v>28</v>
      </c>
      <c r="X27" s="196">
        <v>5</v>
      </c>
      <c r="Y27" s="196">
        <v>1</v>
      </c>
      <c r="Z27" s="196">
        <v>5</v>
      </c>
      <c r="AA27" s="197">
        <f t="shared" si="4"/>
        <v>3.6666666666666665</v>
      </c>
      <c r="AB27" s="333" t="s">
        <v>29</v>
      </c>
      <c r="AC27" s="334" t="s">
        <v>30</v>
      </c>
      <c r="AD27" s="335" t="s">
        <v>434</v>
      </c>
      <c r="AE27" s="336" t="s">
        <v>156</v>
      </c>
      <c r="AF27" s="337" t="s">
        <v>441</v>
      </c>
      <c r="AG27" s="338"/>
      <c r="AH27" s="339"/>
    </row>
    <row r="28" spans="1:34" s="271" customFormat="1" ht="18.75" customHeight="1">
      <c r="A28" s="320">
        <v>24</v>
      </c>
      <c r="B28" s="321">
        <v>38189</v>
      </c>
      <c r="C28" s="322"/>
      <c r="D28" s="340">
        <v>26</v>
      </c>
      <c r="E28" s="345">
        <v>11</v>
      </c>
      <c r="F28" s="345">
        <v>779</v>
      </c>
      <c r="G28" s="340" t="s">
        <v>542</v>
      </c>
      <c r="H28" s="345">
        <v>18</v>
      </c>
      <c r="I28" s="346">
        <v>622</v>
      </c>
      <c r="J28" s="326">
        <v>0.425</v>
      </c>
      <c r="K28" s="327">
        <v>15</v>
      </c>
      <c r="L28" s="328">
        <v>0</v>
      </c>
      <c r="M28" s="329">
        <v>9</v>
      </c>
      <c r="N28" s="329">
        <v>1</v>
      </c>
      <c r="O28" s="329">
        <f t="shared" si="0"/>
      </c>
      <c r="P28" s="329">
        <f t="shared" si="1"/>
        <v>9</v>
      </c>
      <c r="Q28" s="329">
        <f t="shared" si="2"/>
        <v>1</v>
      </c>
      <c r="R28" s="327">
        <f t="shared" si="3"/>
        <v>5</v>
      </c>
      <c r="S28" s="330" t="s">
        <v>33</v>
      </c>
      <c r="T28" s="331" t="s">
        <v>543</v>
      </c>
      <c r="U28" s="331" t="s">
        <v>156</v>
      </c>
      <c r="V28" s="332">
        <v>30</v>
      </c>
      <c r="W28" s="333" t="s">
        <v>28</v>
      </c>
      <c r="X28" s="196">
        <v>5</v>
      </c>
      <c r="Y28" s="196">
        <v>5</v>
      </c>
      <c r="Z28" s="196">
        <v>10</v>
      </c>
      <c r="AA28" s="197">
        <f t="shared" si="4"/>
        <v>6.666666666666667</v>
      </c>
      <c r="AB28" s="333" t="s">
        <v>29</v>
      </c>
      <c r="AC28" s="334" t="s">
        <v>30</v>
      </c>
      <c r="AD28" s="335" t="s">
        <v>436</v>
      </c>
      <c r="AE28" s="336" t="s">
        <v>156</v>
      </c>
      <c r="AF28" s="337" t="s">
        <v>445</v>
      </c>
      <c r="AG28" s="338"/>
      <c r="AH28" s="339"/>
    </row>
    <row r="29" spans="1:34" s="271" customFormat="1" ht="18.75" customHeight="1">
      <c r="A29" s="320">
        <v>25</v>
      </c>
      <c r="B29" s="321">
        <v>38189</v>
      </c>
      <c r="C29" s="322"/>
      <c r="D29" s="340">
        <v>26</v>
      </c>
      <c r="E29" s="345">
        <v>12</v>
      </c>
      <c r="F29" s="345">
        <v>914</v>
      </c>
      <c r="G29" s="340" t="s">
        <v>542</v>
      </c>
      <c r="H29" s="345">
        <v>18</v>
      </c>
      <c r="I29" s="346">
        <v>246</v>
      </c>
      <c r="J29" s="326">
        <v>0.46458333333333335</v>
      </c>
      <c r="K29" s="327">
        <v>15</v>
      </c>
      <c r="L29" s="328">
        <v>1</v>
      </c>
      <c r="M29" s="329">
        <v>3</v>
      </c>
      <c r="N29" s="329">
        <v>3</v>
      </c>
      <c r="O29" s="329">
        <f t="shared" si="0"/>
        <v>1</v>
      </c>
      <c r="P29" s="329">
        <f t="shared" si="1"/>
        <v>3</v>
      </c>
      <c r="Q29" s="329">
        <f t="shared" si="2"/>
        <v>3</v>
      </c>
      <c r="R29" s="343">
        <f t="shared" si="3"/>
        <v>2.3333333333333335</v>
      </c>
      <c r="S29" s="330" t="s">
        <v>33</v>
      </c>
      <c r="T29" s="331">
        <v>20</v>
      </c>
      <c r="U29" s="331" t="s">
        <v>156</v>
      </c>
      <c r="V29" s="332" t="s">
        <v>431</v>
      </c>
      <c r="W29" s="333" t="s">
        <v>28</v>
      </c>
      <c r="X29" s="196">
        <v>20</v>
      </c>
      <c r="Y29" s="196">
        <v>20</v>
      </c>
      <c r="Z29" s="196">
        <v>10</v>
      </c>
      <c r="AA29" s="197">
        <f t="shared" si="4"/>
        <v>16.666666666666668</v>
      </c>
      <c r="AB29" s="333" t="s">
        <v>29</v>
      </c>
      <c r="AC29" s="334" t="s">
        <v>30</v>
      </c>
      <c r="AD29" s="335" t="s">
        <v>436</v>
      </c>
      <c r="AE29" s="336" t="s">
        <v>156</v>
      </c>
      <c r="AF29" s="337" t="s">
        <v>433</v>
      </c>
      <c r="AG29" s="338"/>
      <c r="AH29" s="339"/>
    </row>
    <row r="30" spans="1:34" s="271" customFormat="1" ht="18.75" customHeight="1">
      <c r="A30" s="320">
        <v>26</v>
      </c>
      <c r="B30" s="321">
        <v>38189</v>
      </c>
      <c r="C30" s="322"/>
      <c r="D30" s="340">
        <v>26</v>
      </c>
      <c r="E30" s="345">
        <v>13</v>
      </c>
      <c r="F30" s="345">
        <v>186</v>
      </c>
      <c r="G30" s="340" t="s">
        <v>542</v>
      </c>
      <c r="H30" s="345">
        <v>17</v>
      </c>
      <c r="I30" s="346">
        <v>526</v>
      </c>
      <c r="J30" s="326">
        <v>0.5520833333333334</v>
      </c>
      <c r="K30" s="327">
        <v>15</v>
      </c>
      <c r="L30" s="328">
        <v>1</v>
      </c>
      <c r="M30" s="329">
        <v>1</v>
      </c>
      <c r="N30" s="329">
        <v>0</v>
      </c>
      <c r="O30" s="329">
        <f t="shared" si="0"/>
        <v>1</v>
      </c>
      <c r="P30" s="329">
        <f t="shared" si="1"/>
        <v>1</v>
      </c>
      <c r="Q30" s="329">
        <f t="shared" si="2"/>
      </c>
      <c r="R30" s="327">
        <f t="shared" si="3"/>
        <v>1</v>
      </c>
      <c r="S30" s="330" t="s">
        <v>33</v>
      </c>
      <c r="T30" s="331">
        <v>20</v>
      </c>
      <c r="U30" s="331" t="s">
        <v>156</v>
      </c>
      <c r="V30" s="332">
        <v>30</v>
      </c>
      <c r="W30" s="333" t="s">
        <v>28</v>
      </c>
      <c r="X30" s="196">
        <v>30</v>
      </c>
      <c r="Y30" s="196">
        <v>30</v>
      </c>
      <c r="Z30" s="196">
        <v>40</v>
      </c>
      <c r="AA30" s="197">
        <f t="shared" si="4"/>
        <v>33.333333333333336</v>
      </c>
      <c r="AB30" s="333" t="s">
        <v>74</v>
      </c>
      <c r="AC30" s="334" t="s">
        <v>30</v>
      </c>
      <c r="AD30" s="335" t="s">
        <v>434</v>
      </c>
      <c r="AE30" s="336" t="s">
        <v>156</v>
      </c>
      <c r="AF30" s="337" t="s">
        <v>439</v>
      </c>
      <c r="AG30" s="338"/>
      <c r="AH30" s="339"/>
    </row>
    <row r="31" spans="1:34" s="271" customFormat="1" ht="18.75" customHeight="1">
      <c r="A31" s="320">
        <v>27</v>
      </c>
      <c r="B31" s="321">
        <v>38182</v>
      </c>
      <c r="C31" s="322"/>
      <c r="D31" s="340">
        <v>26</v>
      </c>
      <c r="E31" s="345">
        <v>13</v>
      </c>
      <c r="F31" s="345">
        <v>924</v>
      </c>
      <c r="G31" s="340" t="s">
        <v>542</v>
      </c>
      <c r="H31" s="345">
        <v>17</v>
      </c>
      <c r="I31" s="346">
        <v>420</v>
      </c>
      <c r="J31" s="326">
        <v>0.5527777777777778</v>
      </c>
      <c r="K31" s="327">
        <v>15</v>
      </c>
      <c r="L31" s="328">
        <v>1</v>
      </c>
      <c r="M31" s="329">
        <v>0</v>
      </c>
      <c r="N31" s="329">
        <v>0</v>
      </c>
      <c r="O31" s="329">
        <f t="shared" si="0"/>
        <v>1</v>
      </c>
      <c r="P31" s="329">
        <f t="shared" si="1"/>
      </c>
      <c r="Q31" s="329">
        <f t="shared" si="2"/>
      </c>
      <c r="R31" s="327">
        <f t="shared" si="3"/>
        <v>1</v>
      </c>
      <c r="S31" s="330" t="s">
        <v>47</v>
      </c>
      <c r="T31" s="331" t="s">
        <v>430</v>
      </c>
      <c r="U31" s="331" t="s">
        <v>156</v>
      </c>
      <c r="V31" s="332"/>
      <c r="W31" s="333" t="s">
        <v>28</v>
      </c>
      <c r="X31" s="196">
        <v>40</v>
      </c>
      <c r="Y31" s="196">
        <v>40</v>
      </c>
      <c r="Z31" s="196">
        <v>30</v>
      </c>
      <c r="AA31" s="197">
        <f t="shared" si="4"/>
        <v>36.666666666666664</v>
      </c>
      <c r="AB31" s="333" t="s">
        <v>74</v>
      </c>
      <c r="AC31" s="334" t="s">
        <v>30</v>
      </c>
      <c r="AD31" s="335" t="s">
        <v>436</v>
      </c>
      <c r="AE31" s="336" t="s">
        <v>156</v>
      </c>
      <c r="AF31" s="337" t="s">
        <v>442</v>
      </c>
      <c r="AG31" s="338"/>
      <c r="AH31" s="339"/>
    </row>
    <row r="32" spans="1:34" s="271" customFormat="1" ht="18.75" customHeight="1">
      <c r="A32" s="320">
        <v>28</v>
      </c>
      <c r="B32" s="321">
        <v>38182</v>
      </c>
      <c r="C32" s="322"/>
      <c r="D32" s="340">
        <v>26</v>
      </c>
      <c r="E32" s="345">
        <v>14</v>
      </c>
      <c r="F32" s="345">
        <v>327</v>
      </c>
      <c r="G32" s="340" t="s">
        <v>542</v>
      </c>
      <c r="H32" s="345">
        <v>18</v>
      </c>
      <c r="I32" s="346">
        <v>220</v>
      </c>
      <c r="J32" s="326">
        <v>0.5694444444444444</v>
      </c>
      <c r="K32" s="327">
        <v>15</v>
      </c>
      <c r="L32" s="328">
        <v>0</v>
      </c>
      <c r="M32" s="329">
        <v>0</v>
      </c>
      <c r="N32" s="329">
        <v>0</v>
      </c>
      <c r="O32" s="329">
        <f t="shared" si="0"/>
      </c>
      <c r="P32" s="329">
        <f t="shared" si="1"/>
      </c>
      <c r="Q32" s="329">
        <f t="shared" si="2"/>
      </c>
      <c r="R32" s="327">
        <f t="shared" si="3"/>
      </c>
      <c r="S32" s="330"/>
      <c r="T32" s="331"/>
      <c r="U32" s="331" t="s">
        <v>156</v>
      </c>
      <c r="V32" s="332"/>
      <c r="W32" s="333" t="s">
        <v>28</v>
      </c>
      <c r="X32" s="196">
        <v>20</v>
      </c>
      <c r="Y32" s="196">
        <v>10</v>
      </c>
      <c r="Z32" s="196">
        <v>20</v>
      </c>
      <c r="AA32" s="197">
        <f t="shared" si="4"/>
        <v>16.666666666666668</v>
      </c>
      <c r="AB32" s="333" t="s">
        <v>29</v>
      </c>
      <c r="AC32" s="334" t="s">
        <v>30</v>
      </c>
      <c r="AD32" s="335" t="s">
        <v>436</v>
      </c>
      <c r="AE32" s="336" t="s">
        <v>156</v>
      </c>
      <c r="AF32" s="337" t="s">
        <v>433</v>
      </c>
      <c r="AG32" s="338"/>
      <c r="AH32" s="339"/>
    </row>
    <row r="33" spans="1:34" s="271" customFormat="1" ht="18.75" customHeight="1">
      <c r="A33" s="320">
        <v>29</v>
      </c>
      <c r="B33" s="321">
        <v>38189</v>
      </c>
      <c r="C33" s="322"/>
      <c r="D33" s="340">
        <v>26</v>
      </c>
      <c r="E33" s="345">
        <v>13</v>
      </c>
      <c r="F33" s="345">
        <v>45</v>
      </c>
      <c r="G33" s="340" t="s">
        <v>542</v>
      </c>
      <c r="H33" s="345">
        <v>17</v>
      </c>
      <c r="I33" s="346">
        <v>370</v>
      </c>
      <c r="J33" s="326">
        <v>0.5729166666666666</v>
      </c>
      <c r="K33" s="327">
        <v>15</v>
      </c>
      <c r="L33" s="328">
        <v>2</v>
      </c>
      <c r="M33" s="329">
        <v>10</v>
      </c>
      <c r="N33" s="329">
        <v>3</v>
      </c>
      <c r="O33" s="329">
        <f t="shared" si="0"/>
        <v>2</v>
      </c>
      <c r="P33" s="329">
        <f t="shared" si="1"/>
        <v>10</v>
      </c>
      <c r="Q33" s="329">
        <f t="shared" si="2"/>
        <v>3</v>
      </c>
      <c r="R33" s="327">
        <f t="shared" si="3"/>
        <v>5</v>
      </c>
      <c r="S33" s="330" t="s">
        <v>33</v>
      </c>
      <c r="T33" s="331" t="s">
        <v>430</v>
      </c>
      <c r="U33" s="331" t="s">
        <v>156</v>
      </c>
      <c r="V33" s="332" t="s">
        <v>431</v>
      </c>
      <c r="W33" s="333" t="s">
        <v>28</v>
      </c>
      <c r="X33" s="196">
        <v>10</v>
      </c>
      <c r="Y33" s="196">
        <v>10</v>
      </c>
      <c r="Z33" s="196">
        <v>5</v>
      </c>
      <c r="AA33" s="197">
        <f t="shared" si="4"/>
        <v>8.333333333333334</v>
      </c>
      <c r="AB33" s="333" t="s">
        <v>29</v>
      </c>
      <c r="AC33" s="334" t="s">
        <v>30</v>
      </c>
      <c r="AD33" s="335" t="s">
        <v>434</v>
      </c>
      <c r="AE33" s="336" t="s">
        <v>156</v>
      </c>
      <c r="AF33" s="337" t="s">
        <v>433</v>
      </c>
      <c r="AG33" s="338"/>
      <c r="AH33" s="339"/>
    </row>
    <row r="34" spans="1:34" s="271" customFormat="1" ht="18.75" customHeight="1">
      <c r="A34" s="320">
        <v>30</v>
      </c>
      <c r="B34" s="321">
        <v>38188</v>
      </c>
      <c r="C34" s="322"/>
      <c r="D34" s="340">
        <v>26</v>
      </c>
      <c r="E34" s="345">
        <v>12</v>
      </c>
      <c r="F34" s="345">
        <v>760</v>
      </c>
      <c r="G34" s="340" t="s">
        <v>542</v>
      </c>
      <c r="H34" s="345">
        <v>17</v>
      </c>
      <c r="I34" s="346">
        <v>128</v>
      </c>
      <c r="J34" s="326">
        <v>0.5402777777777777</v>
      </c>
      <c r="K34" s="327">
        <v>15</v>
      </c>
      <c r="L34" s="328">
        <v>1</v>
      </c>
      <c r="M34" s="329">
        <v>0</v>
      </c>
      <c r="N34" s="329">
        <v>0</v>
      </c>
      <c r="O34" s="329">
        <f t="shared" si="0"/>
        <v>1</v>
      </c>
      <c r="P34" s="329">
        <f t="shared" si="1"/>
      </c>
      <c r="Q34" s="329">
        <f t="shared" si="2"/>
      </c>
      <c r="R34" s="327">
        <f t="shared" si="3"/>
        <v>1</v>
      </c>
      <c r="S34" s="330" t="s">
        <v>47</v>
      </c>
      <c r="T34" s="331" t="s">
        <v>430</v>
      </c>
      <c r="U34" s="331" t="s">
        <v>156</v>
      </c>
      <c r="V34" s="332"/>
      <c r="W34" s="333" t="s">
        <v>28</v>
      </c>
      <c r="X34" s="196">
        <v>20</v>
      </c>
      <c r="Y34" s="196">
        <v>5</v>
      </c>
      <c r="Z34" s="196">
        <v>10</v>
      </c>
      <c r="AA34" s="197">
        <f t="shared" si="4"/>
        <v>11.666666666666666</v>
      </c>
      <c r="AB34" s="333" t="s">
        <v>29</v>
      </c>
      <c r="AC34" s="334" t="s">
        <v>30</v>
      </c>
      <c r="AD34" s="335" t="s">
        <v>437</v>
      </c>
      <c r="AE34" s="336" t="s">
        <v>156</v>
      </c>
      <c r="AF34" s="337" t="s">
        <v>438</v>
      </c>
      <c r="AG34" s="338"/>
      <c r="AH34" s="339"/>
    </row>
    <row r="35" spans="1:34" s="271" customFormat="1" ht="18.75" customHeight="1">
      <c r="A35" s="320">
        <v>31</v>
      </c>
      <c r="B35" s="321">
        <v>38189</v>
      </c>
      <c r="C35" s="322"/>
      <c r="D35" s="347">
        <v>26</v>
      </c>
      <c r="E35" s="345">
        <v>12</v>
      </c>
      <c r="F35" s="348" t="s">
        <v>585</v>
      </c>
      <c r="G35" s="347">
        <v>127</v>
      </c>
      <c r="H35" s="348" t="s">
        <v>514</v>
      </c>
      <c r="I35" s="349" t="s">
        <v>586</v>
      </c>
      <c r="J35" s="326">
        <v>0.4479166666666667</v>
      </c>
      <c r="K35" s="327">
        <v>15</v>
      </c>
      <c r="L35" s="328">
        <v>1</v>
      </c>
      <c r="M35" s="329">
        <v>2</v>
      </c>
      <c r="N35" s="329">
        <v>0</v>
      </c>
      <c r="O35" s="329">
        <f t="shared" si="0"/>
        <v>1</v>
      </c>
      <c r="P35" s="329">
        <f t="shared" si="1"/>
        <v>2</v>
      </c>
      <c r="Q35" s="329">
        <f t="shared" si="2"/>
      </c>
      <c r="R35" s="327">
        <f t="shared" si="3"/>
        <v>1.5</v>
      </c>
      <c r="S35" s="330" t="s">
        <v>33</v>
      </c>
      <c r="T35" s="331" t="s">
        <v>430</v>
      </c>
      <c r="U35" s="331" t="s">
        <v>156</v>
      </c>
      <c r="V35" s="332">
        <v>30</v>
      </c>
      <c r="W35" s="333" t="s">
        <v>28</v>
      </c>
      <c r="X35" s="196">
        <v>5</v>
      </c>
      <c r="Y35" s="196">
        <v>5</v>
      </c>
      <c r="Z35" s="196">
        <v>5</v>
      </c>
      <c r="AA35" s="197">
        <f t="shared" si="4"/>
        <v>5</v>
      </c>
      <c r="AB35" s="333" t="s">
        <v>29</v>
      </c>
      <c r="AC35" s="334" t="s">
        <v>30</v>
      </c>
      <c r="AD35" s="335" t="s">
        <v>434</v>
      </c>
      <c r="AE35" s="336" t="s">
        <v>156</v>
      </c>
      <c r="AF35" s="337" t="s">
        <v>435</v>
      </c>
      <c r="AG35" s="338"/>
      <c r="AH35" s="339"/>
    </row>
    <row r="36" spans="1:34" s="271" customFormat="1" ht="18.75" customHeight="1">
      <c r="A36" s="320">
        <v>32</v>
      </c>
      <c r="B36" s="321">
        <v>38189</v>
      </c>
      <c r="C36" s="322"/>
      <c r="D36" s="340">
        <v>26</v>
      </c>
      <c r="E36" s="345">
        <v>12</v>
      </c>
      <c r="F36" s="345">
        <v>644</v>
      </c>
      <c r="G36" s="340" t="s">
        <v>542</v>
      </c>
      <c r="H36" s="345">
        <v>17</v>
      </c>
      <c r="I36" s="346">
        <v>679</v>
      </c>
      <c r="J36" s="326">
        <v>0.4875</v>
      </c>
      <c r="K36" s="327">
        <v>5</v>
      </c>
      <c r="L36" s="328">
        <v>0</v>
      </c>
      <c r="M36" s="329"/>
      <c r="N36" s="329"/>
      <c r="O36" s="329">
        <f t="shared" si="0"/>
      </c>
      <c r="P36" s="329">
        <f t="shared" si="1"/>
      </c>
      <c r="Q36" s="329">
        <f t="shared" si="2"/>
      </c>
      <c r="R36" s="327">
        <f t="shared" si="3"/>
      </c>
      <c r="S36" s="330"/>
      <c r="T36" s="331"/>
      <c r="U36" s="331" t="s">
        <v>156</v>
      </c>
      <c r="V36" s="332"/>
      <c r="W36" s="333" t="s">
        <v>28</v>
      </c>
      <c r="X36" s="196">
        <v>40</v>
      </c>
      <c r="Y36" s="196"/>
      <c r="Z36" s="196"/>
      <c r="AA36" s="197">
        <f t="shared" si="4"/>
        <v>40</v>
      </c>
      <c r="AB36" s="333" t="s">
        <v>74</v>
      </c>
      <c r="AC36" s="334" t="s">
        <v>30</v>
      </c>
      <c r="AD36" s="335" t="s">
        <v>438</v>
      </c>
      <c r="AE36" s="336" t="s">
        <v>156</v>
      </c>
      <c r="AF36" s="337" t="s">
        <v>435</v>
      </c>
      <c r="AG36" s="338"/>
      <c r="AH36" s="339"/>
    </row>
    <row r="37" spans="1:34" s="271" customFormat="1" ht="18.75" customHeight="1">
      <c r="A37" s="320">
        <v>33</v>
      </c>
      <c r="B37" s="321">
        <v>38188</v>
      </c>
      <c r="C37" s="322"/>
      <c r="D37" s="340">
        <v>26</v>
      </c>
      <c r="E37" s="345">
        <v>12</v>
      </c>
      <c r="F37" s="345">
        <v>507</v>
      </c>
      <c r="G37" s="340" t="s">
        <v>542</v>
      </c>
      <c r="H37" s="345">
        <v>16</v>
      </c>
      <c r="I37" s="346">
        <v>515</v>
      </c>
      <c r="J37" s="326">
        <v>0.4916666666666667</v>
      </c>
      <c r="K37" s="327">
        <v>15</v>
      </c>
      <c r="L37" s="328">
        <v>1</v>
      </c>
      <c r="M37" s="329">
        <v>0</v>
      </c>
      <c r="N37" s="329">
        <v>0</v>
      </c>
      <c r="O37" s="329">
        <f aca="true" t="shared" si="5" ref="O37:O68">IF(OR(K37=0,L37=0),"",L37*15/K37)</f>
        <v>1</v>
      </c>
      <c r="P37" s="329">
        <f aca="true" t="shared" si="6" ref="P37:P68">IF(OR(K37=0,M37=0),"",M37*15/K37)</f>
      </c>
      <c r="Q37" s="329">
        <f aca="true" t="shared" si="7" ref="Q37:Q68">IF(OR(K37=0,N37=0),"",N37*15/K37)</f>
      </c>
      <c r="R37" s="327">
        <f aca="true" t="shared" si="8" ref="R37:R68">IF(OR(K37=0,AND(L37=0,M37=0,N37=0)),"",AVERAGE(O37:Q37))</f>
        <v>1</v>
      </c>
      <c r="S37" s="330" t="s">
        <v>33</v>
      </c>
      <c r="T37" s="331">
        <v>20</v>
      </c>
      <c r="U37" s="331" t="s">
        <v>156</v>
      </c>
      <c r="V37" s="332">
        <v>30</v>
      </c>
      <c r="W37" s="333" t="s">
        <v>28</v>
      </c>
      <c r="X37" s="196">
        <v>10</v>
      </c>
      <c r="Y37" s="196">
        <v>5</v>
      </c>
      <c r="Z37" s="196">
        <v>10</v>
      </c>
      <c r="AA37" s="197">
        <f aca="true" t="shared" si="9" ref="AA37:AA68">AVERAGE(X37:Z37)</f>
        <v>8.333333333333334</v>
      </c>
      <c r="AB37" s="333" t="s">
        <v>29</v>
      </c>
      <c r="AC37" s="334" t="s">
        <v>30</v>
      </c>
      <c r="AD37" s="335" t="s">
        <v>436</v>
      </c>
      <c r="AE37" s="336" t="s">
        <v>156</v>
      </c>
      <c r="AF37" s="337" t="s">
        <v>435</v>
      </c>
      <c r="AG37" s="338"/>
      <c r="AH37" s="339"/>
    </row>
    <row r="38" spans="1:34" s="271" customFormat="1" ht="18.75" customHeight="1">
      <c r="A38" s="320">
        <v>34</v>
      </c>
      <c r="B38" s="321">
        <v>38188</v>
      </c>
      <c r="C38" s="322"/>
      <c r="D38" s="340">
        <v>26</v>
      </c>
      <c r="E38" s="345">
        <v>11</v>
      </c>
      <c r="F38" s="345">
        <v>722</v>
      </c>
      <c r="G38" s="340" t="s">
        <v>542</v>
      </c>
      <c r="H38" s="345">
        <v>17</v>
      </c>
      <c r="I38" s="346">
        <v>688</v>
      </c>
      <c r="J38" s="326">
        <v>0.4527777777777778</v>
      </c>
      <c r="K38" s="327">
        <v>15</v>
      </c>
      <c r="L38" s="328">
        <v>0</v>
      </c>
      <c r="M38" s="329">
        <v>0</v>
      </c>
      <c r="N38" s="329">
        <v>0</v>
      </c>
      <c r="O38" s="329">
        <f t="shared" si="5"/>
      </c>
      <c r="P38" s="329">
        <f t="shared" si="6"/>
      </c>
      <c r="Q38" s="329">
        <f t="shared" si="7"/>
      </c>
      <c r="R38" s="327">
        <f t="shared" si="8"/>
      </c>
      <c r="S38" s="330"/>
      <c r="T38" s="331"/>
      <c r="U38" s="331" t="s">
        <v>156</v>
      </c>
      <c r="V38" s="332"/>
      <c r="W38" s="333" t="s">
        <v>28</v>
      </c>
      <c r="X38" s="196">
        <v>20</v>
      </c>
      <c r="Y38" s="196">
        <v>20</v>
      </c>
      <c r="Z38" s="196">
        <v>20</v>
      </c>
      <c r="AA38" s="197">
        <f t="shared" si="9"/>
        <v>20</v>
      </c>
      <c r="AB38" s="333" t="s">
        <v>29</v>
      </c>
      <c r="AC38" s="334" t="s">
        <v>30</v>
      </c>
      <c r="AD38" s="335" t="s">
        <v>436</v>
      </c>
      <c r="AE38" s="336" t="s">
        <v>156</v>
      </c>
      <c r="AF38" s="337" t="s">
        <v>433</v>
      </c>
      <c r="AG38" s="338"/>
      <c r="AH38" s="339"/>
    </row>
    <row r="39" spans="1:34" s="271" customFormat="1" ht="18.75" customHeight="1">
      <c r="A39" s="320">
        <v>35</v>
      </c>
      <c r="B39" s="321">
        <v>38184</v>
      </c>
      <c r="C39" s="322"/>
      <c r="D39" s="340">
        <v>26</v>
      </c>
      <c r="E39" s="345">
        <v>11</v>
      </c>
      <c r="F39" s="345">
        <v>309</v>
      </c>
      <c r="G39" s="340" t="s">
        <v>542</v>
      </c>
      <c r="H39" s="345">
        <v>17</v>
      </c>
      <c r="I39" s="346">
        <v>555</v>
      </c>
      <c r="J39" s="326">
        <v>0.49722222222222223</v>
      </c>
      <c r="K39" s="327">
        <v>15</v>
      </c>
      <c r="L39" s="328">
        <v>1</v>
      </c>
      <c r="M39" s="329">
        <v>0</v>
      </c>
      <c r="N39" s="329">
        <v>1</v>
      </c>
      <c r="O39" s="329">
        <f t="shared" si="5"/>
        <v>1</v>
      </c>
      <c r="P39" s="329">
        <f t="shared" si="6"/>
      </c>
      <c r="Q39" s="329">
        <f t="shared" si="7"/>
        <v>1</v>
      </c>
      <c r="R39" s="327">
        <f t="shared" si="8"/>
        <v>1</v>
      </c>
      <c r="S39" s="330" t="s">
        <v>33</v>
      </c>
      <c r="T39" s="331">
        <v>20</v>
      </c>
      <c r="U39" s="331" t="s">
        <v>156</v>
      </c>
      <c r="V39" s="332">
        <v>30</v>
      </c>
      <c r="W39" s="333" t="s">
        <v>28</v>
      </c>
      <c r="X39" s="196">
        <v>30</v>
      </c>
      <c r="Y39" s="196">
        <v>20</v>
      </c>
      <c r="Z39" s="196">
        <v>20</v>
      </c>
      <c r="AA39" s="197">
        <f t="shared" si="9"/>
        <v>23.333333333333332</v>
      </c>
      <c r="AB39" s="333" t="s">
        <v>29</v>
      </c>
      <c r="AC39" s="334" t="s">
        <v>30</v>
      </c>
      <c r="AD39" s="335" t="s">
        <v>436</v>
      </c>
      <c r="AE39" s="336" t="s">
        <v>156</v>
      </c>
      <c r="AF39" s="337" t="s">
        <v>435</v>
      </c>
      <c r="AG39" s="338"/>
      <c r="AH39" s="339"/>
    </row>
    <row r="40" spans="1:34" s="271" customFormat="1" ht="18.75" customHeight="1">
      <c r="A40" s="320">
        <v>36</v>
      </c>
      <c r="B40" s="321">
        <v>38184</v>
      </c>
      <c r="C40" s="322"/>
      <c r="D40" s="340">
        <v>26</v>
      </c>
      <c r="E40" s="345">
        <v>10</v>
      </c>
      <c r="F40" s="345">
        <v>809</v>
      </c>
      <c r="G40" s="340" t="s">
        <v>542</v>
      </c>
      <c r="H40" s="345">
        <v>16</v>
      </c>
      <c r="I40" s="346">
        <v>735</v>
      </c>
      <c r="J40" s="326">
        <v>0.4784722222222222</v>
      </c>
      <c r="K40" s="327">
        <v>15</v>
      </c>
      <c r="L40" s="328">
        <v>1</v>
      </c>
      <c r="M40" s="329">
        <v>0</v>
      </c>
      <c r="N40" s="329">
        <v>0</v>
      </c>
      <c r="O40" s="329">
        <f t="shared" si="5"/>
        <v>1</v>
      </c>
      <c r="P40" s="329">
        <f t="shared" si="6"/>
      </c>
      <c r="Q40" s="329">
        <f t="shared" si="7"/>
      </c>
      <c r="R40" s="327">
        <f t="shared" si="8"/>
        <v>1</v>
      </c>
      <c r="S40" s="330" t="s">
        <v>33</v>
      </c>
      <c r="T40" s="331">
        <v>20</v>
      </c>
      <c r="U40" s="331" t="s">
        <v>156</v>
      </c>
      <c r="V40" s="332">
        <v>30</v>
      </c>
      <c r="W40" s="333" t="s">
        <v>28</v>
      </c>
      <c r="X40" s="196">
        <v>5</v>
      </c>
      <c r="Y40" s="196">
        <v>20</v>
      </c>
      <c r="Z40" s="196">
        <v>5</v>
      </c>
      <c r="AA40" s="197">
        <f t="shared" si="9"/>
        <v>10</v>
      </c>
      <c r="AB40" s="333" t="s">
        <v>29</v>
      </c>
      <c r="AC40" s="334" t="s">
        <v>30</v>
      </c>
      <c r="AD40" s="335" t="s">
        <v>436</v>
      </c>
      <c r="AE40" s="336" t="s">
        <v>156</v>
      </c>
      <c r="AF40" s="337" t="s">
        <v>441</v>
      </c>
      <c r="AG40" s="338"/>
      <c r="AH40" s="339"/>
    </row>
    <row r="41" spans="1:34" s="271" customFormat="1" ht="18.75" customHeight="1">
      <c r="A41" s="320">
        <v>37</v>
      </c>
      <c r="B41" s="321">
        <v>38183</v>
      </c>
      <c r="C41" s="322"/>
      <c r="D41" s="340">
        <v>26</v>
      </c>
      <c r="E41" s="345">
        <v>11</v>
      </c>
      <c r="F41" s="345">
        <v>260</v>
      </c>
      <c r="G41" s="340" t="s">
        <v>542</v>
      </c>
      <c r="H41" s="345">
        <v>16</v>
      </c>
      <c r="I41" s="346">
        <v>423</v>
      </c>
      <c r="J41" s="326">
        <v>0.5479166666666667</v>
      </c>
      <c r="K41" s="327">
        <v>15</v>
      </c>
      <c r="L41" s="328">
        <v>11</v>
      </c>
      <c r="M41" s="329">
        <v>3</v>
      </c>
      <c r="N41" s="329">
        <v>11</v>
      </c>
      <c r="O41" s="329">
        <f t="shared" si="5"/>
        <v>11</v>
      </c>
      <c r="P41" s="329">
        <f t="shared" si="6"/>
        <v>3</v>
      </c>
      <c r="Q41" s="329">
        <f t="shared" si="7"/>
        <v>11</v>
      </c>
      <c r="R41" s="343">
        <f t="shared" si="8"/>
        <v>8.333333333333334</v>
      </c>
      <c r="S41" s="330" t="s">
        <v>47</v>
      </c>
      <c r="T41" s="331" t="s">
        <v>430</v>
      </c>
      <c r="U41" s="331" t="s">
        <v>156</v>
      </c>
      <c r="V41" s="332" t="s">
        <v>431</v>
      </c>
      <c r="W41" s="333" t="s">
        <v>28</v>
      </c>
      <c r="X41" s="196">
        <v>20</v>
      </c>
      <c r="Y41" s="196">
        <v>20</v>
      </c>
      <c r="Z41" s="196">
        <v>40</v>
      </c>
      <c r="AA41" s="197">
        <f t="shared" si="9"/>
        <v>26.666666666666668</v>
      </c>
      <c r="AB41" s="333" t="s">
        <v>74</v>
      </c>
      <c r="AC41" s="334" t="s">
        <v>30</v>
      </c>
      <c r="AD41" s="335" t="s">
        <v>436</v>
      </c>
      <c r="AE41" s="336" t="s">
        <v>156</v>
      </c>
      <c r="AF41" s="337" t="s">
        <v>442</v>
      </c>
      <c r="AG41" s="338"/>
      <c r="AH41" s="339"/>
    </row>
    <row r="42" spans="1:34" s="271" customFormat="1" ht="18.75" customHeight="1">
      <c r="A42" s="320">
        <v>38</v>
      </c>
      <c r="B42" s="321">
        <v>38183</v>
      </c>
      <c r="C42" s="322"/>
      <c r="D42" s="340">
        <v>26</v>
      </c>
      <c r="E42" s="345">
        <v>12</v>
      </c>
      <c r="F42" s="345">
        <v>7</v>
      </c>
      <c r="G42" s="340" t="s">
        <v>542</v>
      </c>
      <c r="H42" s="345">
        <v>16</v>
      </c>
      <c r="I42" s="346">
        <v>157</v>
      </c>
      <c r="J42" s="326">
        <v>0.5118055555555555</v>
      </c>
      <c r="K42" s="327">
        <v>15</v>
      </c>
      <c r="L42" s="328">
        <v>8</v>
      </c>
      <c r="M42" s="329">
        <v>0</v>
      </c>
      <c r="N42" s="329">
        <v>2</v>
      </c>
      <c r="O42" s="329">
        <f t="shared" si="5"/>
        <v>8</v>
      </c>
      <c r="P42" s="329">
        <f t="shared" si="6"/>
      </c>
      <c r="Q42" s="329">
        <f t="shared" si="7"/>
        <v>2</v>
      </c>
      <c r="R42" s="327">
        <f t="shared" si="8"/>
        <v>5</v>
      </c>
      <c r="S42" s="330" t="s">
        <v>33</v>
      </c>
      <c r="T42" s="331" t="s">
        <v>430</v>
      </c>
      <c r="U42" s="331" t="s">
        <v>156</v>
      </c>
      <c r="V42" s="332">
        <v>30</v>
      </c>
      <c r="W42" s="333" t="s">
        <v>28</v>
      </c>
      <c r="X42" s="196">
        <v>5</v>
      </c>
      <c r="Y42" s="196">
        <v>10</v>
      </c>
      <c r="Z42" s="196">
        <v>10</v>
      </c>
      <c r="AA42" s="197">
        <f t="shared" si="9"/>
        <v>8.333333333333334</v>
      </c>
      <c r="AB42" s="333" t="s">
        <v>29</v>
      </c>
      <c r="AC42" s="334" t="s">
        <v>30</v>
      </c>
      <c r="AD42" s="335" t="s">
        <v>436</v>
      </c>
      <c r="AE42" s="336" t="s">
        <v>156</v>
      </c>
      <c r="AF42" s="337" t="s">
        <v>435</v>
      </c>
      <c r="AG42" s="338"/>
      <c r="AH42" s="339"/>
    </row>
    <row r="43" spans="1:34" s="271" customFormat="1" ht="18.75" customHeight="1">
      <c r="A43" s="320">
        <v>39</v>
      </c>
      <c r="B43" s="321">
        <v>38184</v>
      </c>
      <c r="C43" s="322"/>
      <c r="D43" s="340">
        <v>26</v>
      </c>
      <c r="E43" s="345">
        <v>10</v>
      </c>
      <c r="F43" s="345">
        <v>730</v>
      </c>
      <c r="G43" s="340" t="s">
        <v>542</v>
      </c>
      <c r="H43" s="345">
        <v>17</v>
      </c>
      <c r="I43" s="346">
        <v>828</v>
      </c>
      <c r="J43" s="326">
        <v>0.5354166666666667</v>
      </c>
      <c r="K43" s="327">
        <v>15</v>
      </c>
      <c r="L43" s="328">
        <v>0</v>
      </c>
      <c r="M43" s="329">
        <v>0</v>
      </c>
      <c r="N43" s="329">
        <v>0</v>
      </c>
      <c r="O43" s="329">
        <f t="shared" si="5"/>
      </c>
      <c r="P43" s="329">
        <f t="shared" si="6"/>
      </c>
      <c r="Q43" s="329">
        <f t="shared" si="7"/>
      </c>
      <c r="R43" s="327">
        <f t="shared" si="8"/>
      </c>
      <c r="S43" s="330"/>
      <c r="T43" s="331"/>
      <c r="U43" s="331" t="s">
        <v>156</v>
      </c>
      <c r="V43" s="332"/>
      <c r="W43" s="333" t="s">
        <v>28</v>
      </c>
      <c r="X43" s="196">
        <v>20</v>
      </c>
      <c r="Y43" s="196">
        <v>20</v>
      </c>
      <c r="Z43" s="196">
        <v>20</v>
      </c>
      <c r="AA43" s="197">
        <f t="shared" si="9"/>
        <v>20</v>
      </c>
      <c r="AB43" s="333" t="s">
        <v>29</v>
      </c>
      <c r="AC43" s="334" t="s">
        <v>30</v>
      </c>
      <c r="AD43" s="335" t="s">
        <v>436</v>
      </c>
      <c r="AE43" s="336" t="s">
        <v>156</v>
      </c>
      <c r="AF43" s="337" t="s">
        <v>433</v>
      </c>
      <c r="AG43" s="338"/>
      <c r="AH43" s="339"/>
    </row>
    <row r="44" spans="1:34" s="271" customFormat="1" ht="18.75" customHeight="1">
      <c r="A44" s="320">
        <v>40</v>
      </c>
      <c r="B44" s="321">
        <v>38184</v>
      </c>
      <c r="C44" s="322"/>
      <c r="D44" s="340">
        <v>26</v>
      </c>
      <c r="E44" s="345">
        <v>10</v>
      </c>
      <c r="F44" s="345">
        <v>588</v>
      </c>
      <c r="G44" s="340" t="s">
        <v>542</v>
      </c>
      <c r="H44" s="345">
        <v>17</v>
      </c>
      <c r="I44" s="346">
        <v>106</v>
      </c>
      <c r="J44" s="326">
        <v>0.46319444444444446</v>
      </c>
      <c r="K44" s="327">
        <v>15</v>
      </c>
      <c r="L44" s="328">
        <v>0</v>
      </c>
      <c r="M44" s="329">
        <v>0</v>
      </c>
      <c r="N44" s="329">
        <v>0</v>
      </c>
      <c r="O44" s="329">
        <f t="shared" si="5"/>
      </c>
      <c r="P44" s="329">
        <f t="shared" si="6"/>
      </c>
      <c r="Q44" s="329">
        <f t="shared" si="7"/>
      </c>
      <c r="R44" s="327">
        <f t="shared" si="8"/>
      </c>
      <c r="S44" s="330"/>
      <c r="T44" s="331"/>
      <c r="U44" s="331" t="s">
        <v>156</v>
      </c>
      <c r="V44" s="332"/>
      <c r="W44" s="333" t="s">
        <v>28</v>
      </c>
      <c r="X44" s="196">
        <v>40</v>
      </c>
      <c r="Y44" s="196">
        <v>20</v>
      </c>
      <c r="Z44" s="196">
        <v>20</v>
      </c>
      <c r="AA44" s="197">
        <f t="shared" si="9"/>
        <v>26.666666666666668</v>
      </c>
      <c r="AB44" s="333" t="s">
        <v>74</v>
      </c>
      <c r="AC44" s="334" t="s">
        <v>30</v>
      </c>
      <c r="AD44" s="335" t="s">
        <v>436</v>
      </c>
      <c r="AE44" s="336" t="s">
        <v>156</v>
      </c>
      <c r="AF44" s="337" t="s">
        <v>435</v>
      </c>
      <c r="AG44" s="338"/>
      <c r="AH44" s="339"/>
    </row>
    <row r="45" spans="1:34" s="271" customFormat="1" ht="18.75" customHeight="1">
      <c r="A45" s="320">
        <v>41</v>
      </c>
      <c r="B45" s="321">
        <v>38184</v>
      </c>
      <c r="C45" s="322"/>
      <c r="D45" s="340">
        <v>26</v>
      </c>
      <c r="E45" s="345">
        <v>9</v>
      </c>
      <c r="F45" s="345">
        <v>884</v>
      </c>
      <c r="G45" s="340" t="s">
        <v>542</v>
      </c>
      <c r="H45" s="345">
        <v>17</v>
      </c>
      <c r="I45" s="346">
        <v>283</v>
      </c>
      <c r="J45" s="326">
        <v>0.44166666666666665</v>
      </c>
      <c r="K45" s="327">
        <v>15</v>
      </c>
      <c r="L45" s="328">
        <v>6</v>
      </c>
      <c r="M45" s="329">
        <v>1</v>
      </c>
      <c r="N45" s="329">
        <v>9</v>
      </c>
      <c r="O45" s="329">
        <f t="shared" si="5"/>
        <v>6</v>
      </c>
      <c r="P45" s="329">
        <f t="shared" si="6"/>
        <v>1</v>
      </c>
      <c r="Q45" s="329">
        <f t="shared" si="7"/>
        <v>9</v>
      </c>
      <c r="R45" s="343">
        <f t="shared" si="8"/>
        <v>5.333333333333333</v>
      </c>
      <c r="S45" s="330" t="s">
        <v>33</v>
      </c>
      <c r="T45" s="331" t="s">
        <v>430</v>
      </c>
      <c r="U45" s="331" t="s">
        <v>156</v>
      </c>
      <c r="V45" s="332" t="s">
        <v>431</v>
      </c>
      <c r="W45" s="333" t="s">
        <v>28</v>
      </c>
      <c r="X45" s="196">
        <v>20</v>
      </c>
      <c r="Y45" s="196">
        <v>5</v>
      </c>
      <c r="Z45" s="196">
        <v>10</v>
      </c>
      <c r="AA45" s="197">
        <f t="shared" si="9"/>
        <v>11.666666666666666</v>
      </c>
      <c r="AB45" s="333" t="s">
        <v>29</v>
      </c>
      <c r="AC45" s="334" t="s">
        <v>30</v>
      </c>
      <c r="AD45" s="335" t="s">
        <v>437</v>
      </c>
      <c r="AE45" s="336" t="s">
        <v>156</v>
      </c>
      <c r="AF45" s="337" t="s">
        <v>435</v>
      </c>
      <c r="AG45" s="338"/>
      <c r="AH45" s="339"/>
    </row>
    <row r="46" spans="1:34" s="271" customFormat="1" ht="18.75" customHeight="1">
      <c r="A46" s="320">
        <v>42</v>
      </c>
      <c r="B46" s="321">
        <v>38184</v>
      </c>
      <c r="C46" s="322"/>
      <c r="D46" s="340">
        <v>26</v>
      </c>
      <c r="E46" s="345">
        <v>9</v>
      </c>
      <c r="F46" s="345">
        <v>677</v>
      </c>
      <c r="G46" s="340" t="s">
        <v>542</v>
      </c>
      <c r="H46" s="345">
        <v>17</v>
      </c>
      <c r="I46" s="346">
        <v>952</v>
      </c>
      <c r="J46" s="326">
        <v>0.5555555555555556</v>
      </c>
      <c r="K46" s="327">
        <v>15</v>
      </c>
      <c r="L46" s="328">
        <v>0</v>
      </c>
      <c r="M46" s="329">
        <v>0</v>
      </c>
      <c r="N46" s="329">
        <v>0</v>
      </c>
      <c r="O46" s="329">
        <f t="shared" si="5"/>
      </c>
      <c r="P46" s="329">
        <f t="shared" si="6"/>
      </c>
      <c r="Q46" s="329">
        <f t="shared" si="7"/>
      </c>
      <c r="R46" s="327">
        <f t="shared" si="8"/>
      </c>
      <c r="S46" s="330"/>
      <c r="T46" s="331"/>
      <c r="U46" s="331" t="s">
        <v>156</v>
      </c>
      <c r="V46" s="332"/>
      <c r="W46" s="333" t="s">
        <v>28</v>
      </c>
      <c r="X46" s="196">
        <v>30</v>
      </c>
      <c r="Y46" s="196">
        <v>30</v>
      </c>
      <c r="Z46" s="196">
        <v>30</v>
      </c>
      <c r="AA46" s="197">
        <f t="shared" si="9"/>
        <v>30</v>
      </c>
      <c r="AB46" s="333" t="s">
        <v>74</v>
      </c>
      <c r="AC46" s="334" t="s">
        <v>30</v>
      </c>
      <c r="AD46" s="335" t="s">
        <v>436</v>
      </c>
      <c r="AE46" s="336" t="s">
        <v>156</v>
      </c>
      <c r="AF46" s="337" t="s">
        <v>433</v>
      </c>
      <c r="AG46" s="338"/>
      <c r="AH46" s="339"/>
    </row>
    <row r="47" spans="1:34" s="271" customFormat="1" ht="18.75" customHeight="1">
      <c r="A47" s="320">
        <v>43</v>
      </c>
      <c r="B47" s="321">
        <v>38188</v>
      </c>
      <c r="C47" s="322"/>
      <c r="D47" s="340">
        <v>26</v>
      </c>
      <c r="E47" s="345">
        <v>9</v>
      </c>
      <c r="F47" s="345">
        <v>107</v>
      </c>
      <c r="G47" s="340" t="s">
        <v>542</v>
      </c>
      <c r="H47" s="345">
        <v>17</v>
      </c>
      <c r="I47" s="346">
        <v>320</v>
      </c>
      <c r="J47" s="326">
        <v>0.42430555555555555</v>
      </c>
      <c r="K47" s="327">
        <v>15</v>
      </c>
      <c r="L47" s="328">
        <v>0</v>
      </c>
      <c r="M47" s="329">
        <v>0</v>
      </c>
      <c r="N47" s="329">
        <v>0</v>
      </c>
      <c r="O47" s="329">
        <f t="shared" si="5"/>
      </c>
      <c r="P47" s="329">
        <f t="shared" si="6"/>
      </c>
      <c r="Q47" s="329">
        <f t="shared" si="7"/>
      </c>
      <c r="R47" s="327">
        <f t="shared" si="8"/>
      </c>
      <c r="S47" s="330"/>
      <c r="T47" s="331"/>
      <c r="U47" s="331" t="s">
        <v>156</v>
      </c>
      <c r="V47" s="332"/>
      <c r="W47" s="333" t="s">
        <v>28</v>
      </c>
      <c r="X47" s="196">
        <v>20</v>
      </c>
      <c r="Y47" s="196">
        <v>30</v>
      </c>
      <c r="Z47" s="196">
        <v>30</v>
      </c>
      <c r="AA47" s="197">
        <f t="shared" si="9"/>
        <v>26.666666666666668</v>
      </c>
      <c r="AB47" s="333" t="s">
        <v>74</v>
      </c>
      <c r="AC47" s="334" t="s">
        <v>30</v>
      </c>
      <c r="AD47" s="335" t="s">
        <v>436</v>
      </c>
      <c r="AE47" s="336" t="s">
        <v>156</v>
      </c>
      <c r="AF47" s="337" t="s">
        <v>433</v>
      </c>
      <c r="AG47" s="338"/>
      <c r="AH47" s="339"/>
    </row>
    <row r="48" spans="1:34" s="271" customFormat="1" ht="18.75" customHeight="1">
      <c r="A48" s="320">
        <v>44</v>
      </c>
      <c r="B48" s="321">
        <v>38183</v>
      </c>
      <c r="C48" s="322"/>
      <c r="D48" s="340">
        <v>26</v>
      </c>
      <c r="E48" s="345">
        <v>8</v>
      </c>
      <c r="F48" s="345">
        <v>961</v>
      </c>
      <c r="G48" s="340" t="s">
        <v>542</v>
      </c>
      <c r="H48" s="345">
        <v>16</v>
      </c>
      <c r="I48" s="346">
        <v>629</v>
      </c>
      <c r="J48" s="326">
        <v>0.5736111111111112</v>
      </c>
      <c r="K48" s="327">
        <v>15</v>
      </c>
      <c r="L48" s="328">
        <v>0</v>
      </c>
      <c r="M48" s="329">
        <v>0</v>
      </c>
      <c r="N48" s="329">
        <v>0</v>
      </c>
      <c r="O48" s="329">
        <f t="shared" si="5"/>
      </c>
      <c r="P48" s="329">
        <f t="shared" si="6"/>
      </c>
      <c r="Q48" s="329">
        <f t="shared" si="7"/>
      </c>
      <c r="R48" s="327">
        <f t="shared" si="8"/>
      </c>
      <c r="S48" s="330"/>
      <c r="T48" s="331"/>
      <c r="U48" s="331" t="s">
        <v>156</v>
      </c>
      <c r="V48" s="332"/>
      <c r="W48" s="333" t="s">
        <v>28</v>
      </c>
      <c r="X48" s="196">
        <v>40</v>
      </c>
      <c r="Y48" s="196">
        <v>20</v>
      </c>
      <c r="Z48" s="196">
        <v>30</v>
      </c>
      <c r="AA48" s="197">
        <f t="shared" si="9"/>
        <v>30</v>
      </c>
      <c r="AB48" s="333" t="s">
        <v>74</v>
      </c>
      <c r="AC48" s="334" t="s">
        <v>30</v>
      </c>
      <c r="AD48" s="335" t="s">
        <v>436</v>
      </c>
      <c r="AE48" s="336" t="s">
        <v>156</v>
      </c>
      <c r="AF48" s="337" t="s">
        <v>433</v>
      </c>
      <c r="AG48" s="338"/>
      <c r="AH48" s="339"/>
    </row>
    <row r="49" spans="1:34" s="271" customFormat="1" ht="18.75" customHeight="1">
      <c r="A49" s="320">
        <v>45</v>
      </c>
      <c r="B49" s="321">
        <v>38182</v>
      </c>
      <c r="C49" s="322"/>
      <c r="D49" s="340">
        <v>26</v>
      </c>
      <c r="E49" s="345">
        <v>13</v>
      </c>
      <c r="F49" s="345">
        <v>106</v>
      </c>
      <c r="G49" s="340" t="s">
        <v>542</v>
      </c>
      <c r="H49" s="345">
        <v>14</v>
      </c>
      <c r="I49" s="346">
        <v>780</v>
      </c>
      <c r="J49" s="326">
        <v>0.50625</v>
      </c>
      <c r="K49" s="327">
        <v>15</v>
      </c>
      <c r="L49" s="328">
        <v>0</v>
      </c>
      <c r="M49" s="329">
        <v>0</v>
      </c>
      <c r="N49" s="329">
        <v>0</v>
      </c>
      <c r="O49" s="329">
        <f t="shared" si="5"/>
      </c>
      <c r="P49" s="329">
        <f t="shared" si="6"/>
      </c>
      <c r="Q49" s="329">
        <f t="shared" si="7"/>
      </c>
      <c r="R49" s="327">
        <f t="shared" si="8"/>
      </c>
      <c r="S49" s="330"/>
      <c r="T49" s="331"/>
      <c r="U49" s="331" t="s">
        <v>156</v>
      </c>
      <c r="V49" s="332"/>
      <c r="W49" s="333" t="s">
        <v>28</v>
      </c>
      <c r="X49" s="196">
        <v>20</v>
      </c>
      <c r="Y49" s="196">
        <v>30</v>
      </c>
      <c r="Z49" s="196">
        <v>20</v>
      </c>
      <c r="AA49" s="197">
        <f t="shared" si="9"/>
        <v>23.333333333333332</v>
      </c>
      <c r="AB49" s="333" t="s">
        <v>29</v>
      </c>
      <c r="AC49" s="334" t="s">
        <v>30</v>
      </c>
      <c r="AD49" s="335" t="s">
        <v>436</v>
      </c>
      <c r="AE49" s="336" t="s">
        <v>156</v>
      </c>
      <c r="AF49" s="337" t="s">
        <v>442</v>
      </c>
      <c r="AG49" s="338"/>
      <c r="AH49" s="339"/>
    </row>
    <row r="50" spans="1:34" s="271" customFormat="1" ht="18.75" customHeight="1">
      <c r="A50" s="320">
        <v>46</v>
      </c>
      <c r="B50" s="321">
        <v>38183</v>
      </c>
      <c r="C50" s="322"/>
      <c r="D50" s="340">
        <v>26</v>
      </c>
      <c r="E50" s="345">
        <v>12</v>
      </c>
      <c r="F50" s="345">
        <v>262</v>
      </c>
      <c r="G50" s="340" t="s">
        <v>542</v>
      </c>
      <c r="H50" s="345">
        <v>15</v>
      </c>
      <c r="I50" s="346">
        <v>69</v>
      </c>
      <c r="J50" s="326">
        <v>0.49375</v>
      </c>
      <c r="K50" s="327">
        <v>15</v>
      </c>
      <c r="L50" s="328">
        <v>0</v>
      </c>
      <c r="M50" s="329">
        <v>0</v>
      </c>
      <c r="N50" s="329">
        <v>0</v>
      </c>
      <c r="O50" s="329">
        <f t="shared" si="5"/>
      </c>
      <c r="P50" s="329">
        <f t="shared" si="6"/>
      </c>
      <c r="Q50" s="329">
        <f t="shared" si="7"/>
      </c>
      <c r="R50" s="327">
        <f t="shared" si="8"/>
      </c>
      <c r="S50" s="330"/>
      <c r="T50" s="331"/>
      <c r="U50" s="331" t="s">
        <v>156</v>
      </c>
      <c r="V50" s="332"/>
      <c r="W50" s="333" t="s">
        <v>28</v>
      </c>
      <c r="X50" s="196">
        <v>20</v>
      </c>
      <c r="Y50" s="196">
        <v>30</v>
      </c>
      <c r="Z50" s="196">
        <v>20</v>
      </c>
      <c r="AA50" s="197">
        <f t="shared" si="9"/>
        <v>23.333333333333332</v>
      </c>
      <c r="AB50" s="333" t="s">
        <v>29</v>
      </c>
      <c r="AC50" s="334" t="s">
        <v>30</v>
      </c>
      <c r="AD50" s="335" t="s">
        <v>436</v>
      </c>
      <c r="AE50" s="336" t="s">
        <v>156</v>
      </c>
      <c r="AF50" s="337" t="s">
        <v>433</v>
      </c>
      <c r="AG50" s="338"/>
      <c r="AH50" s="339"/>
    </row>
    <row r="51" spans="1:34" s="271" customFormat="1" ht="18.75" customHeight="1">
      <c r="A51" s="320">
        <v>47</v>
      </c>
      <c r="B51" s="321">
        <v>38182</v>
      </c>
      <c r="C51" s="322"/>
      <c r="D51" s="340">
        <v>26</v>
      </c>
      <c r="E51" s="345">
        <v>12</v>
      </c>
      <c r="F51" s="345">
        <v>635</v>
      </c>
      <c r="G51" s="340" t="s">
        <v>542</v>
      </c>
      <c r="H51" s="345">
        <v>14</v>
      </c>
      <c r="I51" s="346">
        <v>329</v>
      </c>
      <c r="J51" s="326">
        <v>0.48680555555555555</v>
      </c>
      <c r="K51" s="327">
        <v>15</v>
      </c>
      <c r="L51" s="328">
        <v>0</v>
      </c>
      <c r="M51" s="329">
        <v>0</v>
      </c>
      <c r="N51" s="329">
        <v>0</v>
      </c>
      <c r="O51" s="329">
        <f t="shared" si="5"/>
      </c>
      <c r="P51" s="329">
        <f t="shared" si="6"/>
      </c>
      <c r="Q51" s="329">
        <f t="shared" si="7"/>
      </c>
      <c r="R51" s="327">
        <f t="shared" si="8"/>
      </c>
      <c r="S51" s="330"/>
      <c r="T51" s="331"/>
      <c r="U51" s="331" t="s">
        <v>156</v>
      </c>
      <c r="V51" s="332"/>
      <c r="W51" s="333" t="s">
        <v>28</v>
      </c>
      <c r="X51" s="196">
        <v>30</v>
      </c>
      <c r="Y51" s="196">
        <v>50</v>
      </c>
      <c r="Z51" s="196">
        <v>40</v>
      </c>
      <c r="AA51" s="197">
        <f t="shared" si="9"/>
        <v>40</v>
      </c>
      <c r="AB51" s="333" t="s">
        <v>74</v>
      </c>
      <c r="AC51" s="334" t="s">
        <v>30</v>
      </c>
      <c r="AD51" s="335" t="s">
        <v>436</v>
      </c>
      <c r="AE51" s="336" t="s">
        <v>156</v>
      </c>
      <c r="AF51" s="337" t="s">
        <v>443</v>
      </c>
      <c r="AG51" s="338"/>
      <c r="AH51" s="339"/>
    </row>
    <row r="52" spans="1:34" s="271" customFormat="1" ht="18.75" customHeight="1">
      <c r="A52" s="320">
        <v>48</v>
      </c>
      <c r="B52" s="321">
        <v>38182</v>
      </c>
      <c r="C52" s="322"/>
      <c r="D52" s="340">
        <v>26</v>
      </c>
      <c r="E52" s="345">
        <v>10</v>
      </c>
      <c r="F52" s="345">
        <v>499</v>
      </c>
      <c r="G52" s="340" t="s">
        <v>542</v>
      </c>
      <c r="H52" s="345">
        <v>14</v>
      </c>
      <c r="I52" s="346">
        <v>672</v>
      </c>
      <c r="J52" s="326">
        <v>0.4618055555555556</v>
      </c>
      <c r="K52" s="327">
        <v>15</v>
      </c>
      <c r="L52" s="328">
        <v>0</v>
      </c>
      <c r="M52" s="329">
        <v>0</v>
      </c>
      <c r="N52" s="329">
        <v>0</v>
      </c>
      <c r="O52" s="329">
        <f t="shared" si="5"/>
      </c>
      <c r="P52" s="329">
        <f t="shared" si="6"/>
      </c>
      <c r="Q52" s="329">
        <f t="shared" si="7"/>
      </c>
      <c r="R52" s="327">
        <f t="shared" si="8"/>
      </c>
      <c r="S52" s="330"/>
      <c r="T52" s="331"/>
      <c r="U52" s="331" t="s">
        <v>156</v>
      </c>
      <c r="V52" s="332"/>
      <c r="W52" s="333" t="s">
        <v>28</v>
      </c>
      <c r="X52" s="196">
        <v>30</v>
      </c>
      <c r="Y52" s="196">
        <v>20</v>
      </c>
      <c r="Z52" s="196">
        <v>10</v>
      </c>
      <c r="AA52" s="197">
        <f t="shared" si="9"/>
        <v>20</v>
      </c>
      <c r="AB52" s="333" t="s">
        <v>29</v>
      </c>
      <c r="AC52" s="334" t="s">
        <v>30</v>
      </c>
      <c r="AD52" s="335" t="s">
        <v>436</v>
      </c>
      <c r="AE52" s="336" t="s">
        <v>156</v>
      </c>
      <c r="AF52" s="337" t="s">
        <v>435</v>
      </c>
      <c r="AG52" s="338"/>
      <c r="AH52" s="339"/>
    </row>
    <row r="53" spans="1:34" s="271" customFormat="1" ht="18.75" customHeight="1">
      <c r="A53" s="320">
        <v>49</v>
      </c>
      <c r="B53" s="321">
        <v>38182</v>
      </c>
      <c r="C53" s="322"/>
      <c r="D53" s="340">
        <v>26</v>
      </c>
      <c r="E53" s="345">
        <v>9</v>
      </c>
      <c r="F53" s="345">
        <v>905</v>
      </c>
      <c r="G53" s="340" t="s">
        <v>542</v>
      </c>
      <c r="H53" s="345">
        <v>14</v>
      </c>
      <c r="I53" s="346">
        <v>706</v>
      </c>
      <c r="J53" s="326">
        <v>0.44097222222222227</v>
      </c>
      <c r="K53" s="327">
        <v>15</v>
      </c>
      <c r="L53" s="328">
        <v>0</v>
      </c>
      <c r="M53" s="329">
        <v>0</v>
      </c>
      <c r="N53" s="329">
        <v>0</v>
      </c>
      <c r="O53" s="329">
        <f t="shared" si="5"/>
      </c>
      <c r="P53" s="329">
        <f t="shared" si="6"/>
      </c>
      <c r="Q53" s="329">
        <f t="shared" si="7"/>
      </c>
      <c r="R53" s="327">
        <f t="shared" si="8"/>
      </c>
      <c r="S53" s="330"/>
      <c r="T53" s="331"/>
      <c r="U53" s="331" t="s">
        <v>156</v>
      </c>
      <c r="V53" s="332"/>
      <c r="W53" s="333" t="s">
        <v>28</v>
      </c>
      <c r="X53" s="196">
        <v>10</v>
      </c>
      <c r="Y53" s="196">
        <v>10</v>
      </c>
      <c r="Z53" s="196">
        <v>20</v>
      </c>
      <c r="AA53" s="197">
        <f t="shared" si="9"/>
        <v>13.333333333333334</v>
      </c>
      <c r="AB53" s="333" t="s">
        <v>29</v>
      </c>
      <c r="AC53" s="334" t="s">
        <v>30</v>
      </c>
      <c r="AD53" s="335" t="s">
        <v>436</v>
      </c>
      <c r="AE53" s="336" t="s">
        <v>156</v>
      </c>
      <c r="AF53" s="337" t="s">
        <v>433</v>
      </c>
      <c r="AG53" s="338"/>
      <c r="AH53" s="339"/>
    </row>
    <row r="54" spans="1:34" s="271" customFormat="1" ht="18.75" customHeight="1">
      <c r="A54" s="320">
        <v>50</v>
      </c>
      <c r="B54" s="321">
        <v>38183</v>
      </c>
      <c r="C54" s="322"/>
      <c r="D54" s="340">
        <v>26</v>
      </c>
      <c r="E54" s="345">
        <v>9</v>
      </c>
      <c r="F54" s="345">
        <v>455</v>
      </c>
      <c r="G54" s="340" t="s">
        <v>542</v>
      </c>
      <c r="H54" s="345">
        <v>14</v>
      </c>
      <c r="I54" s="346">
        <v>299</v>
      </c>
      <c r="J54" s="326">
        <v>0.4472222222222222</v>
      </c>
      <c r="K54" s="327">
        <v>15</v>
      </c>
      <c r="L54" s="328">
        <v>0</v>
      </c>
      <c r="M54" s="329">
        <v>0</v>
      </c>
      <c r="N54" s="329">
        <v>0</v>
      </c>
      <c r="O54" s="329">
        <f t="shared" si="5"/>
      </c>
      <c r="P54" s="329">
        <f t="shared" si="6"/>
      </c>
      <c r="Q54" s="329">
        <f t="shared" si="7"/>
      </c>
      <c r="R54" s="327">
        <f t="shared" si="8"/>
      </c>
      <c r="S54" s="330"/>
      <c r="T54" s="331"/>
      <c r="U54" s="331" t="s">
        <v>156</v>
      </c>
      <c r="V54" s="332"/>
      <c r="W54" s="333" t="s">
        <v>28</v>
      </c>
      <c r="X54" s="196">
        <v>20</v>
      </c>
      <c r="Y54" s="196">
        <v>10</v>
      </c>
      <c r="Z54" s="196">
        <v>20</v>
      </c>
      <c r="AA54" s="197">
        <f t="shared" si="9"/>
        <v>16.666666666666668</v>
      </c>
      <c r="AB54" s="333" t="s">
        <v>29</v>
      </c>
      <c r="AC54" s="334" t="s">
        <v>30</v>
      </c>
      <c r="AD54" s="335" t="s">
        <v>436</v>
      </c>
      <c r="AE54" s="336" t="s">
        <v>156</v>
      </c>
      <c r="AF54" s="337" t="s">
        <v>443</v>
      </c>
      <c r="AG54" s="338"/>
      <c r="AH54" s="339"/>
    </row>
    <row r="55" spans="1:34" s="271" customFormat="1" ht="18.75" customHeight="1">
      <c r="A55" s="320">
        <v>51</v>
      </c>
      <c r="B55" s="321">
        <v>38183</v>
      </c>
      <c r="C55" s="322"/>
      <c r="D55" s="340">
        <v>26</v>
      </c>
      <c r="E55" s="345">
        <v>10</v>
      </c>
      <c r="F55" s="345">
        <v>188</v>
      </c>
      <c r="G55" s="340" t="s">
        <v>542</v>
      </c>
      <c r="H55" s="345">
        <v>14</v>
      </c>
      <c r="I55" s="346">
        <v>29</v>
      </c>
      <c r="J55" s="326">
        <v>0.46875</v>
      </c>
      <c r="K55" s="327">
        <v>15</v>
      </c>
      <c r="L55" s="328">
        <v>0</v>
      </c>
      <c r="M55" s="329">
        <v>0</v>
      </c>
      <c r="N55" s="329">
        <v>0</v>
      </c>
      <c r="O55" s="329">
        <f t="shared" si="5"/>
      </c>
      <c r="P55" s="329">
        <f t="shared" si="6"/>
      </c>
      <c r="Q55" s="329">
        <f t="shared" si="7"/>
      </c>
      <c r="R55" s="327">
        <f t="shared" si="8"/>
      </c>
      <c r="S55" s="330"/>
      <c r="T55" s="331"/>
      <c r="U55" s="331" t="s">
        <v>156</v>
      </c>
      <c r="V55" s="332"/>
      <c r="W55" s="333" t="s">
        <v>28</v>
      </c>
      <c r="X55" s="196">
        <v>10</v>
      </c>
      <c r="Y55" s="196">
        <v>10</v>
      </c>
      <c r="Z55" s="196">
        <v>20</v>
      </c>
      <c r="AA55" s="197">
        <f t="shared" si="9"/>
        <v>13.333333333333334</v>
      </c>
      <c r="AB55" s="333" t="s">
        <v>29</v>
      </c>
      <c r="AC55" s="334" t="s">
        <v>30</v>
      </c>
      <c r="AD55" s="335" t="s">
        <v>436</v>
      </c>
      <c r="AE55" s="336" t="s">
        <v>156</v>
      </c>
      <c r="AF55" s="337" t="s">
        <v>442</v>
      </c>
      <c r="AG55" s="338"/>
      <c r="AH55" s="339"/>
    </row>
    <row r="56" spans="1:34" s="271" customFormat="1" ht="18.75" customHeight="1">
      <c r="A56" s="320">
        <v>52</v>
      </c>
      <c r="B56" s="321">
        <v>38190</v>
      </c>
      <c r="C56" s="322"/>
      <c r="D56" s="340">
        <v>26</v>
      </c>
      <c r="E56" s="341" t="s">
        <v>440</v>
      </c>
      <c r="F56" s="341" t="s">
        <v>587</v>
      </c>
      <c r="G56" s="340" t="s">
        <v>484</v>
      </c>
      <c r="H56" s="341" t="s">
        <v>496</v>
      </c>
      <c r="I56" s="342" t="s">
        <v>588</v>
      </c>
      <c r="J56" s="326">
        <v>0.5611111111111111</v>
      </c>
      <c r="K56" s="327">
        <v>15</v>
      </c>
      <c r="L56" s="328">
        <v>0</v>
      </c>
      <c r="M56" s="329">
        <v>0</v>
      </c>
      <c r="N56" s="329">
        <v>0</v>
      </c>
      <c r="O56" s="329">
        <f t="shared" si="5"/>
      </c>
      <c r="P56" s="329">
        <f t="shared" si="6"/>
      </c>
      <c r="Q56" s="329">
        <f t="shared" si="7"/>
      </c>
      <c r="R56" s="327">
        <f t="shared" si="8"/>
      </c>
      <c r="S56" s="330"/>
      <c r="T56" s="331"/>
      <c r="U56" s="331" t="s">
        <v>156</v>
      </c>
      <c r="V56" s="332"/>
      <c r="W56" s="333" t="s">
        <v>28</v>
      </c>
      <c r="X56" s="196">
        <v>20</v>
      </c>
      <c r="Y56" s="196">
        <v>40</v>
      </c>
      <c r="Z56" s="196">
        <v>30</v>
      </c>
      <c r="AA56" s="197">
        <f t="shared" si="9"/>
        <v>30</v>
      </c>
      <c r="AB56" s="333" t="s">
        <v>74</v>
      </c>
      <c r="AC56" s="334" t="s">
        <v>30</v>
      </c>
      <c r="AD56" s="335" t="s">
        <v>436</v>
      </c>
      <c r="AE56" s="336" t="s">
        <v>156</v>
      </c>
      <c r="AF56" s="337" t="s">
        <v>435</v>
      </c>
      <c r="AG56" s="338"/>
      <c r="AH56" s="339"/>
    </row>
    <row r="57" spans="1:34" s="271" customFormat="1" ht="18.75" customHeight="1">
      <c r="A57" s="320">
        <v>53</v>
      </c>
      <c r="B57" s="321">
        <v>38190</v>
      </c>
      <c r="C57" s="322"/>
      <c r="D57" s="340">
        <v>26</v>
      </c>
      <c r="E57" s="341" t="s">
        <v>589</v>
      </c>
      <c r="F57" s="341" t="s">
        <v>590</v>
      </c>
      <c r="G57" s="340" t="s">
        <v>484</v>
      </c>
      <c r="H57" s="341" t="s">
        <v>496</v>
      </c>
      <c r="I57" s="342" t="s">
        <v>591</v>
      </c>
      <c r="J57" s="326">
        <v>0.5416666666666666</v>
      </c>
      <c r="K57" s="327">
        <v>15</v>
      </c>
      <c r="L57" s="328">
        <v>7</v>
      </c>
      <c r="M57" s="329">
        <v>6</v>
      </c>
      <c r="N57" s="329">
        <v>11</v>
      </c>
      <c r="O57" s="329">
        <f t="shared" si="5"/>
        <v>7</v>
      </c>
      <c r="P57" s="329">
        <f t="shared" si="6"/>
        <v>6</v>
      </c>
      <c r="Q57" s="329">
        <f t="shared" si="7"/>
        <v>11</v>
      </c>
      <c r="R57" s="327">
        <f t="shared" si="8"/>
        <v>8</v>
      </c>
      <c r="S57" s="330" t="s">
        <v>33</v>
      </c>
      <c r="T57" s="331" t="s">
        <v>557</v>
      </c>
      <c r="U57" s="331" t="s">
        <v>156</v>
      </c>
      <c r="V57" s="332" t="s">
        <v>592</v>
      </c>
      <c r="W57" s="333" t="s">
        <v>28</v>
      </c>
      <c r="X57" s="196">
        <v>40</v>
      </c>
      <c r="Y57" s="196">
        <v>30</v>
      </c>
      <c r="Z57" s="196">
        <v>20</v>
      </c>
      <c r="AA57" s="197">
        <f t="shared" si="9"/>
        <v>30</v>
      </c>
      <c r="AB57" s="333" t="s">
        <v>74</v>
      </c>
      <c r="AC57" s="334" t="s">
        <v>30</v>
      </c>
      <c r="AD57" s="335" t="s">
        <v>436</v>
      </c>
      <c r="AE57" s="336" t="s">
        <v>156</v>
      </c>
      <c r="AF57" s="337" t="s">
        <v>435</v>
      </c>
      <c r="AG57" s="338"/>
      <c r="AH57" s="339"/>
    </row>
    <row r="58" spans="1:34" s="271" customFormat="1" ht="18.75" customHeight="1">
      <c r="A58" s="320">
        <v>54</v>
      </c>
      <c r="B58" s="321">
        <v>38252</v>
      </c>
      <c r="C58" s="322"/>
      <c r="D58" s="340" t="s">
        <v>432</v>
      </c>
      <c r="E58" s="341" t="s">
        <v>589</v>
      </c>
      <c r="F58" s="341" t="s">
        <v>593</v>
      </c>
      <c r="G58" s="340" t="s">
        <v>484</v>
      </c>
      <c r="H58" s="341" t="s">
        <v>594</v>
      </c>
      <c r="I58" s="342" t="s">
        <v>595</v>
      </c>
      <c r="J58" s="326">
        <v>0.3888888888888889</v>
      </c>
      <c r="K58" s="327">
        <v>15</v>
      </c>
      <c r="L58" s="328">
        <v>3</v>
      </c>
      <c r="M58" s="329">
        <v>2</v>
      </c>
      <c r="N58" s="329">
        <v>0</v>
      </c>
      <c r="O58" s="329">
        <f t="shared" si="5"/>
        <v>3</v>
      </c>
      <c r="P58" s="329">
        <f t="shared" si="6"/>
        <v>2</v>
      </c>
      <c r="Q58" s="329">
        <f t="shared" si="7"/>
      </c>
      <c r="R58" s="327">
        <f t="shared" si="8"/>
        <v>2.5</v>
      </c>
      <c r="S58" s="330" t="s">
        <v>47</v>
      </c>
      <c r="T58" s="331"/>
      <c r="U58" s="331" t="s">
        <v>156</v>
      </c>
      <c r="V58" s="332" t="s">
        <v>430</v>
      </c>
      <c r="W58" s="333" t="s">
        <v>28</v>
      </c>
      <c r="X58" s="196">
        <v>5</v>
      </c>
      <c r="Y58" s="196">
        <v>5</v>
      </c>
      <c r="Z58" s="196">
        <v>5</v>
      </c>
      <c r="AA58" s="197">
        <f t="shared" si="9"/>
        <v>5</v>
      </c>
      <c r="AB58" s="333" t="s">
        <v>29</v>
      </c>
      <c r="AC58" s="334" t="s">
        <v>30</v>
      </c>
      <c r="AD58" s="335" t="s">
        <v>437</v>
      </c>
      <c r="AE58" s="336" t="s">
        <v>156</v>
      </c>
      <c r="AF58" s="337" t="s">
        <v>441</v>
      </c>
      <c r="AG58" s="338"/>
      <c r="AH58" s="339"/>
    </row>
    <row r="59" spans="1:34" s="271" customFormat="1" ht="18.75" customHeight="1">
      <c r="A59" s="320">
        <v>55</v>
      </c>
      <c r="B59" s="321">
        <v>38196</v>
      </c>
      <c r="C59" s="322"/>
      <c r="D59" s="340">
        <v>26</v>
      </c>
      <c r="E59" s="341" t="s">
        <v>439</v>
      </c>
      <c r="F59" s="341" t="s">
        <v>596</v>
      </c>
      <c r="G59" s="340" t="s">
        <v>484</v>
      </c>
      <c r="H59" s="341" t="s">
        <v>594</v>
      </c>
      <c r="I59" s="342" t="s">
        <v>597</v>
      </c>
      <c r="J59" s="326">
        <v>0.40208333333333335</v>
      </c>
      <c r="K59" s="327">
        <v>15</v>
      </c>
      <c r="L59" s="328">
        <v>8</v>
      </c>
      <c r="M59" s="329">
        <v>9</v>
      </c>
      <c r="N59" s="329">
        <v>5</v>
      </c>
      <c r="O59" s="329">
        <f t="shared" si="5"/>
        <v>8</v>
      </c>
      <c r="P59" s="329">
        <f t="shared" si="6"/>
        <v>9</v>
      </c>
      <c r="Q59" s="329">
        <f t="shared" si="7"/>
        <v>5</v>
      </c>
      <c r="R59" s="343">
        <f t="shared" si="8"/>
        <v>7.333333333333333</v>
      </c>
      <c r="S59" s="330" t="s">
        <v>33</v>
      </c>
      <c r="T59" s="331" t="s">
        <v>557</v>
      </c>
      <c r="U59" s="331" t="s">
        <v>156</v>
      </c>
      <c r="V59" s="332">
        <v>30</v>
      </c>
      <c r="W59" s="333" t="s">
        <v>28</v>
      </c>
      <c r="X59" s="196">
        <v>20</v>
      </c>
      <c r="Y59" s="196">
        <v>20</v>
      </c>
      <c r="Z59" s="196">
        <v>20</v>
      </c>
      <c r="AA59" s="197">
        <f t="shared" si="9"/>
        <v>20</v>
      </c>
      <c r="AB59" s="333" t="s">
        <v>29</v>
      </c>
      <c r="AC59" s="334" t="s">
        <v>30</v>
      </c>
      <c r="AD59" s="335" t="s">
        <v>436</v>
      </c>
      <c r="AE59" s="336" t="s">
        <v>156</v>
      </c>
      <c r="AF59" s="337" t="s">
        <v>433</v>
      </c>
      <c r="AG59" s="338"/>
      <c r="AH59" s="339"/>
    </row>
    <row r="60" spans="1:34" s="271" customFormat="1" ht="18.75" customHeight="1">
      <c r="A60" s="320">
        <v>56</v>
      </c>
      <c r="B60" s="321">
        <v>38196</v>
      </c>
      <c r="C60" s="322"/>
      <c r="D60" s="340">
        <v>26</v>
      </c>
      <c r="E60" s="341" t="s">
        <v>439</v>
      </c>
      <c r="F60" s="341" t="s">
        <v>598</v>
      </c>
      <c r="G60" s="340" t="s">
        <v>484</v>
      </c>
      <c r="H60" s="341" t="s">
        <v>594</v>
      </c>
      <c r="I60" s="342" t="s">
        <v>599</v>
      </c>
      <c r="J60" s="326">
        <v>0.42430555555555555</v>
      </c>
      <c r="K60" s="327">
        <v>15</v>
      </c>
      <c r="L60" s="328">
        <v>24</v>
      </c>
      <c r="M60" s="329">
        <v>24</v>
      </c>
      <c r="N60" s="329">
        <v>18</v>
      </c>
      <c r="O60" s="329">
        <f t="shared" si="5"/>
        <v>24</v>
      </c>
      <c r="P60" s="329">
        <f t="shared" si="6"/>
        <v>24</v>
      </c>
      <c r="Q60" s="329">
        <f t="shared" si="7"/>
        <v>18</v>
      </c>
      <c r="R60" s="327">
        <f t="shared" si="8"/>
        <v>22</v>
      </c>
      <c r="S60" s="330" t="s">
        <v>33</v>
      </c>
      <c r="T60" s="331" t="s">
        <v>557</v>
      </c>
      <c r="U60" s="331" t="s">
        <v>156</v>
      </c>
      <c r="V60" s="332" t="s">
        <v>592</v>
      </c>
      <c r="W60" s="333" t="s">
        <v>28</v>
      </c>
      <c r="X60" s="196">
        <v>10</v>
      </c>
      <c r="Y60" s="196">
        <v>10</v>
      </c>
      <c r="Z60" s="196">
        <v>10</v>
      </c>
      <c r="AA60" s="197">
        <f t="shared" si="9"/>
        <v>10</v>
      </c>
      <c r="AB60" s="333" t="s">
        <v>29</v>
      </c>
      <c r="AC60" s="334" t="s">
        <v>30</v>
      </c>
      <c r="AD60" s="335" t="s">
        <v>437</v>
      </c>
      <c r="AE60" s="336" t="s">
        <v>156</v>
      </c>
      <c r="AF60" s="337" t="s">
        <v>433</v>
      </c>
      <c r="AG60" s="338"/>
      <c r="AH60" s="339"/>
    </row>
    <row r="61" spans="1:34" s="271" customFormat="1" ht="18.75" customHeight="1">
      <c r="A61" s="320">
        <v>57</v>
      </c>
      <c r="B61" s="321">
        <v>38196</v>
      </c>
      <c r="C61" s="322"/>
      <c r="D61" s="340">
        <v>26</v>
      </c>
      <c r="E61" s="341" t="s">
        <v>443</v>
      </c>
      <c r="F61" s="341" t="s">
        <v>600</v>
      </c>
      <c r="G61" s="340" t="s">
        <v>484</v>
      </c>
      <c r="H61" s="341" t="s">
        <v>594</v>
      </c>
      <c r="I61" s="342" t="s">
        <v>601</v>
      </c>
      <c r="J61" s="326">
        <v>0.44375</v>
      </c>
      <c r="K61" s="327">
        <v>15</v>
      </c>
      <c r="L61" s="328">
        <v>25</v>
      </c>
      <c r="M61" s="329">
        <v>7</v>
      </c>
      <c r="N61" s="329">
        <v>16</v>
      </c>
      <c r="O61" s="329">
        <f t="shared" si="5"/>
        <v>25</v>
      </c>
      <c r="P61" s="329">
        <f t="shared" si="6"/>
        <v>7</v>
      </c>
      <c r="Q61" s="329">
        <f t="shared" si="7"/>
        <v>16</v>
      </c>
      <c r="R61" s="327">
        <f t="shared" si="8"/>
        <v>16</v>
      </c>
      <c r="S61" s="330" t="s">
        <v>47</v>
      </c>
      <c r="T61" s="331" t="s">
        <v>557</v>
      </c>
      <c r="U61" s="331" t="s">
        <v>156</v>
      </c>
      <c r="V61" s="332">
        <v>30</v>
      </c>
      <c r="W61" s="333" t="s">
        <v>28</v>
      </c>
      <c r="X61" s="196">
        <v>10</v>
      </c>
      <c r="Y61" s="196">
        <v>5</v>
      </c>
      <c r="Z61" s="196">
        <v>10</v>
      </c>
      <c r="AA61" s="197">
        <f t="shared" si="9"/>
        <v>8.333333333333334</v>
      </c>
      <c r="AB61" s="333" t="s">
        <v>29</v>
      </c>
      <c r="AC61" s="334" t="s">
        <v>30</v>
      </c>
      <c r="AD61" s="335" t="s">
        <v>436</v>
      </c>
      <c r="AE61" s="336" t="s">
        <v>156</v>
      </c>
      <c r="AF61" s="337" t="s">
        <v>433</v>
      </c>
      <c r="AG61" s="338"/>
      <c r="AH61" s="339"/>
    </row>
    <row r="62" spans="1:34" s="271" customFormat="1" ht="18.75" customHeight="1">
      <c r="A62" s="320">
        <v>58</v>
      </c>
      <c r="B62" s="321">
        <v>38196</v>
      </c>
      <c r="C62" s="322"/>
      <c r="D62" s="340">
        <v>26</v>
      </c>
      <c r="E62" s="341" t="s">
        <v>443</v>
      </c>
      <c r="F62" s="341" t="s">
        <v>602</v>
      </c>
      <c r="G62" s="340" t="s">
        <v>484</v>
      </c>
      <c r="H62" s="341" t="s">
        <v>594</v>
      </c>
      <c r="I62" s="342" t="s">
        <v>603</v>
      </c>
      <c r="J62" s="326">
        <v>0.46597222222222223</v>
      </c>
      <c r="K62" s="327">
        <v>15</v>
      </c>
      <c r="L62" s="328">
        <v>35</v>
      </c>
      <c r="M62" s="329">
        <v>15</v>
      </c>
      <c r="N62" s="329">
        <v>50</v>
      </c>
      <c r="O62" s="329">
        <f t="shared" si="5"/>
        <v>35</v>
      </c>
      <c r="P62" s="329">
        <f t="shared" si="6"/>
        <v>15</v>
      </c>
      <c r="Q62" s="329">
        <f t="shared" si="7"/>
        <v>50</v>
      </c>
      <c r="R62" s="343">
        <f t="shared" si="8"/>
        <v>33.333333333333336</v>
      </c>
      <c r="S62" s="330" t="s">
        <v>47</v>
      </c>
      <c r="T62" s="331" t="s">
        <v>557</v>
      </c>
      <c r="U62" s="331" t="s">
        <v>156</v>
      </c>
      <c r="V62" s="332" t="s">
        <v>592</v>
      </c>
      <c r="W62" s="333" t="s">
        <v>28</v>
      </c>
      <c r="X62" s="196">
        <v>20</v>
      </c>
      <c r="Y62" s="196">
        <v>10</v>
      </c>
      <c r="Z62" s="196">
        <v>20</v>
      </c>
      <c r="AA62" s="197">
        <f t="shared" si="9"/>
        <v>16.666666666666668</v>
      </c>
      <c r="AB62" s="333" t="s">
        <v>29</v>
      </c>
      <c r="AC62" s="334" t="s">
        <v>30</v>
      </c>
      <c r="AD62" s="335" t="s">
        <v>436</v>
      </c>
      <c r="AE62" s="336" t="s">
        <v>156</v>
      </c>
      <c r="AF62" s="337" t="s">
        <v>433</v>
      </c>
      <c r="AG62" s="338"/>
      <c r="AH62" s="339"/>
    </row>
    <row r="63" spans="1:34" s="271" customFormat="1" ht="18.75" customHeight="1">
      <c r="A63" s="320">
        <v>59</v>
      </c>
      <c r="B63" s="321">
        <v>38252</v>
      </c>
      <c r="C63" s="322"/>
      <c r="D63" s="340" t="s">
        <v>432</v>
      </c>
      <c r="E63" s="341" t="s">
        <v>443</v>
      </c>
      <c r="F63" s="341" t="s">
        <v>604</v>
      </c>
      <c r="G63" s="340" t="s">
        <v>484</v>
      </c>
      <c r="H63" s="341" t="s">
        <v>432</v>
      </c>
      <c r="I63" s="342" t="s">
        <v>605</v>
      </c>
      <c r="J63" s="326">
        <v>0.4513888888888889</v>
      </c>
      <c r="K63" s="327">
        <v>15</v>
      </c>
      <c r="L63" s="328">
        <v>3</v>
      </c>
      <c r="M63" s="329">
        <v>14</v>
      </c>
      <c r="N63" s="329">
        <v>11</v>
      </c>
      <c r="O63" s="329">
        <f t="shared" si="5"/>
        <v>3</v>
      </c>
      <c r="P63" s="329">
        <f t="shared" si="6"/>
        <v>14</v>
      </c>
      <c r="Q63" s="329">
        <f t="shared" si="7"/>
        <v>11</v>
      </c>
      <c r="R63" s="327">
        <f t="shared" si="8"/>
        <v>9.333333333333334</v>
      </c>
      <c r="S63" s="330" t="s">
        <v>33</v>
      </c>
      <c r="T63" s="331" t="s">
        <v>557</v>
      </c>
      <c r="U63" s="331" t="s">
        <v>156</v>
      </c>
      <c r="V63" s="332" t="s">
        <v>592</v>
      </c>
      <c r="W63" s="333" t="s">
        <v>28</v>
      </c>
      <c r="X63" s="196">
        <v>10</v>
      </c>
      <c r="Y63" s="196">
        <v>10</v>
      </c>
      <c r="Z63" s="196">
        <v>20</v>
      </c>
      <c r="AA63" s="197">
        <f t="shared" si="9"/>
        <v>13.333333333333334</v>
      </c>
      <c r="AB63" s="333" t="s">
        <v>29</v>
      </c>
      <c r="AC63" s="334" t="s">
        <v>30</v>
      </c>
      <c r="AD63" s="335" t="s">
        <v>436</v>
      </c>
      <c r="AE63" s="336" t="s">
        <v>156</v>
      </c>
      <c r="AF63" s="337" t="s">
        <v>441</v>
      </c>
      <c r="AG63" s="338"/>
      <c r="AH63" s="339"/>
    </row>
    <row r="64" spans="1:34" s="271" customFormat="1" ht="18.75" customHeight="1">
      <c r="A64" s="320">
        <v>60</v>
      </c>
      <c r="B64" s="321">
        <v>38252</v>
      </c>
      <c r="C64" s="322"/>
      <c r="D64" s="340" t="s">
        <v>432</v>
      </c>
      <c r="E64" s="341" t="s">
        <v>439</v>
      </c>
      <c r="F64" s="341" t="s">
        <v>606</v>
      </c>
      <c r="G64" s="340" t="s">
        <v>484</v>
      </c>
      <c r="H64" s="341" t="s">
        <v>594</v>
      </c>
      <c r="I64" s="342" t="s">
        <v>607</v>
      </c>
      <c r="J64" s="326">
        <v>0.43263888888888885</v>
      </c>
      <c r="K64" s="327">
        <v>15</v>
      </c>
      <c r="L64" s="328">
        <v>0</v>
      </c>
      <c r="M64" s="329">
        <v>0</v>
      </c>
      <c r="N64" s="329">
        <v>1</v>
      </c>
      <c r="O64" s="329">
        <f t="shared" si="5"/>
      </c>
      <c r="P64" s="329">
        <f t="shared" si="6"/>
      </c>
      <c r="Q64" s="329">
        <f t="shared" si="7"/>
        <v>1</v>
      </c>
      <c r="R64" s="327">
        <f t="shared" si="8"/>
        <v>1</v>
      </c>
      <c r="S64" s="330" t="s">
        <v>47</v>
      </c>
      <c r="T64" s="331"/>
      <c r="U64" s="331" t="s">
        <v>156</v>
      </c>
      <c r="V64" s="332" t="s">
        <v>430</v>
      </c>
      <c r="W64" s="333" t="s">
        <v>28</v>
      </c>
      <c r="X64" s="196">
        <v>1</v>
      </c>
      <c r="Y64" s="196">
        <v>1</v>
      </c>
      <c r="Z64" s="196">
        <v>5</v>
      </c>
      <c r="AA64" s="197">
        <f t="shared" si="9"/>
        <v>2.3333333333333335</v>
      </c>
      <c r="AB64" s="333" t="s">
        <v>29</v>
      </c>
      <c r="AC64" s="334" t="s">
        <v>30</v>
      </c>
      <c r="AD64" s="335" t="s">
        <v>436</v>
      </c>
      <c r="AE64" s="336" t="s">
        <v>156</v>
      </c>
      <c r="AF64" s="337" t="s">
        <v>441</v>
      </c>
      <c r="AG64" s="338"/>
      <c r="AH64" s="339"/>
    </row>
    <row r="65" spans="1:34" s="271" customFormat="1" ht="18.75" customHeight="1">
      <c r="A65" s="320">
        <v>61</v>
      </c>
      <c r="B65" s="321">
        <v>38252</v>
      </c>
      <c r="C65" s="322"/>
      <c r="D65" s="340" t="s">
        <v>432</v>
      </c>
      <c r="E65" s="341" t="s">
        <v>439</v>
      </c>
      <c r="F65" s="341" t="s">
        <v>608</v>
      </c>
      <c r="G65" s="340" t="s">
        <v>484</v>
      </c>
      <c r="H65" s="341" t="s">
        <v>432</v>
      </c>
      <c r="I65" s="342" t="s">
        <v>609</v>
      </c>
      <c r="J65" s="326">
        <v>0.4131944444444444</v>
      </c>
      <c r="K65" s="327">
        <v>15</v>
      </c>
      <c r="L65" s="328">
        <v>0</v>
      </c>
      <c r="M65" s="329">
        <v>5</v>
      </c>
      <c r="N65" s="329">
        <v>0</v>
      </c>
      <c r="O65" s="329">
        <f t="shared" si="5"/>
      </c>
      <c r="P65" s="329">
        <f t="shared" si="6"/>
        <v>5</v>
      </c>
      <c r="Q65" s="329">
        <f t="shared" si="7"/>
      </c>
      <c r="R65" s="327">
        <f t="shared" si="8"/>
        <v>5</v>
      </c>
      <c r="S65" s="330" t="s">
        <v>47</v>
      </c>
      <c r="T65" s="331" t="s">
        <v>557</v>
      </c>
      <c r="U65" s="331" t="s">
        <v>156</v>
      </c>
      <c r="V65" s="332">
        <v>30</v>
      </c>
      <c r="W65" s="333" t="s">
        <v>28</v>
      </c>
      <c r="X65" s="196">
        <v>5</v>
      </c>
      <c r="Y65" s="196">
        <v>5</v>
      </c>
      <c r="Z65" s="196">
        <v>5</v>
      </c>
      <c r="AA65" s="197">
        <f t="shared" si="9"/>
        <v>5</v>
      </c>
      <c r="AB65" s="333" t="s">
        <v>29</v>
      </c>
      <c r="AC65" s="334" t="s">
        <v>30</v>
      </c>
      <c r="AD65" s="335" t="s">
        <v>436</v>
      </c>
      <c r="AE65" s="336" t="s">
        <v>156</v>
      </c>
      <c r="AF65" s="337" t="s">
        <v>441</v>
      </c>
      <c r="AG65" s="338"/>
      <c r="AH65" s="339"/>
    </row>
    <row r="66" spans="1:34" s="271" customFormat="1" ht="18.75" customHeight="1">
      <c r="A66" s="320">
        <v>62</v>
      </c>
      <c r="B66" s="321">
        <v>38197</v>
      </c>
      <c r="C66" s="322"/>
      <c r="D66" s="340">
        <v>26</v>
      </c>
      <c r="E66" s="341" t="s">
        <v>440</v>
      </c>
      <c r="F66" s="341" t="s">
        <v>610</v>
      </c>
      <c r="G66" s="340" t="s">
        <v>484</v>
      </c>
      <c r="H66" s="341" t="s">
        <v>565</v>
      </c>
      <c r="I66" s="342" t="s">
        <v>611</v>
      </c>
      <c r="J66" s="326">
        <v>0.44930555555555557</v>
      </c>
      <c r="K66" s="327">
        <v>15</v>
      </c>
      <c r="L66" s="328">
        <v>0</v>
      </c>
      <c r="M66" s="329">
        <v>0</v>
      </c>
      <c r="N66" s="329">
        <v>0</v>
      </c>
      <c r="O66" s="329">
        <f t="shared" si="5"/>
      </c>
      <c r="P66" s="329">
        <f t="shared" si="6"/>
      </c>
      <c r="Q66" s="329">
        <f t="shared" si="7"/>
      </c>
      <c r="R66" s="327">
        <f t="shared" si="8"/>
      </c>
      <c r="S66" s="330"/>
      <c r="T66" s="331"/>
      <c r="U66" s="331" t="s">
        <v>156</v>
      </c>
      <c r="V66" s="332"/>
      <c r="W66" s="333" t="s">
        <v>28</v>
      </c>
      <c r="X66" s="196">
        <v>1</v>
      </c>
      <c r="Y66" s="196">
        <v>5</v>
      </c>
      <c r="Z66" s="196">
        <v>1</v>
      </c>
      <c r="AA66" s="197">
        <f t="shared" si="9"/>
        <v>2.3333333333333335</v>
      </c>
      <c r="AB66" s="333" t="s">
        <v>29</v>
      </c>
      <c r="AC66" s="334" t="s">
        <v>30</v>
      </c>
      <c r="AD66" s="335" t="s">
        <v>434</v>
      </c>
      <c r="AE66" s="336" t="s">
        <v>156</v>
      </c>
      <c r="AF66" s="337" t="s">
        <v>441</v>
      </c>
      <c r="AG66" s="338"/>
      <c r="AH66" s="339"/>
    </row>
    <row r="67" spans="1:34" s="271" customFormat="1" ht="18.75" customHeight="1">
      <c r="A67" s="320">
        <v>63</v>
      </c>
      <c r="B67" s="321">
        <v>38197</v>
      </c>
      <c r="C67" s="322"/>
      <c r="D67" s="340">
        <v>26</v>
      </c>
      <c r="E67" s="341" t="s">
        <v>440</v>
      </c>
      <c r="F67" s="341" t="s">
        <v>612</v>
      </c>
      <c r="G67" s="340" t="s">
        <v>484</v>
      </c>
      <c r="H67" s="341" t="s">
        <v>565</v>
      </c>
      <c r="I67" s="342" t="s">
        <v>613</v>
      </c>
      <c r="J67" s="326">
        <v>0.3951388888888889</v>
      </c>
      <c r="K67" s="327">
        <v>15</v>
      </c>
      <c r="L67" s="328">
        <v>3</v>
      </c>
      <c r="M67" s="329">
        <v>3</v>
      </c>
      <c r="N67" s="329">
        <v>6</v>
      </c>
      <c r="O67" s="329">
        <f t="shared" si="5"/>
        <v>3</v>
      </c>
      <c r="P67" s="329">
        <f t="shared" si="6"/>
        <v>3</v>
      </c>
      <c r="Q67" s="329">
        <f t="shared" si="7"/>
        <v>6</v>
      </c>
      <c r="R67" s="327">
        <f t="shared" si="8"/>
        <v>4</v>
      </c>
      <c r="S67" s="330" t="s">
        <v>33</v>
      </c>
      <c r="T67" s="331" t="s">
        <v>557</v>
      </c>
      <c r="U67" s="331" t="s">
        <v>156</v>
      </c>
      <c r="V67" s="332">
        <v>30</v>
      </c>
      <c r="W67" s="333" t="s">
        <v>28</v>
      </c>
      <c r="X67" s="196">
        <v>10</v>
      </c>
      <c r="Y67" s="196">
        <v>10</v>
      </c>
      <c r="Z67" s="196">
        <v>10</v>
      </c>
      <c r="AA67" s="197">
        <f t="shared" si="9"/>
        <v>10</v>
      </c>
      <c r="AB67" s="333" t="s">
        <v>29</v>
      </c>
      <c r="AC67" s="334" t="s">
        <v>558</v>
      </c>
      <c r="AD67" s="335" t="s">
        <v>434</v>
      </c>
      <c r="AE67" s="336" t="s">
        <v>156</v>
      </c>
      <c r="AF67" s="337" t="s">
        <v>433</v>
      </c>
      <c r="AG67" s="338"/>
      <c r="AH67" s="339"/>
    </row>
    <row r="68" spans="1:34" s="271" customFormat="1" ht="18.75" customHeight="1">
      <c r="A68" s="320">
        <v>64</v>
      </c>
      <c r="B68" s="321">
        <v>38197</v>
      </c>
      <c r="C68" s="322"/>
      <c r="D68" s="340">
        <v>26</v>
      </c>
      <c r="E68" s="341" t="s">
        <v>440</v>
      </c>
      <c r="F68" s="341" t="s">
        <v>614</v>
      </c>
      <c r="G68" s="340" t="s">
        <v>484</v>
      </c>
      <c r="H68" s="341" t="s">
        <v>565</v>
      </c>
      <c r="I68" s="342" t="s">
        <v>615</v>
      </c>
      <c r="J68" s="326">
        <v>0.41875</v>
      </c>
      <c r="K68" s="327">
        <v>15</v>
      </c>
      <c r="L68" s="328">
        <v>0</v>
      </c>
      <c r="M68" s="329">
        <v>0</v>
      </c>
      <c r="N68" s="329">
        <v>0</v>
      </c>
      <c r="O68" s="329">
        <f t="shared" si="5"/>
      </c>
      <c r="P68" s="329">
        <f t="shared" si="6"/>
      </c>
      <c r="Q68" s="329">
        <f t="shared" si="7"/>
      </c>
      <c r="R68" s="327">
        <f t="shared" si="8"/>
      </c>
      <c r="S68" s="330"/>
      <c r="T68" s="331"/>
      <c r="U68" s="331" t="s">
        <v>156</v>
      </c>
      <c r="V68" s="332"/>
      <c r="W68" s="333" t="s">
        <v>28</v>
      </c>
      <c r="X68" s="196">
        <v>1</v>
      </c>
      <c r="Y68" s="196">
        <v>1</v>
      </c>
      <c r="Z68" s="196">
        <v>1</v>
      </c>
      <c r="AA68" s="197">
        <f t="shared" si="9"/>
        <v>1</v>
      </c>
      <c r="AB68" s="333" t="s">
        <v>29</v>
      </c>
      <c r="AC68" s="334" t="s">
        <v>30</v>
      </c>
      <c r="AD68" s="335" t="s">
        <v>436</v>
      </c>
      <c r="AE68" s="336" t="s">
        <v>156</v>
      </c>
      <c r="AF68" s="337" t="s">
        <v>435</v>
      </c>
      <c r="AG68" s="338"/>
      <c r="AH68" s="339"/>
    </row>
    <row r="69" spans="1:34" s="271" customFormat="1" ht="18.75" customHeight="1">
      <c r="A69" s="320">
        <v>65</v>
      </c>
      <c r="B69" s="321">
        <v>38196</v>
      </c>
      <c r="C69" s="322"/>
      <c r="D69" s="340">
        <v>26</v>
      </c>
      <c r="E69" s="341" t="s">
        <v>589</v>
      </c>
      <c r="F69" s="341" t="s">
        <v>616</v>
      </c>
      <c r="G69" s="340" t="s">
        <v>484</v>
      </c>
      <c r="H69" s="341" t="s">
        <v>470</v>
      </c>
      <c r="I69" s="342" t="s">
        <v>617</v>
      </c>
      <c r="J69" s="326">
        <v>0.5576388888888889</v>
      </c>
      <c r="K69" s="327">
        <v>15</v>
      </c>
      <c r="L69" s="328">
        <v>0</v>
      </c>
      <c r="M69" s="329">
        <v>0</v>
      </c>
      <c r="N69" s="329">
        <v>0</v>
      </c>
      <c r="O69" s="329">
        <f aca="true" t="shared" si="10" ref="O69:O104">IF(OR(K69=0,L69=0),"",L69*15/K69)</f>
      </c>
      <c r="P69" s="329">
        <f aca="true" t="shared" si="11" ref="P69:P104">IF(OR(K69=0,M69=0),"",M69*15/K69)</f>
      </c>
      <c r="Q69" s="329">
        <f aca="true" t="shared" si="12" ref="Q69:Q77">IF(OR(K69=0,N69=0),"",N69*15/K69)</f>
      </c>
      <c r="R69" s="327">
        <f>IF(OR(K69=0,AND(L69=0,M69=0,N69=0)),"",AVERAGE(O69:Q69))</f>
      </c>
      <c r="S69" s="330"/>
      <c r="T69" s="331"/>
      <c r="U69" s="331" t="s">
        <v>156</v>
      </c>
      <c r="V69" s="332"/>
      <c r="W69" s="333" t="s">
        <v>28</v>
      </c>
      <c r="X69" s="196">
        <v>5</v>
      </c>
      <c r="Y69" s="196">
        <v>5</v>
      </c>
      <c r="Z69" s="196">
        <v>5</v>
      </c>
      <c r="AA69" s="197">
        <f>AVERAGE(X69:Z69)</f>
        <v>5</v>
      </c>
      <c r="AB69" s="333" t="s">
        <v>29</v>
      </c>
      <c r="AC69" s="334" t="s">
        <v>30</v>
      </c>
      <c r="AD69" s="335" t="s">
        <v>436</v>
      </c>
      <c r="AE69" s="336" t="s">
        <v>156</v>
      </c>
      <c r="AF69" s="337" t="s">
        <v>441</v>
      </c>
      <c r="AG69" s="338"/>
      <c r="AH69" s="339"/>
    </row>
    <row r="70" spans="1:34" s="271" customFormat="1" ht="18.75" customHeight="1">
      <c r="A70" s="320">
        <v>66</v>
      </c>
      <c r="B70" s="321">
        <v>38196</v>
      </c>
      <c r="C70" s="322"/>
      <c r="D70" s="340">
        <v>26</v>
      </c>
      <c r="E70" s="341" t="s">
        <v>589</v>
      </c>
      <c r="F70" s="341" t="s">
        <v>618</v>
      </c>
      <c r="G70" s="340" t="s">
        <v>484</v>
      </c>
      <c r="H70" s="341" t="s">
        <v>470</v>
      </c>
      <c r="I70" s="342" t="s">
        <v>619</v>
      </c>
      <c r="J70" s="326">
        <v>0.5347222222222222</v>
      </c>
      <c r="K70" s="327">
        <v>15</v>
      </c>
      <c r="L70" s="328">
        <v>0</v>
      </c>
      <c r="M70" s="329">
        <v>3</v>
      </c>
      <c r="N70" s="329">
        <v>0</v>
      </c>
      <c r="O70" s="329">
        <f t="shared" si="10"/>
      </c>
      <c r="P70" s="329">
        <f t="shared" si="11"/>
        <v>3</v>
      </c>
      <c r="Q70" s="329">
        <f t="shared" si="12"/>
      </c>
      <c r="R70" s="327">
        <f>IF(OR(K70=0,AND(L70=0,M70=0,N70=0)),"",AVERAGE(O70:Q70))</f>
        <v>3</v>
      </c>
      <c r="S70" s="330" t="s">
        <v>47</v>
      </c>
      <c r="T70" s="331" t="s">
        <v>557</v>
      </c>
      <c r="U70" s="331" t="s">
        <v>156</v>
      </c>
      <c r="V70" s="332"/>
      <c r="W70" s="333" t="s">
        <v>28</v>
      </c>
      <c r="X70" s="196">
        <v>5</v>
      </c>
      <c r="Y70" s="196">
        <v>10</v>
      </c>
      <c r="Z70" s="196">
        <v>10</v>
      </c>
      <c r="AA70" s="197">
        <f>AVERAGE(X70:Z70)</f>
        <v>8.333333333333334</v>
      </c>
      <c r="AB70" s="333" t="s">
        <v>29</v>
      </c>
      <c r="AC70" s="334" t="s">
        <v>30</v>
      </c>
      <c r="AD70" s="335" t="s">
        <v>436</v>
      </c>
      <c r="AE70" s="336" t="s">
        <v>156</v>
      </c>
      <c r="AF70" s="337" t="s">
        <v>433</v>
      </c>
      <c r="AG70" s="338"/>
      <c r="AH70" s="339"/>
    </row>
    <row r="71" spans="1:34" s="271" customFormat="1" ht="18.75" customHeight="1">
      <c r="A71" s="320">
        <v>67</v>
      </c>
      <c r="B71" s="321">
        <v>38191</v>
      </c>
      <c r="C71" s="322"/>
      <c r="D71" s="340" t="s">
        <v>432</v>
      </c>
      <c r="E71" s="341" t="s">
        <v>517</v>
      </c>
      <c r="F71" s="341" t="s">
        <v>620</v>
      </c>
      <c r="G71" s="340" t="s">
        <v>484</v>
      </c>
      <c r="H71" s="341" t="s">
        <v>470</v>
      </c>
      <c r="I71" s="342" t="s">
        <v>621</v>
      </c>
      <c r="J71" s="326">
        <v>0.576388888888889</v>
      </c>
      <c r="K71" s="327">
        <v>15</v>
      </c>
      <c r="L71" s="328">
        <v>4</v>
      </c>
      <c r="M71" s="329">
        <v>20</v>
      </c>
      <c r="N71" s="329">
        <v>6</v>
      </c>
      <c r="O71" s="329">
        <f t="shared" si="10"/>
        <v>4</v>
      </c>
      <c r="P71" s="329">
        <f t="shared" si="11"/>
        <v>20</v>
      </c>
      <c r="Q71" s="329">
        <f t="shared" si="12"/>
        <v>6</v>
      </c>
      <c r="R71" s="327">
        <f>IF(OR(K71=0,AND(L71=0,M71=0,N71=0)),"",AVERAGE(O71:Q71))</f>
        <v>10</v>
      </c>
      <c r="S71" s="330" t="s">
        <v>33</v>
      </c>
      <c r="T71" s="331" t="s">
        <v>557</v>
      </c>
      <c r="U71" s="331" t="s">
        <v>156</v>
      </c>
      <c r="V71" s="332" t="s">
        <v>592</v>
      </c>
      <c r="W71" s="333" t="s">
        <v>28</v>
      </c>
      <c r="X71" s="196">
        <v>20</v>
      </c>
      <c r="Y71" s="196">
        <v>20</v>
      </c>
      <c r="Z71" s="196">
        <v>20</v>
      </c>
      <c r="AA71" s="197">
        <f>AVERAGE(X71:Z71)</f>
        <v>20</v>
      </c>
      <c r="AB71" s="333" t="s">
        <v>29</v>
      </c>
      <c r="AC71" s="334" t="s">
        <v>30</v>
      </c>
      <c r="AD71" s="335" t="s">
        <v>436</v>
      </c>
      <c r="AE71" s="336" t="s">
        <v>156</v>
      </c>
      <c r="AF71" s="337" t="s">
        <v>435</v>
      </c>
      <c r="AG71" s="338"/>
      <c r="AH71" s="339"/>
    </row>
    <row r="72" spans="1:34" s="271" customFormat="1" ht="18.75" customHeight="1">
      <c r="A72" s="320">
        <v>68</v>
      </c>
      <c r="B72" s="321">
        <v>38191</v>
      </c>
      <c r="C72" s="322"/>
      <c r="D72" s="340">
        <v>26</v>
      </c>
      <c r="E72" s="341" t="s">
        <v>440</v>
      </c>
      <c r="F72" s="341" t="s">
        <v>560</v>
      </c>
      <c r="G72" s="340" t="s">
        <v>484</v>
      </c>
      <c r="H72" s="341" t="s">
        <v>470</v>
      </c>
      <c r="I72" s="342" t="s">
        <v>622</v>
      </c>
      <c r="J72" s="326">
        <v>0.5555555555555556</v>
      </c>
      <c r="K72" s="327">
        <v>15</v>
      </c>
      <c r="L72" s="328">
        <v>0</v>
      </c>
      <c r="M72" s="329">
        <v>1</v>
      </c>
      <c r="N72" s="329">
        <v>0</v>
      </c>
      <c r="O72" s="329">
        <f t="shared" si="10"/>
      </c>
      <c r="P72" s="329">
        <f t="shared" si="11"/>
        <v>1</v>
      </c>
      <c r="Q72" s="329">
        <f t="shared" si="12"/>
      </c>
      <c r="R72" s="327">
        <f>IF(OR(K72=0,AND(L72=0,M72=0,N72=0)),"",AVERAGE(O72:Q72))</f>
        <v>1</v>
      </c>
      <c r="S72" s="330" t="s">
        <v>47</v>
      </c>
      <c r="T72" s="331" t="s">
        <v>557</v>
      </c>
      <c r="U72" s="331" t="s">
        <v>156</v>
      </c>
      <c r="V72" s="332"/>
      <c r="W72" s="333" t="s">
        <v>28</v>
      </c>
      <c r="X72" s="196">
        <v>5</v>
      </c>
      <c r="Y72" s="196">
        <v>1</v>
      </c>
      <c r="Z72" s="196">
        <v>1</v>
      </c>
      <c r="AA72" s="197">
        <f>AVERAGE(X72:Z72)</f>
        <v>2.3333333333333335</v>
      </c>
      <c r="AB72" s="333" t="s">
        <v>29</v>
      </c>
      <c r="AC72" s="334" t="s">
        <v>30</v>
      </c>
      <c r="AD72" s="335" t="s">
        <v>436</v>
      </c>
      <c r="AE72" s="336" t="s">
        <v>156</v>
      </c>
      <c r="AF72" s="337" t="s">
        <v>433</v>
      </c>
      <c r="AG72" s="338"/>
      <c r="AH72" s="339"/>
    </row>
    <row r="73" spans="1:34" s="271" customFormat="1" ht="18.75" customHeight="1">
      <c r="A73" s="320">
        <v>69</v>
      </c>
      <c r="B73" s="321">
        <v>38191</v>
      </c>
      <c r="C73" s="322"/>
      <c r="D73" s="340">
        <v>26</v>
      </c>
      <c r="E73" s="341" t="s">
        <v>589</v>
      </c>
      <c r="F73" s="341" t="s">
        <v>623</v>
      </c>
      <c r="G73" s="340" t="s">
        <v>484</v>
      </c>
      <c r="H73" s="341" t="s">
        <v>473</v>
      </c>
      <c r="I73" s="342" t="s">
        <v>624</v>
      </c>
      <c r="J73" s="326">
        <v>0.53125</v>
      </c>
      <c r="K73" s="327">
        <v>15</v>
      </c>
      <c r="L73" s="328">
        <v>1</v>
      </c>
      <c r="M73" s="329">
        <v>15</v>
      </c>
      <c r="N73" s="329">
        <v>2</v>
      </c>
      <c r="O73" s="329">
        <f t="shared" si="10"/>
        <v>1</v>
      </c>
      <c r="P73" s="329">
        <f t="shared" si="11"/>
        <v>15</v>
      </c>
      <c r="Q73" s="329">
        <f t="shared" si="12"/>
        <v>2</v>
      </c>
      <c r="R73" s="327">
        <f>IF(OR(K73=0,AND(L73=0,M73=0,N73=0)),"",AVERAGE(O73:Q73))</f>
        <v>6</v>
      </c>
      <c r="S73" s="330" t="s">
        <v>47</v>
      </c>
      <c r="T73" s="331" t="s">
        <v>557</v>
      </c>
      <c r="U73" s="331" t="s">
        <v>156</v>
      </c>
      <c r="V73" s="332" t="s">
        <v>592</v>
      </c>
      <c r="W73" s="333" t="s">
        <v>28</v>
      </c>
      <c r="X73" s="196">
        <v>30</v>
      </c>
      <c r="Y73" s="196">
        <v>20</v>
      </c>
      <c r="Z73" s="196">
        <v>10</v>
      </c>
      <c r="AA73" s="197">
        <f>AVERAGE(X73:Z73)</f>
        <v>20</v>
      </c>
      <c r="AB73" s="333" t="s">
        <v>29</v>
      </c>
      <c r="AC73" s="334" t="s">
        <v>30</v>
      </c>
      <c r="AD73" s="335" t="s">
        <v>436</v>
      </c>
      <c r="AE73" s="336" t="s">
        <v>156</v>
      </c>
      <c r="AF73" s="337" t="s">
        <v>433</v>
      </c>
      <c r="AG73" s="338"/>
      <c r="AH73" s="339"/>
    </row>
    <row r="74" spans="1:34" s="271" customFormat="1" ht="18.75" customHeight="1">
      <c r="A74" s="320">
        <v>70</v>
      </c>
      <c r="B74" s="321">
        <v>38190</v>
      </c>
      <c r="C74" s="322"/>
      <c r="D74" s="340">
        <v>26</v>
      </c>
      <c r="E74" s="341" t="s">
        <v>440</v>
      </c>
      <c r="F74" s="341" t="s">
        <v>625</v>
      </c>
      <c r="G74" s="340" t="s">
        <v>484</v>
      </c>
      <c r="H74" s="341" t="s">
        <v>473</v>
      </c>
      <c r="I74" s="342" t="s">
        <v>626</v>
      </c>
      <c r="J74" s="326">
        <v>0.6152777777777778</v>
      </c>
      <c r="K74" s="327">
        <v>15</v>
      </c>
      <c r="L74" s="328">
        <v>0</v>
      </c>
      <c r="M74" s="329">
        <v>0</v>
      </c>
      <c r="N74" s="329">
        <v>0</v>
      </c>
      <c r="O74" s="329">
        <f t="shared" si="10"/>
      </c>
      <c r="P74" s="329">
        <f t="shared" si="11"/>
      </c>
      <c r="Q74" s="329">
        <f t="shared" si="12"/>
      </c>
      <c r="R74" s="327">
        <f>IF(OR(K74=0,AND(L74=0,M74=0,N74=0)),"",AVERAGE(O74:Q74))</f>
      </c>
      <c r="S74" s="330"/>
      <c r="T74" s="331"/>
      <c r="U74" s="331" t="s">
        <v>156</v>
      </c>
      <c r="V74" s="332"/>
      <c r="W74" s="333" t="s">
        <v>28</v>
      </c>
      <c r="X74" s="196">
        <v>5</v>
      </c>
      <c r="Y74" s="196">
        <v>5</v>
      </c>
      <c r="Z74" s="196">
        <v>1</v>
      </c>
      <c r="AA74" s="197">
        <f>AVERAGE(X74:Z74)</f>
        <v>3.6666666666666665</v>
      </c>
      <c r="AB74" s="333" t="s">
        <v>29</v>
      </c>
      <c r="AC74" s="334" t="s">
        <v>30</v>
      </c>
      <c r="AD74" s="335" t="s">
        <v>434</v>
      </c>
      <c r="AE74" s="336" t="s">
        <v>156</v>
      </c>
      <c r="AF74" s="337" t="s">
        <v>433</v>
      </c>
      <c r="AG74" s="338"/>
      <c r="AH74" s="339"/>
    </row>
    <row r="75" spans="1:34" s="271" customFormat="1" ht="18.75" customHeight="1">
      <c r="A75" s="320" t="s">
        <v>627</v>
      </c>
      <c r="B75" s="321">
        <v>38191</v>
      </c>
      <c r="C75" s="322"/>
      <c r="D75" s="347">
        <v>26</v>
      </c>
      <c r="E75" s="345">
        <v>11</v>
      </c>
      <c r="F75" s="345">
        <v>879</v>
      </c>
      <c r="G75" s="347">
        <v>127</v>
      </c>
      <c r="H75" s="345">
        <v>19</v>
      </c>
      <c r="I75" s="346">
        <v>211</v>
      </c>
      <c r="J75" s="326">
        <v>0.4979166666666666</v>
      </c>
      <c r="K75" s="327">
        <v>15</v>
      </c>
      <c r="L75" s="328">
        <v>0</v>
      </c>
      <c r="M75" s="329">
        <v>0</v>
      </c>
      <c r="N75" s="329">
        <v>0</v>
      </c>
      <c r="O75" s="329">
        <f t="shared" si="10"/>
      </c>
      <c r="P75" s="329">
        <f t="shared" si="11"/>
      </c>
      <c r="Q75" s="329">
        <f t="shared" si="12"/>
      </c>
      <c r="R75" s="327">
        <f>IF(OR(K75=0,AND(L75=0,M75=0,N75=0)),"",AVERAGE(O75:Q75))</f>
      </c>
      <c r="S75" s="330"/>
      <c r="T75" s="331"/>
      <c r="U75" s="331" t="s">
        <v>156</v>
      </c>
      <c r="V75" s="332"/>
      <c r="W75" s="333" t="s">
        <v>28</v>
      </c>
      <c r="X75" s="196">
        <v>80</v>
      </c>
      <c r="Y75" s="196">
        <v>80</v>
      </c>
      <c r="Z75" s="196">
        <v>70</v>
      </c>
      <c r="AA75" s="197">
        <f>AVERAGE(X75:Z75)</f>
        <v>76.66666666666667</v>
      </c>
      <c r="AB75" s="333" t="s">
        <v>119</v>
      </c>
      <c r="AC75" s="334" t="s">
        <v>30</v>
      </c>
      <c r="AD75" s="335" t="s">
        <v>436</v>
      </c>
      <c r="AE75" s="336" t="s">
        <v>156</v>
      </c>
      <c r="AF75" s="337" t="s">
        <v>445</v>
      </c>
      <c r="AG75" s="338"/>
      <c r="AH75" s="339"/>
    </row>
    <row r="76" spans="1:34" s="271" customFormat="1" ht="18.75" customHeight="1">
      <c r="A76" s="320" t="s">
        <v>628</v>
      </c>
      <c r="B76" s="321">
        <v>38188</v>
      </c>
      <c r="C76" s="322"/>
      <c r="D76" s="347">
        <v>26</v>
      </c>
      <c r="E76" s="345">
        <v>12</v>
      </c>
      <c r="F76" s="345">
        <v>656</v>
      </c>
      <c r="G76" s="347">
        <v>127</v>
      </c>
      <c r="H76" s="345">
        <v>17</v>
      </c>
      <c r="I76" s="346">
        <v>358</v>
      </c>
      <c r="J76" s="326">
        <v>0.5569444444444445</v>
      </c>
      <c r="K76" s="327">
        <v>15</v>
      </c>
      <c r="L76" s="328">
        <v>1</v>
      </c>
      <c r="M76" s="329">
        <v>0</v>
      </c>
      <c r="N76" s="329">
        <v>2</v>
      </c>
      <c r="O76" s="329">
        <f t="shared" si="10"/>
        <v>1</v>
      </c>
      <c r="P76" s="329">
        <f t="shared" si="11"/>
      </c>
      <c r="Q76" s="329">
        <f t="shared" si="12"/>
        <v>2</v>
      </c>
      <c r="R76" s="327">
        <f>IF(OR(K76=0,AND(L76=0,M76=0,N76=0)),"",AVERAGE(O76:Q76))</f>
        <v>1.5</v>
      </c>
      <c r="S76" s="330" t="s">
        <v>47</v>
      </c>
      <c r="T76" s="331" t="s">
        <v>557</v>
      </c>
      <c r="U76" s="331" t="s">
        <v>156</v>
      </c>
      <c r="V76" s="332">
        <v>30</v>
      </c>
      <c r="W76" s="333" t="s">
        <v>28</v>
      </c>
      <c r="X76" s="196">
        <v>80</v>
      </c>
      <c r="Y76" s="196">
        <v>80</v>
      </c>
      <c r="Z76" s="196">
        <v>70</v>
      </c>
      <c r="AA76" s="197">
        <f>AVERAGE(X76:Z76)</f>
        <v>76.66666666666667</v>
      </c>
      <c r="AB76" s="333" t="s">
        <v>119</v>
      </c>
      <c r="AC76" s="334" t="s">
        <v>30</v>
      </c>
      <c r="AD76" s="335" t="s">
        <v>437</v>
      </c>
      <c r="AE76" s="336" t="s">
        <v>156</v>
      </c>
      <c r="AF76" s="337" t="s">
        <v>433</v>
      </c>
      <c r="AG76" s="338"/>
      <c r="AH76" s="339"/>
    </row>
    <row r="77" spans="1:34" s="271" customFormat="1" ht="18.75" customHeight="1" thickBot="1">
      <c r="A77" s="350" t="s">
        <v>629</v>
      </c>
      <c r="B77" s="351">
        <v>38188</v>
      </c>
      <c r="C77" s="352"/>
      <c r="D77" s="353">
        <v>26</v>
      </c>
      <c r="E77" s="354">
        <v>11</v>
      </c>
      <c r="F77" s="354">
        <v>902</v>
      </c>
      <c r="G77" s="353">
        <v>127</v>
      </c>
      <c r="H77" s="354">
        <v>17</v>
      </c>
      <c r="I77" s="355">
        <v>467</v>
      </c>
      <c r="J77" s="356">
        <v>0.4708333333333334</v>
      </c>
      <c r="K77" s="357">
        <v>15</v>
      </c>
      <c r="L77" s="358">
        <v>0</v>
      </c>
      <c r="M77" s="359">
        <v>0</v>
      </c>
      <c r="N77" s="359">
        <v>0</v>
      </c>
      <c r="O77" s="359">
        <f t="shared" si="10"/>
      </c>
      <c r="P77" s="359">
        <f t="shared" si="11"/>
      </c>
      <c r="Q77" s="359">
        <f t="shared" si="12"/>
      </c>
      <c r="R77" s="357">
        <f>IF(OR(K77=0,AND(L77=0,M77=0,N77=0)),"",AVERAGE(O77:Q77))</f>
      </c>
      <c r="S77" s="360"/>
      <c r="T77" s="361"/>
      <c r="U77" s="361" t="s">
        <v>156</v>
      </c>
      <c r="V77" s="362"/>
      <c r="W77" s="363" t="s">
        <v>28</v>
      </c>
      <c r="X77" s="240">
        <v>50</v>
      </c>
      <c r="Y77" s="240">
        <v>50</v>
      </c>
      <c r="Z77" s="240">
        <v>50</v>
      </c>
      <c r="AA77" s="197">
        <f>AVERAGE(X77:Z77)</f>
        <v>50</v>
      </c>
      <c r="AB77" s="363" t="s">
        <v>113</v>
      </c>
      <c r="AC77" s="364" t="s">
        <v>30</v>
      </c>
      <c r="AD77" s="365" t="s">
        <v>436</v>
      </c>
      <c r="AE77" s="366" t="s">
        <v>156</v>
      </c>
      <c r="AF77" s="367" t="s">
        <v>435</v>
      </c>
      <c r="AG77" s="368"/>
      <c r="AH77" s="369"/>
    </row>
    <row r="78" spans="1:34" s="271" customFormat="1" ht="18.75" customHeight="1">
      <c r="A78" s="370"/>
      <c r="B78" s="371"/>
      <c r="C78" s="372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373">
        <f t="shared" si="10"/>
      </c>
      <c r="P78" s="373">
        <f t="shared" si="11"/>
      </c>
      <c r="Q78" s="373"/>
      <c r="R78" s="373">
        <f aca="true" t="shared" si="13" ref="R78:R104">IF(OR(K78=0,AND(L78=0,M78=0)),"",AVERAGE(O78:P78))</f>
      </c>
      <c r="S78" s="374"/>
      <c r="T78" s="375"/>
      <c r="U78" s="375"/>
      <c r="V78" s="375"/>
      <c r="W78" s="375"/>
      <c r="X78" s="375"/>
      <c r="Y78" s="375"/>
      <c r="Z78" s="375"/>
      <c r="AA78" s="375"/>
      <c r="AB78" s="375"/>
      <c r="AC78" s="376"/>
      <c r="AD78" s="376"/>
      <c r="AE78" s="376"/>
      <c r="AF78" s="376"/>
      <c r="AG78" s="377"/>
      <c r="AH78" s="378"/>
    </row>
    <row r="79" spans="1:34" s="271" customFormat="1" ht="18.75" customHeight="1">
      <c r="A79" s="379"/>
      <c r="B79" s="380"/>
      <c r="C79" s="381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>
        <f t="shared" si="10"/>
      </c>
      <c r="P79" s="382">
        <f t="shared" si="11"/>
      </c>
      <c r="Q79" s="382"/>
      <c r="R79" s="382">
        <f t="shared" si="13"/>
      </c>
      <c r="S79" s="383"/>
      <c r="T79" s="384"/>
      <c r="U79" s="384"/>
      <c r="V79" s="384"/>
      <c r="W79" s="384"/>
      <c r="X79" s="384"/>
      <c r="Y79" s="384"/>
      <c r="Z79" s="384"/>
      <c r="AA79" s="384"/>
      <c r="AB79" s="384"/>
      <c r="AC79" s="385"/>
      <c r="AD79" s="385"/>
      <c r="AE79" s="385"/>
      <c r="AF79" s="385"/>
      <c r="AG79" s="386"/>
      <c r="AH79" s="387"/>
    </row>
    <row r="80" spans="1:34" s="271" customFormat="1" ht="18.75" customHeight="1">
      <c r="A80" s="379"/>
      <c r="B80" s="380"/>
      <c r="C80" s="381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>
        <f t="shared" si="10"/>
      </c>
      <c r="P80" s="382">
        <f t="shared" si="11"/>
      </c>
      <c r="Q80" s="382"/>
      <c r="R80" s="382">
        <f t="shared" si="13"/>
      </c>
      <c r="S80" s="383"/>
      <c r="T80" s="384"/>
      <c r="U80" s="384"/>
      <c r="V80" s="384"/>
      <c r="W80" s="384"/>
      <c r="X80" s="384"/>
      <c r="Y80" s="384"/>
      <c r="Z80" s="384"/>
      <c r="AA80" s="384"/>
      <c r="AB80" s="384"/>
      <c r="AC80" s="385"/>
      <c r="AD80" s="385"/>
      <c r="AE80" s="385"/>
      <c r="AF80" s="385"/>
      <c r="AG80" s="386"/>
      <c r="AH80" s="387"/>
    </row>
    <row r="81" spans="1:34" s="271" customFormat="1" ht="18.75" customHeight="1">
      <c r="A81" s="379"/>
      <c r="B81" s="380"/>
      <c r="C81" s="381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>
        <f t="shared" si="10"/>
      </c>
      <c r="P81" s="382">
        <f t="shared" si="11"/>
      </c>
      <c r="Q81" s="382"/>
      <c r="R81" s="382">
        <f t="shared" si="13"/>
      </c>
      <c r="S81" s="383"/>
      <c r="T81" s="384"/>
      <c r="U81" s="384"/>
      <c r="V81" s="384"/>
      <c r="W81" s="384"/>
      <c r="X81" s="384"/>
      <c r="Y81" s="384"/>
      <c r="Z81" s="384"/>
      <c r="AA81" s="384"/>
      <c r="AB81" s="384"/>
      <c r="AC81" s="385"/>
      <c r="AD81" s="385"/>
      <c r="AE81" s="385"/>
      <c r="AF81" s="385"/>
      <c r="AG81" s="386"/>
      <c r="AH81" s="387"/>
    </row>
    <row r="82" spans="1:34" s="271" customFormat="1" ht="18.75" customHeight="1">
      <c r="A82" s="379"/>
      <c r="B82" s="380"/>
      <c r="C82" s="381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>
        <f t="shared" si="10"/>
      </c>
      <c r="P82" s="382">
        <f t="shared" si="11"/>
      </c>
      <c r="Q82" s="382"/>
      <c r="R82" s="382">
        <f t="shared" si="13"/>
      </c>
      <c r="S82" s="383"/>
      <c r="T82" s="384"/>
      <c r="U82" s="384"/>
      <c r="V82" s="384"/>
      <c r="W82" s="384"/>
      <c r="X82" s="384"/>
      <c r="Y82" s="384"/>
      <c r="Z82" s="384"/>
      <c r="AA82" s="384"/>
      <c r="AB82" s="384"/>
      <c r="AC82" s="385"/>
      <c r="AD82" s="385"/>
      <c r="AE82" s="385"/>
      <c r="AF82" s="385"/>
      <c r="AG82" s="386"/>
      <c r="AH82" s="387"/>
    </row>
    <row r="83" spans="1:34" s="271" customFormat="1" ht="18.75" customHeight="1">
      <c r="A83" s="379"/>
      <c r="B83" s="380"/>
      <c r="C83" s="381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>
        <f t="shared" si="10"/>
      </c>
      <c r="P83" s="382">
        <f t="shared" si="11"/>
      </c>
      <c r="Q83" s="382"/>
      <c r="R83" s="382">
        <f t="shared" si="13"/>
      </c>
      <c r="S83" s="383"/>
      <c r="T83" s="384"/>
      <c r="U83" s="384"/>
      <c r="V83" s="384"/>
      <c r="W83" s="384"/>
      <c r="X83" s="384"/>
      <c r="Y83" s="384"/>
      <c r="Z83" s="384"/>
      <c r="AA83" s="384"/>
      <c r="AB83" s="384"/>
      <c r="AC83" s="385"/>
      <c r="AD83" s="385"/>
      <c r="AE83" s="385"/>
      <c r="AF83" s="385"/>
      <c r="AG83" s="386"/>
      <c r="AH83" s="387"/>
    </row>
    <row r="84" spans="1:34" s="271" customFormat="1" ht="18.75" customHeight="1">
      <c r="A84" s="379"/>
      <c r="B84" s="380"/>
      <c r="C84" s="381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>
        <f t="shared" si="10"/>
      </c>
      <c r="P84" s="382">
        <f t="shared" si="11"/>
      </c>
      <c r="Q84" s="382"/>
      <c r="R84" s="382">
        <f t="shared" si="13"/>
      </c>
      <c r="S84" s="383"/>
      <c r="T84" s="384"/>
      <c r="U84" s="384"/>
      <c r="V84" s="384"/>
      <c r="W84" s="384"/>
      <c r="X84" s="384"/>
      <c r="Y84" s="384"/>
      <c r="Z84" s="384"/>
      <c r="AA84" s="384"/>
      <c r="AB84" s="384"/>
      <c r="AC84" s="385"/>
      <c r="AD84" s="385"/>
      <c r="AE84" s="385"/>
      <c r="AF84" s="385"/>
      <c r="AG84" s="386"/>
      <c r="AH84" s="387"/>
    </row>
    <row r="85" spans="1:34" s="271" customFormat="1" ht="18.75" customHeight="1">
      <c r="A85" s="379"/>
      <c r="B85" s="380"/>
      <c r="C85" s="381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>
        <f t="shared" si="10"/>
      </c>
      <c r="P85" s="382">
        <f t="shared" si="11"/>
      </c>
      <c r="Q85" s="382"/>
      <c r="R85" s="382">
        <f t="shared" si="13"/>
      </c>
      <c r="S85" s="383"/>
      <c r="T85" s="384"/>
      <c r="U85" s="384"/>
      <c r="V85" s="384"/>
      <c r="W85" s="384"/>
      <c r="X85" s="384"/>
      <c r="Y85" s="384"/>
      <c r="Z85" s="384"/>
      <c r="AA85" s="384"/>
      <c r="AB85" s="384"/>
      <c r="AC85" s="385"/>
      <c r="AD85" s="385"/>
      <c r="AE85" s="385"/>
      <c r="AF85" s="385"/>
      <c r="AG85" s="386"/>
      <c r="AH85" s="387"/>
    </row>
    <row r="86" spans="1:34" s="271" customFormat="1" ht="18.75" customHeight="1">
      <c r="A86" s="379"/>
      <c r="B86" s="380"/>
      <c r="C86" s="381"/>
      <c r="D86" s="382"/>
      <c r="E86" s="382"/>
      <c r="F86" s="382"/>
      <c r="G86" s="382"/>
      <c r="H86" s="382"/>
      <c r="I86" s="382"/>
      <c r="J86" s="382"/>
      <c r="K86" s="382"/>
      <c r="L86" s="382"/>
      <c r="M86" s="382"/>
      <c r="N86" s="382"/>
      <c r="O86" s="382">
        <f t="shared" si="10"/>
      </c>
      <c r="P86" s="382">
        <f t="shared" si="11"/>
      </c>
      <c r="Q86" s="382"/>
      <c r="R86" s="382">
        <f t="shared" si="13"/>
      </c>
      <c r="S86" s="383"/>
      <c r="T86" s="384"/>
      <c r="U86" s="384"/>
      <c r="V86" s="384"/>
      <c r="W86" s="384"/>
      <c r="X86" s="384"/>
      <c r="Y86" s="384"/>
      <c r="Z86" s="384"/>
      <c r="AA86" s="384"/>
      <c r="AB86" s="384"/>
      <c r="AC86" s="385"/>
      <c r="AD86" s="385"/>
      <c r="AE86" s="385"/>
      <c r="AF86" s="385"/>
      <c r="AG86" s="386"/>
      <c r="AH86" s="387"/>
    </row>
    <row r="87" spans="1:34" s="271" customFormat="1" ht="18.75" customHeight="1">
      <c r="A87" s="379"/>
      <c r="B87" s="380"/>
      <c r="C87" s="381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>
        <f t="shared" si="10"/>
      </c>
      <c r="P87" s="382">
        <f t="shared" si="11"/>
      </c>
      <c r="Q87" s="382"/>
      <c r="R87" s="382">
        <f t="shared" si="13"/>
      </c>
      <c r="S87" s="383"/>
      <c r="T87" s="384"/>
      <c r="U87" s="384"/>
      <c r="V87" s="384"/>
      <c r="W87" s="384"/>
      <c r="X87" s="384"/>
      <c r="Y87" s="384"/>
      <c r="Z87" s="384"/>
      <c r="AA87" s="384"/>
      <c r="AB87" s="384"/>
      <c r="AC87" s="385"/>
      <c r="AD87" s="385"/>
      <c r="AE87" s="385"/>
      <c r="AF87" s="385"/>
      <c r="AG87" s="386"/>
      <c r="AH87" s="387"/>
    </row>
    <row r="88" spans="1:34" s="271" customFormat="1" ht="18.75" customHeight="1">
      <c r="A88" s="379"/>
      <c r="B88" s="380"/>
      <c r="C88" s="381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>
        <f t="shared" si="10"/>
      </c>
      <c r="P88" s="382">
        <f t="shared" si="11"/>
      </c>
      <c r="Q88" s="382"/>
      <c r="R88" s="382">
        <f t="shared" si="13"/>
      </c>
      <c r="S88" s="383"/>
      <c r="T88" s="384"/>
      <c r="U88" s="384"/>
      <c r="V88" s="384"/>
      <c r="W88" s="384"/>
      <c r="X88" s="384"/>
      <c r="Y88" s="384"/>
      <c r="Z88" s="384"/>
      <c r="AA88" s="384"/>
      <c r="AB88" s="384"/>
      <c r="AC88" s="385"/>
      <c r="AD88" s="385"/>
      <c r="AE88" s="385"/>
      <c r="AF88" s="385"/>
      <c r="AG88" s="386"/>
      <c r="AH88" s="387"/>
    </row>
    <row r="89" spans="1:34" s="271" customFormat="1" ht="18.75" customHeight="1">
      <c r="A89" s="379"/>
      <c r="B89" s="380"/>
      <c r="C89" s="381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>
        <f t="shared" si="10"/>
      </c>
      <c r="P89" s="382">
        <f t="shared" si="11"/>
      </c>
      <c r="Q89" s="382"/>
      <c r="R89" s="382">
        <f t="shared" si="13"/>
      </c>
      <c r="S89" s="383"/>
      <c r="T89" s="384"/>
      <c r="U89" s="384"/>
      <c r="V89" s="384"/>
      <c r="W89" s="384"/>
      <c r="X89" s="384"/>
      <c r="Y89" s="384"/>
      <c r="Z89" s="384"/>
      <c r="AA89" s="384"/>
      <c r="AB89" s="384"/>
      <c r="AC89" s="385"/>
      <c r="AD89" s="385"/>
      <c r="AE89" s="385"/>
      <c r="AF89" s="385"/>
      <c r="AG89" s="386"/>
      <c r="AH89" s="387"/>
    </row>
    <row r="90" spans="1:34" s="271" customFormat="1" ht="18.75" customHeight="1">
      <c r="A90" s="379"/>
      <c r="B90" s="380"/>
      <c r="C90" s="381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>
        <f t="shared" si="10"/>
      </c>
      <c r="P90" s="382">
        <f t="shared" si="11"/>
      </c>
      <c r="Q90" s="382"/>
      <c r="R90" s="382">
        <f t="shared" si="13"/>
      </c>
      <c r="S90" s="383"/>
      <c r="T90" s="384"/>
      <c r="U90" s="384"/>
      <c r="V90" s="384"/>
      <c r="W90" s="384"/>
      <c r="X90" s="384"/>
      <c r="Y90" s="384"/>
      <c r="Z90" s="384"/>
      <c r="AA90" s="384"/>
      <c r="AB90" s="384"/>
      <c r="AC90" s="385"/>
      <c r="AD90" s="385"/>
      <c r="AE90" s="385"/>
      <c r="AF90" s="385"/>
      <c r="AG90" s="386"/>
      <c r="AH90" s="387"/>
    </row>
    <row r="91" spans="1:34" s="271" customFormat="1" ht="18.75" customHeight="1">
      <c r="A91" s="379"/>
      <c r="B91" s="380"/>
      <c r="C91" s="381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>
        <f t="shared" si="10"/>
      </c>
      <c r="P91" s="382">
        <f t="shared" si="11"/>
      </c>
      <c r="Q91" s="382"/>
      <c r="R91" s="382">
        <f t="shared" si="13"/>
      </c>
      <c r="S91" s="383"/>
      <c r="T91" s="384"/>
      <c r="U91" s="384"/>
      <c r="V91" s="384"/>
      <c r="W91" s="384"/>
      <c r="X91" s="384"/>
      <c r="Y91" s="384"/>
      <c r="Z91" s="384"/>
      <c r="AA91" s="384"/>
      <c r="AB91" s="384"/>
      <c r="AC91" s="385"/>
      <c r="AD91" s="385"/>
      <c r="AE91" s="385"/>
      <c r="AF91" s="385"/>
      <c r="AG91" s="386"/>
      <c r="AH91" s="387"/>
    </row>
    <row r="92" spans="1:34" s="271" customFormat="1" ht="18.75" customHeight="1">
      <c r="A92" s="379"/>
      <c r="B92" s="380"/>
      <c r="C92" s="381"/>
      <c r="D92" s="382"/>
      <c r="E92" s="382"/>
      <c r="F92" s="382"/>
      <c r="G92" s="382"/>
      <c r="H92" s="382"/>
      <c r="I92" s="382"/>
      <c r="J92" s="382"/>
      <c r="K92" s="382"/>
      <c r="L92" s="382"/>
      <c r="M92" s="382"/>
      <c r="N92" s="382"/>
      <c r="O92" s="382">
        <f t="shared" si="10"/>
      </c>
      <c r="P92" s="382">
        <f t="shared" si="11"/>
      </c>
      <c r="Q92" s="382"/>
      <c r="R92" s="382">
        <f t="shared" si="13"/>
      </c>
      <c r="S92" s="383"/>
      <c r="T92" s="384"/>
      <c r="U92" s="384"/>
      <c r="V92" s="384"/>
      <c r="W92" s="384"/>
      <c r="X92" s="384"/>
      <c r="Y92" s="384"/>
      <c r="Z92" s="384"/>
      <c r="AA92" s="384"/>
      <c r="AB92" s="384"/>
      <c r="AC92" s="385"/>
      <c r="AD92" s="385"/>
      <c r="AE92" s="385"/>
      <c r="AF92" s="385"/>
      <c r="AG92" s="386"/>
      <c r="AH92" s="387"/>
    </row>
    <row r="93" spans="1:34" s="271" customFormat="1" ht="18.75" customHeight="1">
      <c r="A93" s="379"/>
      <c r="B93" s="380"/>
      <c r="C93" s="381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>
        <f t="shared" si="10"/>
      </c>
      <c r="P93" s="382">
        <f t="shared" si="11"/>
      </c>
      <c r="Q93" s="382"/>
      <c r="R93" s="382">
        <f t="shared" si="13"/>
      </c>
      <c r="S93" s="383"/>
      <c r="T93" s="384"/>
      <c r="U93" s="384"/>
      <c r="V93" s="384"/>
      <c r="W93" s="384"/>
      <c r="X93" s="384"/>
      <c r="Y93" s="384"/>
      <c r="Z93" s="384"/>
      <c r="AA93" s="384"/>
      <c r="AB93" s="384"/>
      <c r="AC93" s="385"/>
      <c r="AD93" s="385"/>
      <c r="AE93" s="385"/>
      <c r="AF93" s="385"/>
      <c r="AG93" s="386"/>
      <c r="AH93" s="387"/>
    </row>
    <row r="94" spans="1:34" s="388" customFormat="1" ht="18.75" customHeight="1">
      <c r="A94" s="379"/>
      <c r="B94" s="380"/>
      <c r="C94" s="381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>
        <f t="shared" si="10"/>
      </c>
      <c r="P94" s="382">
        <f t="shared" si="11"/>
      </c>
      <c r="Q94" s="382"/>
      <c r="R94" s="382">
        <f t="shared" si="13"/>
      </c>
      <c r="S94" s="383"/>
      <c r="T94" s="384"/>
      <c r="U94" s="384"/>
      <c r="V94" s="384"/>
      <c r="W94" s="384"/>
      <c r="X94" s="384"/>
      <c r="Y94" s="384"/>
      <c r="Z94" s="384"/>
      <c r="AA94" s="384"/>
      <c r="AB94" s="384"/>
      <c r="AC94" s="385"/>
      <c r="AD94" s="385"/>
      <c r="AE94" s="385"/>
      <c r="AF94" s="385"/>
      <c r="AG94" s="386"/>
      <c r="AH94" s="387"/>
    </row>
    <row r="95" spans="1:34" s="388" customFormat="1" ht="18.75" customHeight="1">
      <c r="A95" s="379"/>
      <c r="B95" s="380"/>
      <c r="C95" s="381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>
        <f t="shared" si="10"/>
      </c>
      <c r="P95" s="382">
        <f t="shared" si="11"/>
      </c>
      <c r="Q95" s="382"/>
      <c r="R95" s="382">
        <f t="shared" si="13"/>
      </c>
      <c r="S95" s="383"/>
      <c r="T95" s="384"/>
      <c r="U95" s="384"/>
      <c r="V95" s="384"/>
      <c r="W95" s="384"/>
      <c r="X95" s="384"/>
      <c r="Y95" s="384"/>
      <c r="Z95" s="384"/>
      <c r="AA95" s="384"/>
      <c r="AB95" s="384"/>
      <c r="AC95" s="385"/>
      <c r="AD95" s="385"/>
      <c r="AE95" s="385"/>
      <c r="AF95" s="385"/>
      <c r="AG95" s="386"/>
      <c r="AH95" s="387"/>
    </row>
    <row r="96" spans="1:34" s="388" customFormat="1" ht="18.75" customHeight="1">
      <c r="A96" s="379"/>
      <c r="B96" s="380"/>
      <c r="C96" s="381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>
        <f t="shared" si="10"/>
      </c>
      <c r="P96" s="382">
        <f t="shared" si="11"/>
      </c>
      <c r="Q96" s="382"/>
      <c r="R96" s="382">
        <f t="shared" si="13"/>
      </c>
      <c r="S96" s="383"/>
      <c r="T96" s="384"/>
      <c r="U96" s="384"/>
      <c r="V96" s="384"/>
      <c r="W96" s="384"/>
      <c r="X96" s="384"/>
      <c r="Y96" s="384"/>
      <c r="Z96" s="384"/>
      <c r="AA96" s="384"/>
      <c r="AB96" s="384"/>
      <c r="AC96" s="385"/>
      <c r="AD96" s="385"/>
      <c r="AE96" s="385"/>
      <c r="AF96" s="385"/>
      <c r="AG96" s="386"/>
      <c r="AH96" s="387"/>
    </row>
    <row r="97" spans="1:34" s="388" customFormat="1" ht="18.75" customHeight="1">
      <c r="A97" s="379"/>
      <c r="B97" s="380"/>
      <c r="C97" s="381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>
        <f t="shared" si="10"/>
      </c>
      <c r="P97" s="382">
        <f t="shared" si="11"/>
      </c>
      <c r="Q97" s="382"/>
      <c r="R97" s="382">
        <f t="shared" si="13"/>
      </c>
      <c r="S97" s="383"/>
      <c r="T97" s="384"/>
      <c r="U97" s="384"/>
      <c r="V97" s="384"/>
      <c r="W97" s="384"/>
      <c r="X97" s="384"/>
      <c r="Y97" s="384"/>
      <c r="Z97" s="384"/>
      <c r="AA97" s="384"/>
      <c r="AB97" s="384"/>
      <c r="AC97" s="385"/>
      <c r="AD97" s="385"/>
      <c r="AE97" s="385"/>
      <c r="AF97" s="385"/>
      <c r="AG97" s="386"/>
      <c r="AH97" s="387"/>
    </row>
    <row r="98" spans="1:34" s="388" customFormat="1" ht="18.75" customHeight="1">
      <c r="A98" s="379"/>
      <c r="B98" s="380"/>
      <c r="C98" s="381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>
        <f t="shared" si="10"/>
      </c>
      <c r="P98" s="382">
        <f t="shared" si="11"/>
      </c>
      <c r="Q98" s="382"/>
      <c r="R98" s="382">
        <f t="shared" si="13"/>
      </c>
      <c r="S98" s="383"/>
      <c r="T98" s="384"/>
      <c r="U98" s="384"/>
      <c r="V98" s="384"/>
      <c r="W98" s="384"/>
      <c r="X98" s="384"/>
      <c r="Y98" s="384"/>
      <c r="Z98" s="384"/>
      <c r="AA98" s="384"/>
      <c r="AB98" s="384"/>
      <c r="AC98" s="385"/>
      <c r="AD98" s="385"/>
      <c r="AE98" s="385"/>
      <c r="AF98" s="385"/>
      <c r="AG98" s="386"/>
      <c r="AH98" s="387"/>
    </row>
    <row r="99" spans="1:34" s="388" customFormat="1" ht="18.75" customHeight="1">
      <c r="A99" s="379"/>
      <c r="B99" s="380"/>
      <c r="C99" s="381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>
        <f t="shared" si="10"/>
      </c>
      <c r="P99" s="382">
        <f t="shared" si="11"/>
      </c>
      <c r="Q99" s="382"/>
      <c r="R99" s="382">
        <f t="shared" si="13"/>
      </c>
      <c r="S99" s="383"/>
      <c r="T99" s="384"/>
      <c r="U99" s="384"/>
      <c r="V99" s="384"/>
      <c r="W99" s="384"/>
      <c r="X99" s="384"/>
      <c r="Y99" s="384"/>
      <c r="Z99" s="384"/>
      <c r="AA99" s="384"/>
      <c r="AB99" s="384"/>
      <c r="AC99" s="385"/>
      <c r="AD99" s="385"/>
      <c r="AE99" s="385"/>
      <c r="AF99" s="385"/>
      <c r="AG99" s="386"/>
      <c r="AH99" s="387"/>
    </row>
    <row r="100" spans="1:34" s="388" customFormat="1" ht="18.75" customHeight="1">
      <c r="A100" s="379"/>
      <c r="B100" s="380"/>
      <c r="C100" s="381"/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>
        <f t="shared" si="10"/>
      </c>
      <c r="P100" s="382">
        <f t="shared" si="11"/>
      </c>
      <c r="Q100" s="382"/>
      <c r="R100" s="382">
        <f t="shared" si="13"/>
      </c>
      <c r="S100" s="383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5"/>
      <c r="AD100" s="385"/>
      <c r="AE100" s="385"/>
      <c r="AF100" s="385"/>
      <c r="AG100" s="386"/>
      <c r="AH100" s="387"/>
    </row>
    <row r="101" spans="1:34" s="388" customFormat="1" ht="18.75" customHeight="1">
      <c r="A101" s="379"/>
      <c r="B101" s="380"/>
      <c r="C101" s="381"/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>
        <f t="shared" si="10"/>
      </c>
      <c r="P101" s="382">
        <f t="shared" si="11"/>
      </c>
      <c r="Q101" s="382"/>
      <c r="R101" s="382">
        <f t="shared" si="13"/>
      </c>
      <c r="S101" s="383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5"/>
      <c r="AD101" s="385"/>
      <c r="AE101" s="385"/>
      <c r="AF101" s="385"/>
      <c r="AG101" s="386"/>
      <c r="AH101" s="387"/>
    </row>
    <row r="102" spans="1:34" s="388" customFormat="1" ht="18.75" customHeight="1">
      <c r="A102" s="379"/>
      <c r="B102" s="380"/>
      <c r="C102" s="381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>
        <f t="shared" si="10"/>
      </c>
      <c r="P102" s="382">
        <f t="shared" si="11"/>
      </c>
      <c r="Q102" s="382"/>
      <c r="R102" s="382">
        <f t="shared" si="13"/>
      </c>
      <c r="S102" s="383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5"/>
      <c r="AD102" s="385"/>
      <c r="AE102" s="385"/>
      <c r="AF102" s="385"/>
      <c r="AG102" s="386"/>
      <c r="AH102" s="387"/>
    </row>
    <row r="103" spans="1:34" s="388" customFormat="1" ht="18.75" customHeight="1">
      <c r="A103" s="379"/>
      <c r="B103" s="380"/>
      <c r="C103" s="381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>
        <f t="shared" si="10"/>
      </c>
      <c r="P103" s="382">
        <f t="shared" si="11"/>
      </c>
      <c r="Q103" s="382"/>
      <c r="R103" s="382">
        <f t="shared" si="13"/>
      </c>
      <c r="S103" s="383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5"/>
      <c r="AD103" s="385"/>
      <c r="AE103" s="385"/>
      <c r="AF103" s="385"/>
      <c r="AG103" s="386"/>
      <c r="AH103" s="387"/>
    </row>
    <row r="104" spans="1:34" s="388" customFormat="1" ht="18.75" customHeight="1">
      <c r="A104" s="379"/>
      <c r="B104" s="380"/>
      <c r="C104" s="381"/>
      <c r="D104" s="382"/>
      <c r="E104" s="382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>
        <f t="shared" si="10"/>
      </c>
      <c r="P104" s="382">
        <f t="shared" si="11"/>
      </c>
      <c r="Q104" s="382"/>
      <c r="R104" s="382">
        <f t="shared" si="13"/>
      </c>
      <c r="S104" s="383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5"/>
      <c r="AD104" s="385"/>
      <c r="AE104" s="385"/>
      <c r="AF104" s="385"/>
      <c r="AG104" s="386"/>
      <c r="AH104" s="387"/>
    </row>
    <row r="105" spans="1:34" s="388" customFormat="1" ht="11.25">
      <c r="A105" s="268"/>
      <c r="B105" s="268"/>
      <c r="C105" s="268"/>
      <c r="D105" s="269"/>
      <c r="E105" s="269"/>
      <c r="F105" s="269"/>
      <c r="G105" s="269"/>
      <c r="H105" s="269"/>
      <c r="I105" s="269"/>
      <c r="J105" s="382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70"/>
      <c r="AD105" s="270"/>
      <c r="AE105" s="270"/>
      <c r="AF105" s="270"/>
      <c r="AG105" s="270"/>
      <c r="AH105" s="268"/>
    </row>
    <row r="106" spans="1:34" s="388" customFormat="1" ht="11.25">
      <c r="A106" s="268"/>
      <c r="B106" s="268"/>
      <c r="C106" s="268"/>
      <c r="D106" s="269"/>
      <c r="E106" s="269"/>
      <c r="F106" s="269"/>
      <c r="G106" s="269"/>
      <c r="H106" s="269"/>
      <c r="I106" s="269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70"/>
      <c r="AD106" s="270"/>
      <c r="AE106" s="270"/>
      <c r="AF106" s="270"/>
      <c r="AG106" s="270"/>
      <c r="AH106" s="268"/>
    </row>
    <row r="107" spans="1:34" s="388" customFormat="1" ht="11.25">
      <c r="A107" s="268"/>
      <c r="B107" s="268"/>
      <c r="C107" s="268"/>
      <c r="D107" s="269"/>
      <c r="E107" s="269"/>
      <c r="F107" s="269"/>
      <c r="G107" s="269"/>
      <c r="H107" s="269"/>
      <c r="I107" s="269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70"/>
      <c r="AD107" s="270"/>
      <c r="AE107" s="270"/>
      <c r="AF107" s="270"/>
      <c r="AG107" s="270"/>
      <c r="AH107" s="268"/>
    </row>
    <row r="108" spans="1:34" s="388" customFormat="1" ht="11.25">
      <c r="A108" s="268"/>
      <c r="B108" s="268"/>
      <c r="C108" s="268"/>
      <c r="D108" s="269"/>
      <c r="E108" s="269"/>
      <c r="F108" s="269"/>
      <c r="G108" s="269"/>
      <c r="H108" s="269"/>
      <c r="I108" s="269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70"/>
      <c r="AD108" s="270"/>
      <c r="AE108" s="270"/>
      <c r="AF108" s="270"/>
      <c r="AG108" s="270"/>
      <c r="AH108" s="268"/>
    </row>
    <row r="109" spans="1:34" s="388" customFormat="1" ht="11.25">
      <c r="A109" s="268"/>
      <c r="B109" s="268"/>
      <c r="C109" s="268"/>
      <c r="D109" s="269"/>
      <c r="E109" s="269"/>
      <c r="F109" s="269"/>
      <c r="G109" s="269"/>
      <c r="H109" s="269"/>
      <c r="I109" s="269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70"/>
      <c r="AD109" s="270"/>
      <c r="AE109" s="270"/>
      <c r="AF109" s="270"/>
      <c r="AG109" s="270"/>
      <c r="AH109" s="268"/>
    </row>
    <row r="110" spans="1:34" s="388" customFormat="1" ht="11.25">
      <c r="A110" s="268"/>
      <c r="B110" s="268"/>
      <c r="C110" s="268"/>
      <c r="D110" s="269"/>
      <c r="E110" s="269"/>
      <c r="F110" s="269"/>
      <c r="G110" s="269"/>
      <c r="H110" s="269"/>
      <c r="I110" s="269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70"/>
      <c r="AD110" s="270"/>
      <c r="AE110" s="270"/>
      <c r="AF110" s="270"/>
      <c r="AG110" s="270"/>
      <c r="AH110" s="268"/>
    </row>
    <row r="111" spans="1:34" s="388" customFormat="1" ht="11.25">
      <c r="A111" s="268"/>
      <c r="B111" s="268"/>
      <c r="C111" s="268"/>
      <c r="D111" s="269"/>
      <c r="E111" s="269"/>
      <c r="F111" s="269"/>
      <c r="G111" s="269"/>
      <c r="H111" s="269"/>
      <c r="I111" s="269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70"/>
      <c r="AD111" s="270"/>
      <c r="AE111" s="270"/>
      <c r="AF111" s="270"/>
      <c r="AG111" s="270"/>
      <c r="AH111" s="268"/>
    </row>
    <row r="112" spans="1:34" s="388" customFormat="1" ht="11.25">
      <c r="A112" s="268"/>
      <c r="B112" s="268"/>
      <c r="C112" s="268"/>
      <c r="D112" s="269"/>
      <c r="E112" s="269"/>
      <c r="F112" s="269"/>
      <c r="G112" s="269"/>
      <c r="H112" s="269"/>
      <c r="I112" s="269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70"/>
      <c r="AD112" s="270"/>
      <c r="AE112" s="270"/>
      <c r="AF112" s="270"/>
      <c r="AG112" s="270"/>
      <c r="AH112" s="268"/>
    </row>
    <row r="113" spans="1:34" s="388" customFormat="1" ht="11.25">
      <c r="A113" s="268"/>
      <c r="B113" s="268"/>
      <c r="C113" s="268"/>
      <c r="D113" s="269"/>
      <c r="E113" s="269"/>
      <c r="F113" s="269"/>
      <c r="G113" s="269"/>
      <c r="H113" s="269"/>
      <c r="I113" s="269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70"/>
      <c r="AD113" s="270"/>
      <c r="AE113" s="270"/>
      <c r="AF113" s="270"/>
      <c r="AG113" s="270"/>
      <c r="AH113" s="268"/>
    </row>
    <row r="114" spans="1:34" s="388" customFormat="1" ht="11.25">
      <c r="A114" s="268"/>
      <c r="B114" s="268"/>
      <c r="C114" s="268"/>
      <c r="D114" s="269"/>
      <c r="E114" s="269"/>
      <c r="F114" s="269"/>
      <c r="G114" s="269"/>
      <c r="H114" s="269"/>
      <c r="I114" s="269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70"/>
      <c r="AD114" s="270"/>
      <c r="AE114" s="270"/>
      <c r="AF114" s="270"/>
      <c r="AG114" s="270"/>
      <c r="AH114" s="268"/>
    </row>
    <row r="115" spans="1:34" s="388" customFormat="1" ht="11.25">
      <c r="A115" s="268"/>
      <c r="B115" s="268"/>
      <c r="C115" s="268"/>
      <c r="D115" s="269"/>
      <c r="E115" s="269"/>
      <c r="F115" s="269"/>
      <c r="G115" s="269"/>
      <c r="H115" s="269"/>
      <c r="I115" s="269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70"/>
      <c r="AD115" s="270"/>
      <c r="AE115" s="270"/>
      <c r="AF115" s="270"/>
      <c r="AG115" s="270"/>
      <c r="AH115" s="268"/>
    </row>
    <row r="116" spans="1:34" s="392" customFormat="1" ht="12">
      <c r="A116" s="389"/>
      <c r="B116" s="389"/>
      <c r="C116" s="389"/>
      <c r="D116" s="390"/>
      <c r="E116" s="390"/>
      <c r="F116" s="390"/>
      <c r="G116" s="390"/>
      <c r="H116" s="390"/>
      <c r="I116" s="390"/>
      <c r="J116" s="268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91"/>
      <c r="AD116" s="391"/>
      <c r="AE116" s="391"/>
      <c r="AF116" s="391"/>
      <c r="AG116" s="391"/>
      <c r="AH116" s="389"/>
    </row>
    <row r="117" spans="1:34" s="392" customFormat="1" ht="12">
      <c r="A117" s="389"/>
      <c r="B117" s="389"/>
      <c r="C117" s="389"/>
      <c r="D117" s="390"/>
      <c r="E117" s="390"/>
      <c r="F117" s="390"/>
      <c r="G117" s="390"/>
      <c r="H117" s="390"/>
      <c r="I117" s="390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91"/>
      <c r="AD117" s="391"/>
      <c r="AE117" s="391"/>
      <c r="AF117" s="391"/>
      <c r="AG117" s="391"/>
      <c r="AH117" s="389"/>
    </row>
    <row r="118" spans="1:34" s="392" customFormat="1" ht="12">
      <c r="A118" s="389"/>
      <c r="B118" s="389"/>
      <c r="C118" s="389"/>
      <c r="D118" s="390"/>
      <c r="E118" s="390"/>
      <c r="F118" s="390"/>
      <c r="G118" s="390"/>
      <c r="H118" s="390"/>
      <c r="I118" s="390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91"/>
      <c r="AD118" s="391"/>
      <c r="AE118" s="391"/>
      <c r="AF118" s="391"/>
      <c r="AG118" s="391"/>
      <c r="AH118" s="389"/>
    </row>
    <row r="119" spans="1:34" s="392" customFormat="1" ht="12">
      <c r="A119" s="389"/>
      <c r="B119" s="389"/>
      <c r="C119" s="389"/>
      <c r="D119" s="390"/>
      <c r="E119" s="390"/>
      <c r="F119" s="390"/>
      <c r="G119" s="390"/>
      <c r="H119" s="390"/>
      <c r="I119" s="390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91"/>
      <c r="AD119" s="391"/>
      <c r="AE119" s="391"/>
      <c r="AF119" s="391"/>
      <c r="AG119" s="391"/>
      <c r="AH119" s="389"/>
    </row>
    <row r="120" spans="1:34" s="392" customFormat="1" ht="12">
      <c r="A120" s="389"/>
      <c r="B120" s="389"/>
      <c r="C120" s="389"/>
      <c r="D120" s="390"/>
      <c r="E120" s="390"/>
      <c r="F120" s="390"/>
      <c r="G120" s="390"/>
      <c r="H120" s="390"/>
      <c r="I120" s="390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91"/>
      <c r="AD120" s="391"/>
      <c r="AE120" s="391"/>
      <c r="AF120" s="391"/>
      <c r="AG120" s="391"/>
      <c r="AH120" s="389"/>
    </row>
    <row r="121" spans="1:34" s="392" customFormat="1" ht="12">
      <c r="A121" s="389"/>
      <c r="B121" s="389"/>
      <c r="C121" s="389"/>
      <c r="D121" s="390"/>
      <c r="E121" s="390"/>
      <c r="F121" s="390"/>
      <c r="G121" s="390"/>
      <c r="H121" s="390"/>
      <c r="I121" s="390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91"/>
      <c r="AD121" s="391"/>
      <c r="AE121" s="391"/>
      <c r="AF121" s="391"/>
      <c r="AG121" s="391"/>
      <c r="AH121" s="389"/>
    </row>
    <row r="122" spans="1:34" s="392" customFormat="1" ht="12">
      <c r="A122" s="389"/>
      <c r="B122" s="389"/>
      <c r="C122" s="389"/>
      <c r="D122" s="390"/>
      <c r="E122" s="390"/>
      <c r="F122" s="390"/>
      <c r="G122" s="390"/>
      <c r="H122" s="390"/>
      <c r="I122" s="390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91"/>
      <c r="AD122" s="391"/>
      <c r="AE122" s="391"/>
      <c r="AF122" s="391"/>
      <c r="AG122" s="391"/>
      <c r="AH122" s="389"/>
    </row>
    <row r="123" spans="1:34" s="392" customFormat="1" ht="12">
      <c r="A123" s="389"/>
      <c r="B123" s="389"/>
      <c r="C123" s="389"/>
      <c r="D123" s="390"/>
      <c r="E123" s="390"/>
      <c r="F123" s="390"/>
      <c r="G123" s="390"/>
      <c r="H123" s="390"/>
      <c r="I123" s="390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91"/>
      <c r="AD123" s="391"/>
      <c r="AE123" s="391"/>
      <c r="AF123" s="391"/>
      <c r="AG123" s="391"/>
      <c r="AH123" s="389"/>
    </row>
    <row r="124" spans="1:34" s="392" customFormat="1" ht="12">
      <c r="A124" s="389"/>
      <c r="B124" s="389"/>
      <c r="C124" s="389"/>
      <c r="D124" s="390"/>
      <c r="E124" s="390"/>
      <c r="F124" s="390"/>
      <c r="G124" s="390"/>
      <c r="H124" s="390"/>
      <c r="I124" s="390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89"/>
      <c r="AC124" s="391"/>
      <c r="AD124" s="391"/>
      <c r="AE124" s="391"/>
      <c r="AF124" s="391"/>
      <c r="AG124" s="391"/>
      <c r="AH124" s="389"/>
    </row>
    <row r="125" spans="1:34" s="392" customFormat="1" ht="12">
      <c r="A125" s="389"/>
      <c r="B125" s="389"/>
      <c r="C125" s="389"/>
      <c r="D125" s="390"/>
      <c r="E125" s="390"/>
      <c r="F125" s="390"/>
      <c r="G125" s="390"/>
      <c r="H125" s="390"/>
      <c r="I125" s="390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  <c r="AA125" s="389"/>
      <c r="AB125" s="389"/>
      <c r="AC125" s="391"/>
      <c r="AD125" s="391"/>
      <c r="AE125" s="391"/>
      <c r="AF125" s="391"/>
      <c r="AG125" s="391"/>
      <c r="AH125" s="389"/>
    </row>
    <row r="126" spans="1:34" s="392" customFormat="1" ht="12">
      <c r="A126" s="389"/>
      <c r="B126" s="389"/>
      <c r="C126" s="389"/>
      <c r="D126" s="390"/>
      <c r="E126" s="390"/>
      <c r="F126" s="390"/>
      <c r="G126" s="390"/>
      <c r="H126" s="390"/>
      <c r="I126" s="390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91"/>
      <c r="AD126" s="391"/>
      <c r="AE126" s="391"/>
      <c r="AF126" s="391"/>
      <c r="AG126" s="391"/>
      <c r="AH126" s="389"/>
    </row>
    <row r="127" spans="1:34" s="392" customFormat="1" ht="12">
      <c r="A127" s="389"/>
      <c r="B127" s="389"/>
      <c r="C127" s="389"/>
      <c r="D127" s="390"/>
      <c r="E127" s="390"/>
      <c r="F127" s="390"/>
      <c r="G127" s="390"/>
      <c r="H127" s="390"/>
      <c r="I127" s="390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  <c r="AA127" s="389"/>
      <c r="AB127" s="389"/>
      <c r="AC127" s="391"/>
      <c r="AD127" s="391"/>
      <c r="AE127" s="391"/>
      <c r="AF127" s="391"/>
      <c r="AG127" s="391"/>
      <c r="AH127" s="389"/>
    </row>
    <row r="128" spans="1:34" s="392" customFormat="1" ht="12">
      <c r="A128" s="393"/>
      <c r="B128" s="393"/>
      <c r="C128" s="393"/>
      <c r="D128" s="394"/>
      <c r="E128" s="394"/>
      <c r="F128" s="394"/>
      <c r="G128" s="394"/>
      <c r="H128" s="394"/>
      <c r="I128" s="394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  <c r="AA128" s="393"/>
      <c r="AB128" s="393"/>
      <c r="AC128" s="395"/>
      <c r="AD128" s="395"/>
      <c r="AE128" s="395"/>
      <c r="AF128" s="395"/>
      <c r="AG128" s="395"/>
      <c r="AH128" s="393"/>
    </row>
    <row r="129" spans="1:34" s="392" customFormat="1" ht="12">
      <c r="A129" s="393"/>
      <c r="B129" s="393"/>
      <c r="C129" s="393"/>
      <c r="D129" s="394"/>
      <c r="E129" s="394"/>
      <c r="F129" s="394"/>
      <c r="G129" s="394"/>
      <c r="H129" s="394"/>
      <c r="I129" s="394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5"/>
      <c r="AD129" s="395"/>
      <c r="AE129" s="395"/>
      <c r="AF129" s="395"/>
      <c r="AG129" s="395"/>
      <c r="AH129" s="393"/>
    </row>
    <row r="130" spans="1:34" s="392" customFormat="1" ht="12">
      <c r="A130" s="393"/>
      <c r="B130" s="393"/>
      <c r="C130" s="393"/>
      <c r="D130" s="394"/>
      <c r="E130" s="394"/>
      <c r="F130" s="394"/>
      <c r="G130" s="394"/>
      <c r="H130" s="394"/>
      <c r="I130" s="394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5"/>
      <c r="AD130" s="395"/>
      <c r="AE130" s="395"/>
      <c r="AF130" s="395"/>
      <c r="AG130" s="395"/>
      <c r="AH130" s="393"/>
    </row>
    <row r="131" spans="1:34" s="392" customFormat="1" ht="12">
      <c r="A131" s="393"/>
      <c r="B131" s="393"/>
      <c r="C131" s="393"/>
      <c r="D131" s="394"/>
      <c r="E131" s="394"/>
      <c r="F131" s="394"/>
      <c r="G131" s="394"/>
      <c r="H131" s="394"/>
      <c r="I131" s="394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5"/>
      <c r="AD131" s="395"/>
      <c r="AE131" s="395"/>
      <c r="AF131" s="395"/>
      <c r="AG131" s="395"/>
      <c r="AH131" s="393"/>
    </row>
    <row r="132" spans="1:34" s="392" customFormat="1" ht="12">
      <c r="A132" s="393"/>
      <c r="B132" s="393"/>
      <c r="C132" s="393"/>
      <c r="D132" s="394"/>
      <c r="E132" s="394"/>
      <c r="F132" s="394"/>
      <c r="G132" s="394"/>
      <c r="H132" s="394"/>
      <c r="I132" s="394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  <c r="AA132" s="393"/>
      <c r="AB132" s="393"/>
      <c r="AC132" s="395"/>
      <c r="AD132" s="395"/>
      <c r="AE132" s="395"/>
      <c r="AF132" s="395"/>
      <c r="AG132" s="395"/>
      <c r="AH132" s="393"/>
    </row>
    <row r="133" spans="1:34" s="392" customFormat="1" ht="12">
      <c r="A133" s="393"/>
      <c r="B133" s="393"/>
      <c r="C133" s="393"/>
      <c r="D133" s="394"/>
      <c r="E133" s="394"/>
      <c r="F133" s="394"/>
      <c r="G133" s="394"/>
      <c r="H133" s="394"/>
      <c r="I133" s="394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5"/>
      <c r="AD133" s="395"/>
      <c r="AE133" s="395"/>
      <c r="AF133" s="395"/>
      <c r="AG133" s="395"/>
      <c r="AH133" s="393"/>
    </row>
    <row r="134" spans="1:34" s="392" customFormat="1" ht="12">
      <c r="A134" s="393"/>
      <c r="B134" s="393"/>
      <c r="C134" s="393"/>
      <c r="D134" s="394"/>
      <c r="E134" s="394"/>
      <c r="F134" s="394"/>
      <c r="G134" s="394"/>
      <c r="H134" s="394"/>
      <c r="I134" s="394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  <c r="AA134" s="393"/>
      <c r="AB134" s="393"/>
      <c r="AC134" s="395"/>
      <c r="AD134" s="395"/>
      <c r="AE134" s="395"/>
      <c r="AF134" s="395"/>
      <c r="AG134" s="395"/>
      <c r="AH134" s="393"/>
    </row>
    <row r="135" spans="1:34" s="392" customFormat="1" ht="12">
      <c r="A135" s="393"/>
      <c r="B135" s="393"/>
      <c r="C135" s="393"/>
      <c r="D135" s="394"/>
      <c r="E135" s="394"/>
      <c r="F135" s="394"/>
      <c r="G135" s="394"/>
      <c r="H135" s="394"/>
      <c r="I135" s="394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3"/>
      <c r="Z135" s="393"/>
      <c r="AA135" s="393"/>
      <c r="AB135" s="393"/>
      <c r="AC135" s="395"/>
      <c r="AD135" s="395"/>
      <c r="AE135" s="395"/>
      <c r="AF135" s="395"/>
      <c r="AG135" s="395"/>
      <c r="AH135" s="393"/>
    </row>
    <row r="136" spans="1:34" s="392" customFormat="1" ht="12">
      <c r="A136" s="393"/>
      <c r="B136" s="393"/>
      <c r="C136" s="393"/>
      <c r="D136" s="394"/>
      <c r="E136" s="394"/>
      <c r="F136" s="394"/>
      <c r="G136" s="394"/>
      <c r="H136" s="394"/>
      <c r="I136" s="394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5"/>
      <c r="AD136" s="395"/>
      <c r="AE136" s="395"/>
      <c r="AF136" s="395"/>
      <c r="AG136" s="395"/>
      <c r="AH136" s="393"/>
    </row>
    <row r="137" spans="1:34" s="392" customFormat="1" ht="12">
      <c r="A137" s="393"/>
      <c r="B137" s="393"/>
      <c r="C137" s="393"/>
      <c r="D137" s="394"/>
      <c r="E137" s="394"/>
      <c r="F137" s="394"/>
      <c r="G137" s="394"/>
      <c r="H137" s="394"/>
      <c r="I137" s="394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  <c r="Z137" s="393"/>
      <c r="AA137" s="393"/>
      <c r="AB137" s="393"/>
      <c r="AC137" s="395"/>
      <c r="AD137" s="395"/>
      <c r="AE137" s="395"/>
      <c r="AF137" s="395"/>
      <c r="AG137" s="395"/>
      <c r="AH137" s="393"/>
    </row>
    <row r="138" spans="1:34" s="392" customFormat="1" ht="12">
      <c r="A138" s="393"/>
      <c r="B138" s="393"/>
      <c r="C138" s="393"/>
      <c r="D138" s="394"/>
      <c r="E138" s="394"/>
      <c r="F138" s="394"/>
      <c r="G138" s="394"/>
      <c r="H138" s="394"/>
      <c r="I138" s="394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95"/>
      <c r="AD138" s="395"/>
      <c r="AE138" s="395"/>
      <c r="AF138" s="395"/>
      <c r="AG138" s="395"/>
      <c r="AH138" s="393"/>
    </row>
    <row r="139" spans="1:34" s="392" customFormat="1" ht="12">
      <c r="A139" s="393"/>
      <c r="B139" s="393"/>
      <c r="C139" s="393"/>
      <c r="D139" s="394"/>
      <c r="E139" s="394"/>
      <c r="F139" s="394"/>
      <c r="G139" s="394"/>
      <c r="H139" s="394"/>
      <c r="I139" s="394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3"/>
      <c r="X139" s="393"/>
      <c r="Y139" s="393"/>
      <c r="Z139" s="393"/>
      <c r="AA139" s="393"/>
      <c r="AB139" s="393"/>
      <c r="AC139" s="395"/>
      <c r="AD139" s="395"/>
      <c r="AE139" s="395"/>
      <c r="AF139" s="395"/>
      <c r="AG139" s="395"/>
      <c r="AH139" s="393"/>
    </row>
    <row r="140" spans="1:34" s="392" customFormat="1" ht="12">
      <c r="A140" s="393"/>
      <c r="B140" s="393"/>
      <c r="C140" s="393"/>
      <c r="D140" s="394"/>
      <c r="E140" s="394"/>
      <c r="F140" s="394"/>
      <c r="G140" s="394"/>
      <c r="H140" s="394"/>
      <c r="I140" s="394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3"/>
      <c r="X140" s="393"/>
      <c r="Y140" s="393"/>
      <c r="Z140" s="393"/>
      <c r="AA140" s="393"/>
      <c r="AB140" s="393"/>
      <c r="AC140" s="395"/>
      <c r="AD140" s="395"/>
      <c r="AE140" s="395"/>
      <c r="AF140" s="395"/>
      <c r="AG140" s="395"/>
      <c r="AH140" s="393"/>
    </row>
    <row r="141" spans="1:34" s="392" customFormat="1" ht="12">
      <c r="A141" s="393"/>
      <c r="B141" s="393"/>
      <c r="C141" s="393"/>
      <c r="D141" s="394"/>
      <c r="E141" s="394"/>
      <c r="F141" s="394"/>
      <c r="G141" s="394"/>
      <c r="H141" s="394"/>
      <c r="I141" s="394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5"/>
      <c r="AD141" s="395"/>
      <c r="AE141" s="395"/>
      <c r="AF141" s="395"/>
      <c r="AG141" s="395"/>
      <c r="AH141" s="393"/>
    </row>
    <row r="142" spans="1:34" s="392" customFormat="1" ht="12">
      <c r="A142" s="393"/>
      <c r="B142" s="393"/>
      <c r="C142" s="393"/>
      <c r="D142" s="394"/>
      <c r="E142" s="394"/>
      <c r="F142" s="394"/>
      <c r="G142" s="394"/>
      <c r="H142" s="394"/>
      <c r="I142" s="394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5"/>
      <c r="AD142" s="395"/>
      <c r="AE142" s="395"/>
      <c r="AF142" s="395"/>
      <c r="AG142" s="395"/>
      <c r="AH142" s="393"/>
    </row>
    <row r="143" spans="1:34" s="392" customFormat="1" ht="12">
      <c r="A143" s="393"/>
      <c r="B143" s="393"/>
      <c r="C143" s="393"/>
      <c r="D143" s="394"/>
      <c r="E143" s="394"/>
      <c r="F143" s="394"/>
      <c r="G143" s="394"/>
      <c r="H143" s="394"/>
      <c r="I143" s="394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  <c r="AA143" s="393"/>
      <c r="AB143" s="393"/>
      <c r="AC143" s="395"/>
      <c r="AD143" s="395"/>
      <c r="AE143" s="395"/>
      <c r="AF143" s="395"/>
      <c r="AG143" s="395"/>
      <c r="AH143" s="393"/>
    </row>
    <row r="144" spans="1:34" s="392" customFormat="1" ht="12">
      <c r="A144" s="393"/>
      <c r="B144" s="393"/>
      <c r="C144" s="393"/>
      <c r="D144" s="394"/>
      <c r="E144" s="394"/>
      <c r="F144" s="394"/>
      <c r="G144" s="394"/>
      <c r="H144" s="394"/>
      <c r="I144" s="394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  <c r="AA144" s="393"/>
      <c r="AB144" s="393"/>
      <c r="AC144" s="395"/>
      <c r="AD144" s="395"/>
      <c r="AE144" s="395"/>
      <c r="AF144" s="395"/>
      <c r="AG144" s="395"/>
      <c r="AH144" s="393"/>
    </row>
    <row r="145" spans="1:34" s="392" customFormat="1" ht="12">
      <c r="A145" s="393"/>
      <c r="B145" s="393"/>
      <c r="C145" s="393"/>
      <c r="D145" s="394"/>
      <c r="E145" s="394"/>
      <c r="F145" s="394"/>
      <c r="G145" s="394"/>
      <c r="H145" s="394"/>
      <c r="I145" s="394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  <c r="AA145" s="393"/>
      <c r="AB145" s="393"/>
      <c r="AC145" s="395"/>
      <c r="AD145" s="395"/>
      <c r="AE145" s="395"/>
      <c r="AF145" s="395"/>
      <c r="AG145" s="395"/>
      <c r="AH145" s="393"/>
    </row>
    <row r="146" spans="1:34" s="392" customFormat="1" ht="12">
      <c r="A146" s="393"/>
      <c r="B146" s="393"/>
      <c r="C146" s="393"/>
      <c r="D146" s="394"/>
      <c r="E146" s="394"/>
      <c r="F146" s="394"/>
      <c r="G146" s="394"/>
      <c r="H146" s="394"/>
      <c r="I146" s="394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5"/>
      <c r="AD146" s="395"/>
      <c r="AE146" s="395"/>
      <c r="AF146" s="395"/>
      <c r="AG146" s="395"/>
      <c r="AH146" s="393"/>
    </row>
    <row r="147" spans="1:34" s="392" customFormat="1" ht="12">
      <c r="A147" s="393"/>
      <c r="B147" s="393"/>
      <c r="C147" s="393"/>
      <c r="D147" s="394"/>
      <c r="E147" s="394"/>
      <c r="F147" s="394"/>
      <c r="G147" s="394"/>
      <c r="H147" s="394"/>
      <c r="I147" s="394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3"/>
      <c r="AB147" s="393"/>
      <c r="AC147" s="395"/>
      <c r="AD147" s="395"/>
      <c r="AE147" s="395"/>
      <c r="AF147" s="395"/>
      <c r="AG147" s="395"/>
      <c r="AH147" s="393"/>
    </row>
    <row r="148" spans="1:34" s="392" customFormat="1" ht="12">
      <c r="A148" s="393"/>
      <c r="B148" s="393"/>
      <c r="C148" s="393"/>
      <c r="D148" s="394"/>
      <c r="E148" s="394"/>
      <c r="F148" s="394"/>
      <c r="G148" s="394"/>
      <c r="H148" s="394"/>
      <c r="I148" s="394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5"/>
      <c r="AD148" s="395"/>
      <c r="AE148" s="395"/>
      <c r="AF148" s="395"/>
      <c r="AG148" s="395"/>
      <c r="AH148" s="393"/>
    </row>
    <row r="149" spans="1:34" s="392" customFormat="1" ht="12">
      <c r="A149" s="393"/>
      <c r="B149" s="393"/>
      <c r="C149" s="393"/>
      <c r="D149" s="394"/>
      <c r="E149" s="394"/>
      <c r="F149" s="394"/>
      <c r="G149" s="394"/>
      <c r="H149" s="394"/>
      <c r="I149" s="394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5"/>
      <c r="AD149" s="395"/>
      <c r="AE149" s="395"/>
      <c r="AF149" s="395"/>
      <c r="AG149" s="395"/>
      <c r="AH149" s="393"/>
    </row>
    <row r="150" spans="1:34" s="392" customFormat="1" ht="12">
      <c r="A150" s="393"/>
      <c r="B150" s="393"/>
      <c r="C150" s="393"/>
      <c r="D150" s="394"/>
      <c r="E150" s="394"/>
      <c r="F150" s="394"/>
      <c r="G150" s="394"/>
      <c r="H150" s="394"/>
      <c r="I150" s="394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5"/>
      <c r="AD150" s="395"/>
      <c r="AE150" s="395"/>
      <c r="AF150" s="395"/>
      <c r="AG150" s="395"/>
      <c r="AH150" s="393"/>
    </row>
    <row r="151" spans="1:34" s="392" customFormat="1" ht="12">
      <c r="A151" s="393"/>
      <c r="B151" s="393"/>
      <c r="C151" s="393"/>
      <c r="D151" s="394"/>
      <c r="E151" s="394"/>
      <c r="F151" s="394"/>
      <c r="G151" s="394"/>
      <c r="H151" s="394"/>
      <c r="I151" s="394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5"/>
      <c r="AD151" s="395"/>
      <c r="AE151" s="395"/>
      <c r="AF151" s="395"/>
      <c r="AG151" s="395"/>
      <c r="AH151" s="393"/>
    </row>
    <row r="152" spans="1:34" s="392" customFormat="1" ht="12">
      <c r="A152" s="393"/>
      <c r="B152" s="393"/>
      <c r="C152" s="393"/>
      <c r="D152" s="394"/>
      <c r="E152" s="394"/>
      <c r="F152" s="394"/>
      <c r="G152" s="394"/>
      <c r="H152" s="394"/>
      <c r="I152" s="394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5"/>
      <c r="AD152" s="395"/>
      <c r="AE152" s="395"/>
      <c r="AF152" s="395"/>
      <c r="AG152" s="395"/>
      <c r="AH152" s="393"/>
    </row>
    <row r="153" spans="1:34" s="392" customFormat="1" ht="12">
      <c r="A153" s="393"/>
      <c r="B153" s="393"/>
      <c r="C153" s="393"/>
      <c r="D153" s="394"/>
      <c r="E153" s="394"/>
      <c r="F153" s="394"/>
      <c r="G153" s="394"/>
      <c r="H153" s="394"/>
      <c r="I153" s="394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393"/>
      <c r="AA153" s="393"/>
      <c r="AB153" s="393"/>
      <c r="AC153" s="395"/>
      <c r="AD153" s="395"/>
      <c r="AE153" s="395"/>
      <c r="AF153" s="395"/>
      <c r="AG153" s="395"/>
      <c r="AH153" s="393"/>
    </row>
    <row r="154" spans="1:34" s="392" customFormat="1" ht="12">
      <c r="A154" s="393"/>
      <c r="B154" s="393"/>
      <c r="C154" s="393"/>
      <c r="D154" s="394"/>
      <c r="E154" s="394"/>
      <c r="F154" s="394"/>
      <c r="G154" s="394"/>
      <c r="H154" s="394"/>
      <c r="I154" s="394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3"/>
      <c r="X154" s="393"/>
      <c r="Y154" s="393"/>
      <c r="Z154" s="393"/>
      <c r="AA154" s="393"/>
      <c r="AB154" s="393"/>
      <c r="AC154" s="395"/>
      <c r="AD154" s="395"/>
      <c r="AE154" s="395"/>
      <c r="AF154" s="395"/>
      <c r="AG154" s="395"/>
      <c r="AH154" s="393"/>
    </row>
    <row r="155" spans="1:34" s="392" customFormat="1" ht="12">
      <c r="A155" s="393"/>
      <c r="B155" s="393"/>
      <c r="C155" s="393"/>
      <c r="D155" s="394"/>
      <c r="E155" s="394"/>
      <c r="F155" s="394"/>
      <c r="G155" s="394"/>
      <c r="H155" s="394"/>
      <c r="I155" s="394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  <c r="AA155" s="393"/>
      <c r="AB155" s="393"/>
      <c r="AC155" s="395"/>
      <c r="AD155" s="395"/>
      <c r="AE155" s="395"/>
      <c r="AF155" s="395"/>
      <c r="AG155" s="395"/>
      <c r="AH155" s="393"/>
    </row>
    <row r="156" spans="1:34" s="392" customFormat="1" ht="12">
      <c r="A156" s="393"/>
      <c r="B156" s="393"/>
      <c r="C156" s="393"/>
      <c r="D156" s="394"/>
      <c r="E156" s="394"/>
      <c r="F156" s="394"/>
      <c r="G156" s="394"/>
      <c r="H156" s="394"/>
      <c r="I156" s="394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  <c r="AA156" s="393"/>
      <c r="AB156" s="393"/>
      <c r="AC156" s="395"/>
      <c r="AD156" s="395"/>
      <c r="AE156" s="395"/>
      <c r="AF156" s="395"/>
      <c r="AG156" s="395"/>
      <c r="AH156" s="393"/>
    </row>
    <row r="157" spans="1:34" s="392" customFormat="1" ht="12">
      <c r="A157" s="393"/>
      <c r="B157" s="393"/>
      <c r="C157" s="393"/>
      <c r="D157" s="394"/>
      <c r="E157" s="394"/>
      <c r="F157" s="394"/>
      <c r="G157" s="394"/>
      <c r="H157" s="394"/>
      <c r="I157" s="394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3"/>
      <c r="X157" s="393"/>
      <c r="Y157" s="393"/>
      <c r="Z157" s="393"/>
      <c r="AA157" s="393"/>
      <c r="AB157" s="393"/>
      <c r="AC157" s="395"/>
      <c r="AD157" s="395"/>
      <c r="AE157" s="395"/>
      <c r="AF157" s="395"/>
      <c r="AG157" s="395"/>
      <c r="AH157" s="393"/>
    </row>
    <row r="158" spans="1:34" s="392" customFormat="1" ht="12">
      <c r="A158" s="393"/>
      <c r="B158" s="393"/>
      <c r="C158" s="393"/>
      <c r="D158" s="394"/>
      <c r="E158" s="394"/>
      <c r="F158" s="394"/>
      <c r="G158" s="394"/>
      <c r="H158" s="394"/>
      <c r="I158" s="394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  <c r="AA158" s="393"/>
      <c r="AB158" s="393"/>
      <c r="AC158" s="395"/>
      <c r="AD158" s="395"/>
      <c r="AE158" s="395"/>
      <c r="AF158" s="395"/>
      <c r="AG158" s="395"/>
      <c r="AH158" s="393"/>
    </row>
    <row r="159" spans="1:34" s="392" customFormat="1" ht="12">
      <c r="A159" s="393"/>
      <c r="B159" s="393"/>
      <c r="C159" s="393"/>
      <c r="D159" s="394"/>
      <c r="E159" s="394"/>
      <c r="F159" s="394"/>
      <c r="G159" s="394"/>
      <c r="H159" s="394"/>
      <c r="I159" s="394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3"/>
      <c r="X159" s="393"/>
      <c r="Y159" s="393"/>
      <c r="Z159" s="393"/>
      <c r="AA159" s="393"/>
      <c r="AB159" s="393"/>
      <c r="AC159" s="395"/>
      <c r="AD159" s="395"/>
      <c r="AE159" s="395"/>
      <c r="AF159" s="395"/>
      <c r="AG159" s="395"/>
      <c r="AH159" s="393"/>
    </row>
    <row r="160" spans="1:34" s="392" customFormat="1" ht="12">
      <c r="A160" s="393"/>
      <c r="B160" s="393"/>
      <c r="C160" s="393"/>
      <c r="D160" s="394"/>
      <c r="E160" s="394"/>
      <c r="F160" s="394"/>
      <c r="G160" s="394"/>
      <c r="H160" s="394"/>
      <c r="I160" s="394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3"/>
      <c r="X160" s="393"/>
      <c r="Y160" s="393"/>
      <c r="Z160" s="393"/>
      <c r="AA160" s="393"/>
      <c r="AB160" s="393"/>
      <c r="AC160" s="395"/>
      <c r="AD160" s="395"/>
      <c r="AE160" s="395"/>
      <c r="AF160" s="395"/>
      <c r="AG160" s="395"/>
      <c r="AH160" s="393"/>
    </row>
    <row r="161" spans="1:34" s="392" customFormat="1" ht="12">
      <c r="A161" s="393"/>
      <c r="B161" s="393"/>
      <c r="C161" s="393"/>
      <c r="D161" s="394"/>
      <c r="E161" s="394"/>
      <c r="F161" s="394"/>
      <c r="G161" s="394"/>
      <c r="H161" s="394"/>
      <c r="I161" s="394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  <c r="AA161" s="393"/>
      <c r="AB161" s="393"/>
      <c r="AC161" s="395"/>
      <c r="AD161" s="395"/>
      <c r="AE161" s="395"/>
      <c r="AF161" s="395"/>
      <c r="AG161" s="395"/>
      <c r="AH161" s="393"/>
    </row>
    <row r="162" spans="1:34" s="392" customFormat="1" ht="12">
      <c r="A162" s="393"/>
      <c r="B162" s="393"/>
      <c r="C162" s="393"/>
      <c r="D162" s="394"/>
      <c r="E162" s="394"/>
      <c r="F162" s="394"/>
      <c r="G162" s="394"/>
      <c r="H162" s="394"/>
      <c r="I162" s="394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  <c r="W162" s="393"/>
      <c r="X162" s="393"/>
      <c r="Y162" s="393"/>
      <c r="Z162" s="393"/>
      <c r="AA162" s="393"/>
      <c r="AB162" s="393"/>
      <c r="AC162" s="395"/>
      <c r="AD162" s="395"/>
      <c r="AE162" s="395"/>
      <c r="AF162" s="395"/>
      <c r="AG162" s="395"/>
      <c r="AH162" s="393"/>
    </row>
    <row r="163" spans="1:34" s="392" customFormat="1" ht="12">
      <c r="A163" s="393"/>
      <c r="B163" s="393"/>
      <c r="C163" s="393"/>
      <c r="D163" s="394"/>
      <c r="E163" s="394"/>
      <c r="F163" s="394"/>
      <c r="G163" s="394"/>
      <c r="H163" s="394"/>
      <c r="I163" s="394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3"/>
      <c r="X163" s="393"/>
      <c r="Y163" s="393"/>
      <c r="Z163" s="393"/>
      <c r="AA163" s="393"/>
      <c r="AB163" s="393"/>
      <c r="AC163" s="395"/>
      <c r="AD163" s="395"/>
      <c r="AE163" s="395"/>
      <c r="AF163" s="395"/>
      <c r="AG163" s="395"/>
      <c r="AH163" s="393"/>
    </row>
    <row r="164" spans="1:34" s="392" customFormat="1" ht="12">
      <c r="A164" s="393"/>
      <c r="B164" s="393"/>
      <c r="C164" s="393"/>
      <c r="D164" s="394"/>
      <c r="E164" s="394"/>
      <c r="F164" s="394"/>
      <c r="G164" s="394"/>
      <c r="H164" s="394"/>
      <c r="I164" s="394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3"/>
      <c r="X164" s="393"/>
      <c r="Y164" s="393"/>
      <c r="Z164" s="393"/>
      <c r="AA164" s="393"/>
      <c r="AB164" s="393"/>
      <c r="AC164" s="395"/>
      <c r="AD164" s="395"/>
      <c r="AE164" s="395"/>
      <c r="AF164" s="395"/>
      <c r="AG164" s="395"/>
      <c r="AH164" s="393"/>
    </row>
    <row r="165" spans="1:34" s="392" customFormat="1" ht="12">
      <c r="A165" s="393"/>
      <c r="B165" s="393"/>
      <c r="C165" s="393"/>
      <c r="D165" s="394"/>
      <c r="E165" s="394"/>
      <c r="F165" s="394"/>
      <c r="G165" s="394"/>
      <c r="H165" s="394"/>
      <c r="I165" s="394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/>
      <c r="U165" s="393"/>
      <c r="V165" s="393"/>
      <c r="W165" s="393"/>
      <c r="X165" s="393"/>
      <c r="Y165" s="393"/>
      <c r="Z165" s="393"/>
      <c r="AA165" s="393"/>
      <c r="AB165" s="393"/>
      <c r="AC165" s="395"/>
      <c r="AD165" s="395"/>
      <c r="AE165" s="395"/>
      <c r="AF165" s="395"/>
      <c r="AG165" s="395"/>
      <c r="AH165" s="393"/>
    </row>
    <row r="166" spans="1:34" s="392" customFormat="1" ht="12">
      <c r="A166" s="393"/>
      <c r="B166" s="393"/>
      <c r="C166" s="393"/>
      <c r="D166" s="394"/>
      <c r="E166" s="394"/>
      <c r="F166" s="394"/>
      <c r="G166" s="394"/>
      <c r="H166" s="394"/>
      <c r="I166" s="394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3"/>
      <c r="X166" s="393"/>
      <c r="Y166" s="393"/>
      <c r="Z166" s="393"/>
      <c r="AA166" s="393"/>
      <c r="AB166" s="393"/>
      <c r="AC166" s="395"/>
      <c r="AD166" s="395"/>
      <c r="AE166" s="395"/>
      <c r="AF166" s="395"/>
      <c r="AG166" s="395"/>
      <c r="AH166" s="393"/>
    </row>
    <row r="167" spans="1:34" s="392" customFormat="1" ht="12">
      <c r="A167" s="393"/>
      <c r="B167" s="393"/>
      <c r="C167" s="393"/>
      <c r="D167" s="394"/>
      <c r="E167" s="394"/>
      <c r="F167" s="394"/>
      <c r="G167" s="394"/>
      <c r="H167" s="394"/>
      <c r="I167" s="394"/>
      <c r="J167" s="393"/>
      <c r="K167" s="393"/>
      <c r="L167" s="393"/>
      <c r="M167" s="393"/>
      <c r="N167" s="393"/>
      <c r="O167" s="393"/>
      <c r="P167" s="393"/>
      <c r="Q167" s="393"/>
      <c r="R167" s="393"/>
      <c r="S167" s="393"/>
      <c r="T167" s="393"/>
      <c r="U167" s="393"/>
      <c r="V167" s="393"/>
      <c r="W167" s="393"/>
      <c r="X167" s="393"/>
      <c r="Y167" s="393"/>
      <c r="Z167" s="393"/>
      <c r="AA167" s="393"/>
      <c r="AB167" s="393"/>
      <c r="AC167" s="395"/>
      <c r="AD167" s="395"/>
      <c r="AE167" s="395"/>
      <c r="AF167" s="395"/>
      <c r="AG167" s="395"/>
      <c r="AH167" s="393"/>
    </row>
    <row r="168" spans="1:34" s="392" customFormat="1" ht="12">
      <c r="A168" s="393"/>
      <c r="B168" s="393"/>
      <c r="C168" s="393"/>
      <c r="D168" s="394"/>
      <c r="E168" s="394"/>
      <c r="F168" s="394"/>
      <c r="G168" s="394"/>
      <c r="H168" s="394"/>
      <c r="I168" s="394"/>
      <c r="J168" s="393"/>
      <c r="K168" s="393"/>
      <c r="L168" s="393"/>
      <c r="M168" s="393"/>
      <c r="N168" s="393"/>
      <c r="O168" s="393"/>
      <c r="P168" s="393"/>
      <c r="Q168" s="393"/>
      <c r="R168" s="393"/>
      <c r="S168" s="393"/>
      <c r="T168" s="393"/>
      <c r="U168" s="393"/>
      <c r="V168" s="393"/>
      <c r="W168" s="393"/>
      <c r="X168" s="393"/>
      <c r="Y168" s="393"/>
      <c r="Z168" s="393"/>
      <c r="AA168" s="393"/>
      <c r="AB168" s="393"/>
      <c r="AC168" s="395"/>
      <c r="AD168" s="395"/>
      <c r="AE168" s="395"/>
      <c r="AF168" s="395"/>
      <c r="AG168" s="395"/>
      <c r="AH168" s="393"/>
    </row>
    <row r="169" spans="1:34" s="392" customFormat="1" ht="12">
      <c r="A169" s="393"/>
      <c r="B169" s="393"/>
      <c r="C169" s="393"/>
      <c r="D169" s="394"/>
      <c r="E169" s="394"/>
      <c r="F169" s="394"/>
      <c r="G169" s="394"/>
      <c r="H169" s="394"/>
      <c r="I169" s="394"/>
      <c r="J169" s="393"/>
      <c r="K169" s="393"/>
      <c r="L169" s="393"/>
      <c r="M169" s="393"/>
      <c r="N169" s="393"/>
      <c r="O169" s="393"/>
      <c r="P169" s="393"/>
      <c r="Q169" s="393"/>
      <c r="R169" s="393"/>
      <c r="S169" s="393"/>
      <c r="T169" s="393"/>
      <c r="U169" s="393"/>
      <c r="V169" s="393"/>
      <c r="W169" s="393"/>
      <c r="X169" s="393"/>
      <c r="Y169" s="393"/>
      <c r="Z169" s="393"/>
      <c r="AA169" s="393"/>
      <c r="AB169" s="393"/>
      <c r="AC169" s="395"/>
      <c r="AD169" s="395"/>
      <c r="AE169" s="395"/>
      <c r="AF169" s="395"/>
      <c r="AG169" s="395"/>
      <c r="AH169" s="393"/>
    </row>
    <row r="170" spans="1:34" s="392" customFormat="1" ht="12">
      <c r="A170" s="393"/>
      <c r="B170" s="393"/>
      <c r="C170" s="393"/>
      <c r="D170" s="394"/>
      <c r="E170" s="394"/>
      <c r="F170" s="394"/>
      <c r="G170" s="394"/>
      <c r="H170" s="394"/>
      <c r="I170" s="394"/>
      <c r="J170" s="393"/>
      <c r="K170" s="393"/>
      <c r="L170" s="393"/>
      <c r="M170" s="393"/>
      <c r="N170" s="393"/>
      <c r="O170" s="393"/>
      <c r="P170" s="393"/>
      <c r="Q170" s="393"/>
      <c r="R170" s="393"/>
      <c r="S170" s="393"/>
      <c r="T170" s="393"/>
      <c r="U170" s="393"/>
      <c r="V170" s="393"/>
      <c r="W170" s="393"/>
      <c r="X170" s="393"/>
      <c r="Y170" s="393"/>
      <c r="Z170" s="393"/>
      <c r="AA170" s="393"/>
      <c r="AB170" s="393"/>
      <c r="AC170" s="395"/>
      <c r="AD170" s="395"/>
      <c r="AE170" s="395"/>
      <c r="AF170" s="395"/>
      <c r="AG170" s="395"/>
      <c r="AH170" s="393"/>
    </row>
    <row r="171" spans="1:34" s="392" customFormat="1" ht="12">
      <c r="A171" s="393"/>
      <c r="B171" s="393"/>
      <c r="C171" s="393"/>
      <c r="D171" s="394"/>
      <c r="E171" s="394"/>
      <c r="F171" s="394"/>
      <c r="G171" s="394"/>
      <c r="H171" s="394"/>
      <c r="I171" s="394"/>
      <c r="J171" s="393"/>
      <c r="K171" s="393"/>
      <c r="L171" s="393"/>
      <c r="M171" s="393"/>
      <c r="N171" s="393"/>
      <c r="O171" s="393"/>
      <c r="P171" s="393"/>
      <c r="Q171" s="393"/>
      <c r="R171" s="393"/>
      <c r="S171" s="393"/>
      <c r="T171" s="393"/>
      <c r="U171" s="393"/>
      <c r="V171" s="393"/>
      <c r="W171" s="393"/>
      <c r="X171" s="393"/>
      <c r="Y171" s="393"/>
      <c r="Z171" s="393"/>
      <c r="AA171" s="393"/>
      <c r="AB171" s="393"/>
      <c r="AC171" s="395"/>
      <c r="AD171" s="395"/>
      <c r="AE171" s="395"/>
      <c r="AF171" s="395"/>
      <c r="AG171" s="395"/>
      <c r="AH171" s="393"/>
    </row>
    <row r="172" spans="1:34" s="392" customFormat="1" ht="12">
      <c r="A172" s="393"/>
      <c r="B172" s="393"/>
      <c r="C172" s="393"/>
      <c r="D172" s="394"/>
      <c r="E172" s="394"/>
      <c r="F172" s="394"/>
      <c r="G172" s="394"/>
      <c r="H172" s="394"/>
      <c r="I172" s="394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3"/>
      <c r="U172" s="393"/>
      <c r="V172" s="393"/>
      <c r="W172" s="393"/>
      <c r="X172" s="393"/>
      <c r="Y172" s="393"/>
      <c r="Z172" s="393"/>
      <c r="AA172" s="393"/>
      <c r="AB172" s="393"/>
      <c r="AC172" s="395"/>
      <c r="AD172" s="395"/>
      <c r="AE172" s="395"/>
      <c r="AF172" s="395"/>
      <c r="AG172" s="395"/>
      <c r="AH172" s="393"/>
    </row>
    <row r="173" spans="1:34" s="392" customFormat="1" ht="12">
      <c r="A173" s="393"/>
      <c r="B173" s="393"/>
      <c r="C173" s="393"/>
      <c r="D173" s="394"/>
      <c r="E173" s="394"/>
      <c r="F173" s="394"/>
      <c r="G173" s="394"/>
      <c r="H173" s="394"/>
      <c r="I173" s="394"/>
      <c r="J173" s="393"/>
      <c r="K173" s="393"/>
      <c r="L173" s="393"/>
      <c r="M173" s="393"/>
      <c r="N173" s="393"/>
      <c r="O173" s="393"/>
      <c r="P173" s="393"/>
      <c r="Q173" s="393"/>
      <c r="R173" s="393"/>
      <c r="S173" s="393"/>
      <c r="T173" s="393"/>
      <c r="U173" s="393"/>
      <c r="V173" s="393"/>
      <c r="W173" s="393"/>
      <c r="X173" s="393"/>
      <c r="Y173" s="393"/>
      <c r="Z173" s="393"/>
      <c r="AA173" s="393"/>
      <c r="AB173" s="393"/>
      <c r="AC173" s="395"/>
      <c r="AD173" s="395"/>
      <c r="AE173" s="395"/>
      <c r="AF173" s="395"/>
      <c r="AG173" s="395"/>
      <c r="AH173" s="393"/>
    </row>
    <row r="174" spans="1:34" s="392" customFormat="1" ht="12">
      <c r="A174" s="393"/>
      <c r="B174" s="393"/>
      <c r="C174" s="393"/>
      <c r="D174" s="394"/>
      <c r="E174" s="394"/>
      <c r="F174" s="394"/>
      <c r="G174" s="394"/>
      <c r="H174" s="394"/>
      <c r="I174" s="394"/>
      <c r="J174" s="393"/>
      <c r="K174" s="393"/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  <c r="Z174" s="393"/>
      <c r="AA174" s="393"/>
      <c r="AB174" s="393"/>
      <c r="AC174" s="395"/>
      <c r="AD174" s="395"/>
      <c r="AE174" s="395"/>
      <c r="AF174" s="395"/>
      <c r="AG174" s="395"/>
      <c r="AH174" s="393"/>
    </row>
    <row r="175" spans="1:34" s="392" customFormat="1" ht="12">
      <c r="A175" s="393"/>
      <c r="B175" s="393"/>
      <c r="C175" s="393"/>
      <c r="D175" s="394"/>
      <c r="E175" s="394"/>
      <c r="F175" s="394"/>
      <c r="G175" s="394"/>
      <c r="H175" s="394"/>
      <c r="I175" s="394"/>
      <c r="J175" s="393"/>
      <c r="K175" s="393"/>
      <c r="L175" s="393"/>
      <c r="M175" s="393"/>
      <c r="N175" s="393"/>
      <c r="O175" s="393"/>
      <c r="P175" s="393"/>
      <c r="Q175" s="393"/>
      <c r="R175" s="393"/>
      <c r="S175" s="393"/>
      <c r="T175" s="393"/>
      <c r="U175" s="393"/>
      <c r="V175" s="393"/>
      <c r="W175" s="393"/>
      <c r="X175" s="393"/>
      <c r="Y175" s="393"/>
      <c r="Z175" s="393"/>
      <c r="AA175" s="393"/>
      <c r="AB175" s="393"/>
      <c r="AC175" s="395"/>
      <c r="AD175" s="395"/>
      <c r="AE175" s="395"/>
      <c r="AF175" s="395"/>
      <c r="AG175" s="395"/>
      <c r="AH175" s="393"/>
    </row>
    <row r="176" spans="1:34" s="392" customFormat="1" ht="12">
      <c r="A176" s="393"/>
      <c r="B176" s="393"/>
      <c r="C176" s="393"/>
      <c r="D176" s="394"/>
      <c r="E176" s="394"/>
      <c r="F176" s="394"/>
      <c r="G176" s="394"/>
      <c r="H176" s="394"/>
      <c r="I176" s="394"/>
      <c r="J176" s="393"/>
      <c r="K176" s="393"/>
      <c r="L176" s="393"/>
      <c r="M176" s="393"/>
      <c r="N176" s="393"/>
      <c r="O176" s="393"/>
      <c r="P176" s="393"/>
      <c r="Q176" s="393"/>
      <c r="R176" s="393"/>
      <c r="S176" s="393"/>
      <c r="T176" s="393"/>
      <c r="U176" s="393"/>
      <c r="V176" s="393"/>
      <c r="W176" s="393"/>
      <c r="X176" s="393"/>
      <c r="Y176" s="393"/>
      <c r="Z176" s="393"/>
      <c r="AA176" s="393"/>
      <c r="AB176" s="393"/>
      <c r="AC176" s="395"/>
      <c r="AD176" s="395"/>
      <c r="AE176" s="395"/>
      <c r="AF176" s="395"/>
      <c r="AG176" s="395"/>
      <c r="AH176" s="393"/>
    </row>
    <row r="177" spans="1:34" s="392" customFormat="1" ht="12">
      <c r="A177" s="393"/>
      <c r="B177" s="393"/>
      <c r="C177" s="393"/>
      <c r="D177" s="394"/>
      <c r="E177" s="394"/>
      <c r="F177" s="394"/>
      <c r="G177" s="394"/>
      <c r="H177" s="394"/>
      <c r="I177" s="394"/>
      <c r="J177" s="393"/>
      <c r="K177" s="393"/>
      <c r="L177" s="393"/>
      <c r="M177" s="393"/>
      <c r="N177" s="393"/>
      <c r="O177" s="393"/>
      <c r="P177" s="393"/>
      <c r="Q177" s="393"/>
      <c r="R177" s="393"/>
      <c r="S177" s="393"/>
      <c r="T177" s="393"/>
      <c r="U177" s="393"/>
      <c r="V177" s="393"/>
      <c r="W177" s="393"/>
      <c r="X177" s="393"/>
      <c r="Y177" s="393"/>
      <c r="Z177" s="393"/>
      <c r="AA177" s="393"/>
      <c r="AB177" s="393"/>
      <c r="AC177" s="395"/>
      <c r="AD177" s="395"/>
      <c r="AE177" s="395"/>
      <c r="AF177" s="395"/>
      <c r="AG177" s="395"/>
      <c r="AH177" s="393"/>
    </row>
    <row r="178" spans="1:34" s="392" customFormat="1" ht="12">
      <c r="A178" s="393"/>
      <c r="B178" s="393"/>
      <c r="C178" s="393"/>
      <c r="D178" s="394"/>
      <c r="E178" s="394"/>
      <c r="F178" s="394"/>
      <c r="G178" s="394"/>
      <c r="H178" s="394"/>
      <c r="I178" s="394"/>
      <c r="J178" s="393"/>
      <c r="K178" s="393"/>
      <c r="L178" s="393"/>
      <c r="M178" s="393"/>
      <c r="N178" s="393"/>
      <c r="O178" s="393"/>
      <c r="P178" s="393"/>
      <c r="Q178" s="393"/>
      <c r="R178" s="393"/>
      <c r="S178" s="393"/>
      <c r="T178" s="393"/>
      <c r="U178" s="393"/>
      <c r="V178" s="393"/>
      <c r="W178" s="393"/>
      <c r="X178" s="393"/>
      <c r="Y178" s="393"/>
      <c r="Z178" s="393"/>
      <c r="AA178" s="393"/>
      <c r="AB178" s="393"/>
      <c r="AC178" s="395"/>
      <c r="AD178" s="395"/>
      <c r="AE178" s="395"/>
      <c r="AF178" s="395"/>
      <c r="AG178" s="395"/>
      <c r="AH178" s="393"/>
    </row>
    <row r="179" spans="1:34" s="392" customFormat="1" ht="12">
      <c r="A179" s="393"/>
      <c r="B179" s="393"/>
      <c r="C179" s="393"/>
      <c r="D179" s="394"/>
      <c r="E179" s="394"/>
      <c r="F179" s="394"/>
      <c r="G179" s="394"/>
      <c r="H179" s="394"/>
      <c r="I179" s="394"/>
      <c r="J179" s="393"/>
      <c r="K179" s="393"/>
      <c r="L179" s="393"/>
      <c r="M179" s="393"/>
      <c r="N179" s="393"/>
      <c r="O179" s="393"/>
      <c r="P179" s="393"/>
      <c r="Q179" s="393"/>
      <c r="R179" s="393"/>
      <c r="S179" s="393"/>
      <c r="T179" s="393"/>
      <c r="U179" s="393"/>
      <c r="V179" s="393"/>
      <c r="W179" s="393"/>
      <c r="X179" s="393"/>
      <c r="Y179" s="393"/>
      <c r="Z179" s="393"/>
      <c r="AA179" s="393"/>
      <c r="AB179" s="393"/>
      <c r="AC179" s="395"/>
      <c r="AD179" s="395"/>
      <c r="AE179" s="395"/>
      <c r="AF179" s="395"/>
      <c r="AG179" s="395"/>
      <c r="AH179" s="393"/>
    </row>
    <row r="180" spans="1:34" s="392" customFormat="1" ht="12">
      <c r="A180" s="393"/>
      <c r="B180" s="393"/>
      <c r="C180" s="393"/>
      <c r="D180" s="394"/>
      <c r="E180" s="394"/>
      <c r="F180" s="394"/>
      <c r="G180" s="394"/>
      <c r="H180" s="394"/>
      <c r="I180" s="394"/>
      <c r="J180" s="393"/>
      <c r="K180" s="393"/>
      <c r="L180" s="393"/>
      <c r="M180" s="393"/>
      <c r="N180" s="393"/>
      <c r="O180" s="393"/>
      <c r="P180" s="393"/>
      <c r="Q180" s="393"/>
      <c r="R180" s="393"/>
      <c r="S180" s="393"/>
      <c r="T180" s="393"/>
      <c r="U180" s="393"/>
      <c r="V180" s="393"/>
      <c r="W180" s="393"/>
      <c r="X180" s="393"/>
      <c r="Y180" s="393"/>
      <c r="Z180" s="393"/>
      <c r="AA180" s="393"/>
      <c r="AB180" s="393"/>
      <c r="AC180" s="395"/>
      <c r="AD180" s="395"/>
      <c r="AE180" s="395"/>
      <c r="AF180" s="395"/>
      <c r="AG180" s="395"/>
      <c r="AH180" s="393"/>
    </row>
    <row r="181" spans="1:34" s="392" customFormat="1" ht="12">
      <c r="A181" s="393"/>
      <c r="B181" s="393"/>
      <c r="C181" s="393"/>
      <c r="D181" s="394"/>
      <c r="E181" s="394"/>
      <c r="F181" s="394"/>
      <c r="G181" s="394"/>
      <c r="H181" s="394"/>
      <c r="I181" s="394"/>
      <c r="J181" s="393"/>
      <c r="K181" s="393"/>
      <c r="L181" s="393"/>
      <c r="M181" s="393"/>
      <c r="N181" s="393"/>
      <c r="O181" s="393"/>
      <c r="P181" s="393"/>
      <c r="Q181" s="393"/>
      <c r="R181" s="393"/>
      <c r="S181" s="393"/>
      <c r="T181" s="393"/>
      <c r="U181" s="393"/>
      <c r="V181" s="393"/>
      <c r="W181" s="393"/>
      <c r="X181" s="393"/>
      <c r="Y181" s="393"/>
      <c r="Z181" s="393"/>
      <c r="AA181" s="393"/>
      <c r="AB181" s="393"/>
      <c r="AC181" s="395"/>
      <c r="AD181" s="395"/>
      <c r="AE181" s="395"/>
      <c r="AF181" s="395"/>
      <c r="AG181" s="395"/>
      <c r="AH181" s="393"/>
    </row>
    <row r="182" spans="1:34" s="392" customFormat="1" ht="12">
      <c r="A182" s="393"/>
      <c r="B182" s="393"/>
      <c r="C182" s="393"/>
      <c r="D182" s="394"/>
      <c r="E182" s="394"/>
      <c r="F182" s="394"/>
      <c r="G182" s="394"/>
      <c r="H182" s="394"/>
      <c r="I182" s="394"/>
      <c r="J182" s="393"/>
      <c r="K182" s="393"/>
      <c r="L182" s="393"/>
      <c r="M182" s="393"/>
      <c r="N182" s="393"/>
      <c r="O182" s="393"/>
      <c r="P182" s="393"/>
      <c r="Q182" s="393"/>
      <c r="R182" s="393"/>
      <c r="S182" s="393"/>
      <c r="T182" s="393"/>
      <c r="U182" s="393"/>
      <c r="V182" s="393"/>
      <c r="W182" s="393"/>
      <c r="X182" s="393"/>
      <c r="Y182" s="393"/>
      <c r="Z182" s="393"/>
      <c r="AA182" s="393"/>
      <c r="AB182" s="393"/>
      <c r="AC182" s="395"/>
      <c r="AD182" s="395"/>
      <c r="AE182" s="395"/>
      <c r="AF182" s="395"/>
      <c r="AG182" s="395"/>
      <c r="AH182" s="393"/>
    </row>
    <row r="183" spans="1:34" s="392" customFormat="1" ht="12">
      <c r="A183" s="393"/>
      <c r="B183" s="393"/>
      <c r="C183" s="393"/>
      <c r="D183" s="394"/>
      <c r="E183" s="394"/>
      <c r="F183" s="394"/>
      <c r="G183" s="394"/>
      <c r="H183" s="394"/>
      <c r="I183" s="394"/>
      <c r="J183" s="393"/>
      <c r="K183" s="393"/>
      <c r="L183" s="393"/>
      <c r="M183" s="393"/>
      <c r="N183" s="393"/>
      <c r="O183" s="393"/>
      <c r="P183" s="393"/>
      <c r="Q183" s="393"/>
      <c r="R183" s="393"/>
      <c r="S183" s="393"/>
      <c r="T183" s="393"/>
      <c r="U183" s="393"/>
      <c r="V183" s="393"/>
      <c r="W183" s="393"/>
      <c r="X183" s="393"/>
      <c r="Y183" s="393"/>
      <c r="Z183" s="393"/>
      <c r="AA183" s="393"/>
      <c r="AB183" s="393"/>
      <c r="AC183" s="395"/>
      <c r="AD183" s="395"/>
      <c r="AE183" s="395"/>
      <c r="AF183" s="395"/>
      <c r="AG183" s="395"/>
      <c r="AH183" s="393"/>
    </row>
    <row r="184" spans="1:34" s="392" customFormat="1" ht="12">
      <c r="A184" s="393"/>
      <c r="B184" s="393"/>
      <c r="C184" s="393"/>
      <c r="D184" s="394"/>
      <c r="E184" s="394"/>
      <c r="F184" s="394"/>
      <c r="G184" s="394"/>
      <c r="H184" s="394"/>
      <c r="I184" s="394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3"/>
      <c r="W184" s="393"/>
      <c r="X184" s="393"/>
      <c r="Y184" s="393"/>
      <c r="Z184" s="393"/>
      <c r="AA184" s="393"/>
      <c r="AB184" s="393"/>
      <c r="AC184" s="395"/>
      <c r="AD184" s="395"/>
      <c r="AE184" s="395"/>
      <c r="AF184" s="395"/>
      <c r="AG184" s="395"/>
      <c r="AH184" s="393"/>
    </row>
    <row r="185" spans="1:34" s="392" customFormat="1" ht="12">
      <c r="A185" s="393"/>
      <c r="B185" s="393"/>
      <c r="C185" s="393"/>
      <c r="D185" s="394"/>
      <c r="E185" s="394"/>
      <c r="F185" s="394"/>
      <c r="G185" s="394"/>
      <c r="H185" s="394"/>
      <c r="I185" s="394"/>
      <c r="J185" s="393"/>
      <c r="K185" s="393"/>
      <c r="L185" s="393"/>
      <c r="M185" s="393"/>
      <c r="N185" s="393"/>
      <c r="O185" s="393"/>
      <c r="P185" s="393"/>
      <c r="Q185" s="393"/>
      <c r="R185" s="393"/>
      <c r="S185" s="393"/>
      <c r="T185" s="393"/>
      <c r="U185" s="393"/>
      <c r="V185" s="393"/>
      <c r="W185" s="393"/>
      <c r="X185" s="393"/>
      <c r="Y185" s="393"/>
      <c r="Z185" s="393"/>
      <c r="AA185" s="393"/>
      <c r="AB185" s="393"/>
      <c r="AC185" s="395"/>
      <c r="AD185" s="395"/>
      <c r="AE185" s="395"/>
      <c r="AF185" s="395"/>
      <c r="AG185" s="395"/>
      <c r="AH185" s="393"/>
    </row>
    <row r="186" spans="1:34" s="392" customFormat="1" ht="12">
      <c r="A186" s="393"/>
      <c r="B186" s="393"/>
      <c r="C186" s="393"/>
      <c r="D186" s="394"/>
      <c r="E186" s="394"/>
      <c r="F186" s="394"/>
      <c r="G186" s="394"/>
      <c r="H186" s="394"/>
      <c r="I186" s="394"/>
      <c r="J186" s="393"/>
      <c r="K186" s="393"/>
      <c r="L186" s="393"/>
      <c r="M186" s="393"/>
      <c r="N186" s="393"/>
      <c r="O186" s="393"/>
      <c r="P186" s="393"/>
      <c r="Q186" s="393"/>
      <c r="R186" s="393"/>
      <c r="S186" s="393"/>
      <c r="T186" s="393"/>
      <c r="U186" s="393"/>
      <c r="V186" s="393"/>
      <c r="W186" s="393"/>
      <c r="X186" s="393"/>
      <c r="Y186" s="393"/>
      <c r="Z186" s="393"/>
      <c r="AA186" s="393"/>
      <c r="AB186" s="393"/>
      <c r="AC186" s="395"/>
      <c r="AD186" s="395"/>
      <c r="AE186" s="395"/>
      <c r="AF186" s="395"/>
      <c r="AG186" s="395"/>
      <c r="AH186" s="393"/>
    </row>
    <row r="187" spans="1:34" s="392" customFormat="1" ht="12">
      <c r="A187" s="393"/>
      <c r="B187" s="393"/>
      <c r="C187" s="393"/>
      <c r="D187" s="394"/>
      <c r="E187" s="394"/>
      <c r="F187" s="394"/>
      <c r="G187" s="394"/>
      <c r="H187" s="394"/>
      <c r="I187" s="394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  <c r="T187" s="393"/>
      <c r="U187" s="393"/>
      <c r="V187" s="393"/>
      <c r="W187" s="393"/>
      <c r="X187" s="393"/>
      <c r="Y187" s="393"/>
      <c r="Z187" s="393"/>
      <c r="AA187" s="393"/>
      <c r="AB187" s="393"/>
      <c r="AC187" s="395"/>
      <c r="AD187" s="395"/>
      <c r="AE187" s="395"/>
      <c r="AF187" s="395"/>
      <c r="AG187" s="395"/>
      <c r="AH187" s="393"/>
    </row>
    <row r="188" spans="1:34" s="392" customFormat="1" ht="12">
      <c r="A188" s="393"/>
      <c r="B188" s="393"/>
      <c r="C188" s="393"/>
      <c r="D188" s="394"/>
      <c r="E188" s="394"/>
      <c r="F188" s="394"/>
      <c r="G188" s="394"/>
      <c r="H188" s="394"/>
      <c r="I188" s="394"/>
      <c r="J188" s="393"/>
      <c r="K188" s="393"/>
      <c r="L188" s="393"/>
      <c r="M188" s="393"/>
      <c r="N188" s="393"/>
      <c r="O188" s="393"/>
      <c r="P188" s="393"/>
      <c r="Q188" s="393"/>
      <c r="R188" s="393"/>
      <c r="S188" s="393"/>
      <c r="T188" s="393"/>
      <c r="U188" s="393"/>
      <c r="V188" s="393"/>
      <c r="W188" s="393"/>
      <c r="X188" s="393"/>
      <c r="Y188" s="393"/>
      <c r="Z188" s="393"/>
      <c r="AA188" s="393"/>
      <c r="AB188" s="393"/>
      <c r="AC188" s="395"/>
      <c r="AD188" s="395"/>
      <c r="AE188" s="395"/>
      <c r="AF188" s="395"/>
      <c r="AG188" s="395"/>
      <c r="AH188" s="393"/>
    </row>
    <row r="189" spans="1:34" s="392" customFormat="1" ht="12">
      <c r="A189" s="393"/>
      <c r="B189" s="393"/>
      <c r="C189" s="393"/>
      <c r="D189" s="394"/>
      <c r="E189" s="394"/>
      <c r="F189" s="394"/>
      <c r="G189" s="394"/>
      <c r="H189" s="394"/>
      <c r="I189" s="394"/>
      <c r="J189" s="393"/>
      <c r="K189" s="393"/>
      <c r="L189" s="393"/>
      <c r="M189" s="393"/>
      <c r="N189" s="393"/>
      <c r="O189" s="393"/>
      <c r="P189" s="393"/>
      <c r="Q189" s="393"/>
      <c r="R189" s="393"/>
      <c r="S189" s="393"/>
      <c r="T189" s="393"/>
      <c r="U189" s="393"/>
      <c r="V189" s="393"/>
      <c r="W189" s="393"/>
      <c r="X189" s="393"/>
      <c r="Y189" s="393"/>
      <c r="Z189" s="393"/>
      <c r="AA189" s="393"/>
      <c r="AB189" s="393"/>
      <c r="AC189" s="395"/>
      <c r="AD189" s="395"/>
      <c r="AE189" s="395"/>
      <c r="AF189" s="395"/>
      <c r="AG189" s="395"/>
      <c r="AH189" s="393"/>
    </row>
    <row r="190" spans="1:34" s="392" customFormat="1" ht="12">
      <c r="A190" s="393"/>
      <c r="B190" s="393"/>
      <c r="C190" s="393"/>
      <c r="D190" s="394"/>
      <c r="E190" s="394"/>
      <c r="F190" s="394"/>
      <c r="G190" s="394"/>
      <c r="H190" s="394"/>
      <c r="I190" s="394"/>
      <c r="J190" s="393"/>
      <c r="K190" s="393"/>
      <c r="L190" s="393"/>
      <c r="M190" s="393"/>
      <c r="N190" s="393"/>
      <c r="O190" s="393"/>
      <c r="P190" s="393"/>
      <c r="Q190" s="393"/>
      <c r="R190" s="393"/>
      <c r="S190" s="393"/>
      <c r="T190" s="393"/>
      <c r="U190" s="393"/>
      <c r="V190" s="393"/>
      <c r="W190" s="393"/>
      <c r="X190" s="393"/>
      <c r="Y190" s="393"/>
      <c r="Z190" s="393"/>
      <c r="AA190" s="393"/>
      <c r="AB190" s="393"/>
      <c r="AC190" s="395"/>
      <c r="AD190" s="395"/>
      <c r="AE190" s="395"/>
      <c r="AF190" s="395"/>
      <c r="AG190" s="395"/>
      <c r="AH190" s="393"/>
    </row>
    <row r="191" spans="1:34" s="392" customFormat="1" ht="12">
      <c r="A191" s="393"/>
      <c r="B191" s="393"/>
      <c r="C191" s="393"/>
      <c r="D191" s="394"/>
      <c r="E191" s="394"/>
      <c r="F191" s="394"/>
      <c r="G191" s="394"/>
      <c r="H191" s="394"/>
      <c r="I191" s="394"/>
      <c r="J191" s="393"/>
      <c r="K191" s="393"/>
      <c r="L191" s="393"/>
      <c r="M191" s="393"/>
      <c r="N191" s="393"/>
      <c r="O191" s="393"/>
      <c r="P191" s="393"/>
      <c r="Q191" s="393"/>
      <c r="R191" s="393"/>
      <c r="S191" s="393"/>
      <c r="T191" s="393"/>
      <c r="U191" s="393"/>
      <c r="V191" s="393"/>
      <c r="W191" s="393"/>
      <c r="X191" s="393"/>
      <c r="Y191" s="393"/>
      <c r="Z191" s="393"/>
      <c r="AA191" s="393"/>
      <c r="AB191" s="393"/>
      <c r="AC191" s="395"/>
      <c r="AD191" s="395"/>
      <c r="AE191" s="395"/>
      <c r="AF191" s="395"/>
      <c r="AG191" s="395"/>
      <c r="AH191" s="393"/>
    </row>
    <row r="192" spans="1:34" s="392" customFormat="1" ht="12">
      <c r="A192" s="393"/>
      <c r="B192" s="393"/>
      <c r="C192" s="393"/>
      <c r="D192" s="394"/>
      <c r="E192" s="394"/>
      <c r="F192" s="394"/>
      <c r="G192" s="394"/>
      <c r="H192" s="394"/>
      <c r="I192" s="394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3"/>
      <c r="W192" s="393"/>
      <c r="X192" s="393"/>
      <c r="Y192" s="393"/>
      <c r="Z192" s="393"/>
      <c r="AA192" s="393"/>
      <c r="AB192" s="393"/>
      <c r="AC192" s="395"/>
      <c r="AD192" s="395"/>
      <c r="AE192" s="395"/>
      <c r="AF192" s="395"/>
      <c r="AG192" s="395"/>
      <c r="AH192" s="393"/>
    </row>
    <row r="193" spans="1:34" s="392" customFormat="1" ht="12">
      <c r="A193" s="393"/>
      <c r="B193" s="393"/>
      <c r="C193" s="393"/>
      <c r="D193" s="394"/>
      <c r="E193" s="394"/>
      <c r="F193" s="394"/>
      <c r="G193" s="394"/>
      <c r="H193" s="394"/>
      <c r="I193" s="394"/>
      <c r="J193" s="393"/>
      <c r="K193" s="393"/>
      <c r="L193" s="393"/>
      <c r="M193" s="393"/>
      <c r="N193" s="393"/>
      <c r="O193" s="393"/>
      <c r="P193" s="393"/>
      <c r="Q193" s="393"/>
      <c r="R193" s="393"/>
      <c r="S193" s="393"/>
      <c r="T193" s="393"/>
      <c r="U193" s="393"/>
      <c r="V193" s="393"/>
      <c r="W193" s="393"/>
      <c r="X193" s="393"/>
      <c r="Y193" s="393"/>
      <c r="Z193" s="393"/>
      <c r="AA193" s="393"/>
      <c r="AB193" s="393"/>
      <c r="AC193" s="395"/>
      <c r="AD193" s="395"/>
      <c r="AE193" s="395"/>
      <c r="AF193" s="395"/>
      <c r="AG193" s="395"/>
      <c r="AH193" s="393"/>
    </row>
    <row r="194" spans="1:34" s="392" customFormat="1" ht="12">
      <c r="A194" s="393"/>
      <c r="B194" s="393"/>
      <c r="C194" s="393"/>
      <c r="D194" s="394"/>
      <c r="E194" s="394"/>
      <c r="F194" s="394"/>
      <c r="G194" s="394"/>
      <c r="H194" s="394"/>
      <c r="I194" s="394"/>
      <c r="J194" s="393"/>
      <c r="K194" s="393"/>
      <c r="L194" s="393"/>
      <c r="M194" s="393"/>
      <c r="N194" s="393"/>
      <c r="O194" s="393"/>
      <c r="P194" s="393"/>
      <c r="Q194" s="393"/>
      <c r="R194" s="393"/>
      <c r="S194" s="393"/>
      <c r="T194" s="393"/>
      <c r="U194" s="393"/>
      <c r="V194" s="393"/>
      <c r="W194" s="393"/>
      <c r="X194" s="393"/>
      <c r="Y194" s="393"/>
      <c r="Z194" s="393"/>
      <c r="AA194" s="393"/>
      <c r="AB194" s="393"/>
      <c r="AC194" s="395"/>
      <c r="AD194" s="395"/>
      <c r="AE194" s="395"/>
      <c r="AF194" s="395"/>
      <c r="AG194" s="395"/>
      <c r="AH194" s="393"/>
    </row>
    <row r="195" spans="1:34" s="392" customFormat="1" ht="12">
      <c r="A195" s="393"/>
      <c r="B195" s="393"/>
      <c r="C195" s="393"/>
      <c r="D195" s="394"/>
      <c r="E195" s="394"/>
      <c r="F195" s="394"/>
      <c r="G195" s="394"/>
      <c r="H195" s="394"/>
      <c r="I195" s="394"/>
      <c r="J195" s="393"/>
      <c r="K195" s="393"/>
      <c r="L195" s="393"/>
      <c r="M195" s="393"/>
      <c r="N195" s="393"/>
      <c r="O195" s="393"/>
      <c r="P195" s="393"/>
      <c r="Q195" s="393"/>
      <c r="R195" s="393"/>
      <c r="S195" s="393"/>
      <c r="T195" s="393"/>
      <c r="U195" s="393"/>
      <c r="V195" s="393"/>
      <c r="W195" s="393"/>
      <c r="X195" s="393"/>
      <c r="Y195" s="393"/>
      <c r="Z195" s="393"/>
      <c r="AA195" s="393"/>
      <c r="AB195" s="393"/>
      <c r="AC195" s="395"/>
      <c r="AD195" s="395"/>
      <c r="AE195" s="395"/>
      <c r="AF195" s="395"/>
      <c r="AG195" s="395"/>
      <c r="AH195" s="393"/>
    </row>
    <row r="196" spans="1:34" s="392" customFormat="1" ht="12">
      <c r="A196" s="393"/>
      <c r="B196" s="393"/>
      <c r="C196" s="393"/>
      <c r="D196" s="394"/>
      <c r="E196" s="394"/>
      <c r="F196" s="394"/>
      <c r="G196" s="394"/>
      <c r="H196" s="394"/>
      <c r="I196" s="394"/>
      <c r="J196" s="393"/>
      <c r="K196" s="393"/>
      <c r="L196" s="393"/>
      <c r="M196" s="393"/>
      <c r="N196" s="393"/>
      <c r="O196" s="393"/>
      <c r="P196" s="393"/>
      <c r="Q196" s="393"/>
      <c r="R196" s="393"/>
      <c r="S196" s="393"/>
      <c r="T196" s="393"/>
      <c r="U196" s="393"/>
      <c r="V196" s="393"/>
      <c r="W196" s="393"/>
      <c r="X196" s="393"/>
      <c r="Y196" s="393"/>
      <c r="Z196" s="393"/>
      <c r="AA196" s="393"/>
      <c r="AB196" s="393"/>
      <c r="AC196" s="395"/>
      <c r="AD196" s="395"/>
      <c r="AE196" s="395"/>
      <c r="AF196" s="395"/>
      <c r="AG196" s="395"/>
      <c r="AH196" s="393"/>
    </row>
    <row r="197" spans="1:34" s="392" customFormat="1" ht="12">
      <c r="A197" s="393"/>
      <c r="B197" s="393"/>
      <c r="C197" s="393"/>
      <c r="D197" s="394"/>
      <c r="E197" s="394"/>
      <c r="F197" s="394"/>
      <c r="G197" s="394"/>
      <c r="H197" s="394"/>
      <c r="I197" s="394"/>
      <c r="J197" s="393"/>
      <c r="K197" s="393"/>
      <c r="L197" s="393"/>
      <c r="M197" s="393"/>
      <c r="N197" s="393"/>
      <c r="O197" s="393"/>
      <c r="P197" s="393"/>
      <c r="Q197" s="393"/>
      <c r="R197" s="393"/>
      <c r="S197" s="393"/>
      <c r="T197" s="393"/>
      <c r="U197" s="393"/>
      <c r="V197" s="393"/>
      <c r="W197" s="393"/>
      <c r="X197" s="393"/>
      <c r="Y197" s="393"/>
      <c r="Z197" s="393"/>
      <c r="AA197" s="393"/>
      <c r="AB197" s="393"/>
      <c r="AC197" s="395"/>
      <c r="AD197" s="395"/>
      <c r="AE197" s="395"/>
      <c r="AF197" s="395"/>
      <c r="AG197" s="395"/>
      <c r="AH197" s="393"/>
    </row>
    <row r="198" spans="1:34" s="392" customFormat="1" ht="12">
      <c r="A198" s="393"/>
      <c r="B198" s="393"/>
      <c r="C198" s="393"/>
      <c r="D198" s="394"/>
      <c r="E198" s="394"/>
      <c r="F198" s="394"/>
      <c r="G198" s="394"/>
      <c r="H198" s="394"/>
      <c r="I198" s="394"/>
      <c r="J198" s="393"/>
      <c r="K198" s="393"/>
      <c r="L198" s="393"/>
      <c r="M198" s="393"/>
      <c r="N198" s="393"/>
      <c r="O198" s="393"/>
      <c r="P198" s="393"/>
      <c r="Q198" s="393"/>
      <c r="R198" s="393"/>
      <c r="S198" s="393"/>
      <c r="T198" s="393"/>
      <c r="U198" s="393"/>
      <c r="V198" s="393"/>
      <c r="W198" s="393"/>
      <c r="X198" s="393"/>
      <c r="Y198" s="393"/>
      <c r="Z198" s="393"/>
      <c r="AA198" s="393"/>
      <c r="AB198" s="393"/>
      <c r="AC198" s="395"/>
      <c r="AD198" s="395"/>
      <c r="AE198" s="395"/>
      <c r="AF198" s="395"/>
      <c r="AG198" s="395"/>
      <c r="AH198" s="393"/>
    </row>
    <row r="199" spans="1:34" s="392" customFormat="1" ht="12">
      <c r="A199" s="393"/>
      <c r="B199" s="393"/>
      <c r="C199" s="393"/>
      <c r="D199" s="394"/>
      <c r="E199" s="394"/>
      <c r="F199" s="394"/>
      <c r="G199" s="394"/>
      <c r="H199" s="394"/>
      <c r="I199" s="394"/>
      <c r="J199" s="393"/>
      <c r="K199" s="393"/>
      <c r="L199" s="393"/>
      <c r="M199" s="393"/>
      <c r="N199" s="393"/>
      <c r="O199" s="393"/>
      <c r="P199" s="393"/>
      <c r="Q199" s="393"/>
      <c r="R199" s="393"/>
      <c r="S199" s="393"/>
      <c r="T199" s="393"/>
      <c r="U199" s="393"/>
      <c r="V199" s="393"/>
      <c r="W199" s="393"/>
      <c r="X199" s="393"/>
      <c r="Y199" s="393"/>
      <c r="Z199" s="393"/>
      <c r="AA199" s="393"/>
      <c r="AB199" s="393"/>
      <c r="AC199" s="395"/>
      <c r="AD199" s="395"/>
      <c r="AE199" s="395"/>
      <c r="AF199" s="395"/>
      <c r="AG199" s="395"/>
      <c r="AH199" s="393"/>
    </row>
    <row r="200" spans="1:34" s="392" customFormat="1" ht="12">
      <c r="A200" s="393"/>
      <c r="B200" s="393"/>
      <c r="C200" s="393"/>
      <c r="D200" s="394"/>
      <c r="E200" s="394"/>
      <c r="F200" s="394"/>
      <c r="G200" s="394"/>
      <c r="H200" s="394"/>
      <c r="I200" s="394"/>
      <c r="J200" s="393"/>
      <c r="K200" s="393"/>
      <c r="L200" s="393"/>
      <c r="M200" s="393"/>
      <c r="N200" s="393"/>
      <c r="O200" s="393"/>
      <c r="P200" s="393"/>
      <c r="Q200" s="393"/>
      <c r="R200" s="393"/>
      <c r="S200" s="393"/>
      <c r="T200" s="393"/>
      <c r="U200" s="393"/>
      <c r="V200" s="393"/>
      <c r="W200" s="393"/>
      <c r="X200" s="393"/>
      <c r="Y200" s="393"/>
      <c r="Z200" s="393"/>
      <c r="AA200" s="393"/>
      <c r="AB200" s="393"/>
      <c r="AC200" s="395"/>
      <c r="AD200" s="395"/>
      <c r="AE200" s="395"/>
      <c r="AF200" s="395"/>
      <c r="AG200" s="395"/>
      <c r="AH200" s="393"/>
    </row>
    <row r="201" spans="1:34" s="392" customFormat="1" ht="12">
      <c r="A201" s="393"/>
      <c r="B201" s="393"/>
      <c r="C201" s="393"/>
      <c r="D201" s="394"/>
      <c r="E201" s="394"/>
      <c r="F201" s="394"/>
      <c r="G201" s="394"/>
      <c r="H201" s="394"/>
      <c r="I201" s="394"/>
      <c r="J201" s="393"/>
      <c r="K201" s="393"/>
      <c r="L201" s="393"/>
      <c r="M201" s="393"/>
      <c r="N201" s="393"/>
      <c r="O201" s="393"/>
      <c r="P201" s="393"/>
      <c r="Q201" s="393"/>
      <c r="R201" s="393"/>
      <c r="S201" s="393"/>
      <c r="T201" s="393"/>
      <c r="U201" s="393"/>
      <c r="V201" s="393"/>
      <c r="W201" s="393"/>
      <c r="X201" s="393"/>
      <c r="Y201" s="393"/>
      <c r="Z201" s="393"/>
      <c r="AA201" s="393"/>
      <c r="AB201" s="393"/>
      <c r="AC201" s="395"/>
      <c r="AD201" s="395"/>
      <c r="AE201" s="395"/>
      <c r="AF201" s="395"/>
      <c r="AG201" s="395"/>
      <c r="AH201" s="393"/>
    </row>
    <row r="202" spans="1:34" s="392" customFormat="1" ht="12">
      <c r="A202" s="393"/>
      <c r="B202" s="393"/>
      <c r="C202" s="393"/>
      <c r="D202" s="394"/>
      <c r="E202" s="394"/>
      <c r="F202" s="394"/>
      <c r="G202" s="394"/>
      <c r="H202" s="394"/>
      <c r="I202" s="394"/>
      <c r="J202" s="393"/>
      <c r="K202" s="393"/>
      <c r="L202" s="393"/>
      <c r="M202" s="393"/>
      <c r="N202" s="393"/>
      <c r="O202" s="393"/>
      <c r="P202" s="393"/>
      <c r="Q202" s="393"/>
      <c r="R202" s="393"/>
      <c r="S202" s="393"/>
      <c r="T202" s="393"/>
      <c r="U202" s="393"/>
      <c r="V202" s="393"/>
      <c r="W202" s="393"/>
      <c r="X202" s="393"/>
      <c r="Y202" s="393"/>
      <c r="Z202" s="393"/>
      <c r="AA202" s="393"/>
      <c r="AB202" s="393"/>
      <c r="AC202" s="395"/>
      <c r="AD202" s="395"/>
      <c r="AE202" s="395"/>
      <c r="AF202" s="395"/>
      <c r="AG202" s="395"/>
      <c r="AH202" s="393"/>
    </row>
    <row r="203" spans="1:34" s="392" customFormat="1" ht="12">
      <c r="A203" s="393"/>
      <c r="B203" s="393"/>
      <c r="C203" s="393"/>
      <c r="D203" s="394"/>
      <c r="E203" s="394"/>
      <c r="F203" s="394"/>
      <c r="G203" s="394"/>
      <c r="H203" s="394"/>
      <c r="I203" s="394"/>
      <c r="J203" s="393"/>
      <c r="K203" s="393"/>
      <c r="L203" s="393"/>
      <c r="M203" s="393"/>
      <c r="N203" s="393"/>
      <c r="O203" s="393"/>
      <c r="P203" s="393"/>
      <c r="Q203" s="393"/>
      <c r="R203" s="393"/>
      <c r="S203" s="393"/>
      <c r="T203" s="393"/>
      <c r="U203" s="393"/>
      <c r="V203" s="393"/>
      <c r="W203" s="393"/>
      <c r="X203" s="393"/>
      <c r="Y203" s="393"/>
      <c r="Z203" s="393"/>
      <c r="AA203" s="393"/>
      <c r="AB203" s="393"/>
      <c r="AC203" s="395"/>
      <c r="AD203" s="395"/>
      <c r="AE203" s="395"/>
      <c r="AF203" s="395"/>
      <c r="AG203" s="395"/>
      <c r="AH203" s="393"/>
    </row>
    <row r="204" spans="1:34" s="392" customFormat="1" ht="12">
      <c r="A204" s="393"/>
      <c r="B204" s="393"/>
      <c r="C204" s="393"/>
      <c r="D204" s="394"/>
      <c r="E204" s="394"/>
      <c r="F204" s="394"/>
      <c r="G204" s="394"/>
      <c r="H204" s="394"/>
      <c r="I204" s="394"/>
      <c r="J204" s="393"/>
      <c r="K204" s="393"/>
      <c r="L204" s="393"/>
      <c r="M204" s="393"/>
      <c r="N204" s="393"/>
      <c r="O204" s="393"/>
      <c r="P204" s="393"/>
      <c r="Q204" s="393"/>
      <c r="R204" s="393"/>
      <c r="S204" s="393"/>
      <c r="T204" s="393"/>
      <c r="U204" s="393"/>
      <c r="V204" s="393"/>
      <c r="W204" s="393"/>
      <c r="X204" s="393"/>
      <c r="Y204" s="393"/>
      <c r="Z204" s="393"/>
      <c r="AA204" s="393"/>
      <c r="AB204" s="393"/>
      <c r="AC204" s="395"/>
      <c r="AD204" s="395"/>
      <c r="AE204" s="395"/>
      <c r="AF204" s="395"/>
      <c r="AG204" s="395"/>
      <c r="AH204" s="393"/>
    </row>
    <row r="205" spans="1:34" s="392" customFormat="1" ht="12">
      <c r="A205" s="393"/>
      <c r="B205" s="393"/>
      <c r="C205" s="393"/>
      <c r="D205" s="394"/>
      <c r="E205" s="394"/>
      <c r="F205" s="394"/>
      <c r="G205" s="394"/>
      <c r="H205" s="394"/>
      <c r="I205" s="394"/>
      <c r="J205" s="393"/>
      <c r="K205" s="393"/>
      <c r="L205" s="393"/>
      <c r="M205" s="393"/>
      <c r="N205" s="393"/>
      <c r="O205" s="393"/>
      <c r="P205" s="393"/>
      <c r="Q205" s="393"/>
      <c r="R205" s="393"/>
      <c r="S205" s="393"/>
      <c r="T205" s="393"/>
      <c r="U205" s="393"/>
      <c r="V205" s="393"/>
      <c r="W205" s="393"/>
      <c r="X205" s="393"/>
      <c r="Y205" s="393"/>
      <c r="Z205" s="393"/>
      <c r="AA205" s="393"/>
      <c r="AB205" s="393"/>
      <c r="AC205" s="395"/>
      <c r="AD205" s="395"/>
      <c r="AE205" s="395"/>
      <c r="AF205" s="395"/>
      <c r="AG205" s="395"/>
      <c r="AH205" s="393"/>
    </row>
    <row r="206" spans="1:34" s="392" customFormat="1" ht="12">
      <c r="A206" s="393"/>
      <c r="B206" s="393"/>
      <c r="C206" s="393"/>
      <c r="D206" s="394"/>
      <c r="E206" s="394"/>
      <c r="F206" s="394"/>
      <c r="G206" s="394"/>
      <c r="H206" s="394"/>
      <c r="I206" s="394"/>
      <c r="J206" s="393"/>
      <c r="K206" s="393"/>
      <c r="L206" s="393"/>
      <c r="M206" s="393"/>
      <c r="N206" s="393"/>
      <c r="O206" s="393"/>
      <c r="P206" s="393"/>
      <c r="Q206" s="393"/>
      <c r="R206" s="393"/>
      <c r="S206" s="393"/>
      <c r="T206" s="393"/>
      <c r="U206" s="393"/>
      <c r="V206" s="393"/>
      <c r="W206" s="393"/>
      <c r="X206" s="393"/>
      <c r="Y206" s="393"/>
      <c r="Z206" s="393"/>
      <c r="AA206" s="393"/>
      <c r="AB206" s="393"/>
      <c r="AC206" s="395"/>
      <c r="AD206" s="395"/>
      <c r="AE206" s="395"/>
      <c r="AF206" s="395"/>
      <c r="AG206" s="395"/>
      <c r="AH206" s="393"/>
    </row>
    <row r="207" spans="1:34" s="392" customFormat="1" ht="12">
      <c r="A207" s="393"/>
      <c r="B207" s="393"/>
      <c r="C207" s="393"/>
      <c r="D207" s="394"/>
      <c r="E207" s="394"/>
      <c r="F207" s="394"/>
      <c r="G207" s="394"/>
      <c r="H207" s="394"/>
      <c r="I207" s="394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3"/>
      <c r="W207" s="393"/>
      <c r="X207" s="393"/>
      <c r="Y207" s="393"/>
      <c r="Z207" s="393"/>
      <c r="AA207" s="393"/>
      <c r="AB207" s="393"/>
      <c r="AC207" s="395"/>
      <c r="AD207" s="395"/>
      <c r="AE207" s="395"/>
      <c r="AF207" s="395"/>
      <c r="AG207" s="395"/>
      <c r="AH207" s="393"/>
    </row>
    <row r="208" spans="1:34" s="392" customFormat="1" ht="12">
      <c r="A208" s="393"/>
      <c r="B208" s="393"/>
      <c r="C208" s="393"/>
      <c r="D208" s="394"/>
      <c r="E208" s="394"/>
      <c r="F208" s="394"/>
      <c r="G208" s="394"/>
      <c r="H208" s="394"/>
      <c r="I208" s="394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3"/>
      <c r="W208" s="393"/>
      <c r="X208" s="393"/>
      <c r="Y208" s="393"/>
      <c r="Z208" s="393"/>
      <c r="AA208" s="393"/>
      <c r="AB208" s="393"/>
      <c r="AC208" s="395"/>
      <c r="AD208" s="395"/>
      <c r="AE208" s="395"/>
      <c r="AF208" s="395"/>
      <c r="AG208" s="395"/>
      <c r="AH208" s="393"/>
    </row>
    <row r="209" spans="1:34" s="392" customFormat="1" ht="12">
      <c r="A209" s="393"/>
      <c r="B209" s="393"/>
      <c r="C209" s="393"/>
      <c r="D209" s="394"/>
      <c r="E209" s="394"/>
      <c r="F209" s="394"/>
      <c r="G209" s="394"/>
      <c r="H209" s="394"/>
      <c r="I209" s="394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3"/>
      <c r="W209" s="393"/>
      <c r="X209" s="393"/>
      <c r="Y209" s="393"/>
      <c r="Z209" s="393"/>
      <c r="AA209" s="393"/>
      <c r="AB209" s="393"/>
      <c r="AC209" s="395"/>
      <c r="AD209" s="395"/>
      <c r="AE209" s="395"/>
      <c r="AF209" s="395"/>
      <c r="AG209" s="395"/>
      <c r="AH209" s="393"/>
    </row>
    <row r="210" spans="1:34" s="392" customFormat="1" ht="12">
      <c r="A210" s="393"/>
      <c r="B210" s="393"/>
      <c r="C210" s="393"/>
      <c r="D210" s="394"/>
      <c r="E210" s="394"/>
      <c r="F210" s="394"/>
      <c r="G210" s="394"/>
      <c r="H210" s="394"/>
      <c r="I210" s="394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  <c r="U210" s="393"/>
      <c r="V210" s="393"/>
      <c r="W210" s="393"/>
      <c r="X210" s="393"/>
      <c r="Y210" s="393"/>
      <c r="Z210" s="393"/>
      <c r="AA210" s="393"/>
      <c r="AB210" s="393"/>
      <c r="AC210" s="395"/>
      <c r="AD210" s="395"/>
      <c r="AE210" s="395"/>
      <c r="AF210" s="395"/>
      <c r="AG210" s="395"/>
      <c r="AH210" s="393"/>
    </row>
    <row r="211" spans="1:34" s="392" customFormat="1" ht="12">
      <c r="A211" s="393"/>
      <c r="B211" s="393"/>
      <c r="C211" s="393"/>
      <c r="D211" s="394"/>
      <c r="E211" s="394"/>
      <c r="F211" s="394"/>
      <c r="G211" s="394"/>
      <c r="H211" s="394"/>
      <c r="I211" s="394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3"/>
      <c r="X211" s="393"/>
      <c r="Y211" s="393"/>
      <c r="Z211" s="393"/>
      <c r="AA211" s="393"/>
      <c r="AB211" s="393"/>
      <c r="AC211" s="395"/>
      <c r="AD211" s="395"/>
      <c r="AE211" s="395"/>
      <c r="AF211" s="395"/>
      <c r="AG211" s="395"/>
      <c r="AH211" s="393"/>
    </row>
    <row r="212" spans="1:34" s="392" customFormat="1" ht="12">
      <c r="A212" s="393"/>
      <c r="B212" s="393"/>
      <c r="C212" s="393"/>
      <c r="D212" s="394"/>
      <c r="E212" s="394"/>
      <c r="F212" s="394"/>
      <c r="G212" s="394"/>
      <c r="H212" s="394"/>
      <c r="I212" s="394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3"/>
      <c r="X212" s="393"/>
      <c r="Y212" s="393"/>
      <c r="Z212" s="393"/>
      <c r="AA212" s="393"/>
      <c r="AB212" s="393"/>
      <c r="AC212" s="395"/>
      <c r="AD212" s="395"/>
      <c r="AE212" s="395"/>
      <c r="AF212" s="395"/>
      <c r="AG212" s="395"/>
      <c r="AH212" s="393"/>
    </row>
    <row r="213" spans="1:34" s="392" customFormat="1" ht="12">
      <c r="A213" s="393"/>
      <c r="B213" s="393"/>
      <c r="C213" s="393"/>
      <c r="D213" s="394"/>
      <c r="E213" s="394"/>
      <c r="F213" s="394"/>
      <c r="G213" s="394"/>
      <c r="H213" s="394"/>
      <c r="I213" s="394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3"/>
      <c r="W213" s="393"/>
      <c r="X213" s="393"/>
      <c r="Y213" s="393"/>
      <c r="Z213" s="393"/>
      <c r="AA213" s="393"/>
      <c r="AB213" s="393"/>
      <c r="AC213" s="395"/>
      <c r="AD213" s="395"/>
      <c r="AE213" s="395"/>
      <c r="AF213" s="395"/>
      <c r="AG213" s="395"/>
      <c r="AH213" s="393"/>
    </row>
    <row r="214" spans="1:34" s="392" customFormat="1" ht="12">
      <c r="A214" s="393"/>
      <c r="B214" s="393"/>
      <c r="C214" s="393"/>
      <c r="D214" s="394"/>
      <c r="E214" s="394"/>
      <c r="F214" s="394"/>
      <c r="G214" s="394"/>
      <c r="H214" s="394"/>
      <c r="I214" s="394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  <c r="U214" s="393"/>
      <c r="V214" s="393"/>
      <c r="W214" s="393"/>
      <c r="X214" s="393"/>
      <c r="Y214" s="393"/>
      <c r="Z214" s="393"/>
      <c r="AA214" s="393"/>
      <c r="AB214" s="393"/>
      <c r="AC214" s="395"/>
      <c r="AD214" s="395"/>
      <c r="AE214" s="395"/>
      <c r="AF214" s="395"/>
      <c r="AG214" s="395"/>
      <c r="AH214" s="393"/>
    </row>
    <row r="215" spans="1:34" s="392" customFormat="1" ht="12">
      <c r="A215" s="393"/>
      <c r="B215" s="393"/>
      <c r="C215" s="393"/>
      <c r="D215" s="394"/>
      <c r="E215" s="394"/>
      <c r="F215" s="394"/>
      <c r="G215" s="394"/>
      <c r="H215" s="394"/>
      <c r="I215" s="394"/>
      <c r="J215" s="393"/>
      <c r="K215" s="393"/>
      <c r="L215" s="393"/>
      <c r="M215" s="393"/>
      <c r="N215" s="393"/>
      <c r="O215" s="393"/>
      <c r="P215" s="393"/>
      <c r="Q215" s="393"/>
      <c r="R215" s="393"/>
      <c r="S215" s="393"/>
      <c r="T215" s="393"/>
      <c r="U215" s="393"/>
      <c r="V215" s="393"/>
      <c r="W215" s="393"/>
      <c r="X215" s="393"/>
      <c r="Y215" s="393"/>
      <c r="Z215" s="393"/>
      <c r="AA215" s="393"/>
      <c r="AB215" s="393"/>
      <c r="AC215" s="395"/>
      <c r="AD215" s="395"/>
      <c r="AE215" s="395"/>
      <c r="AF215" s="395"/>
      <c r="AG215" s="395"/>
      <c r="AH215" s="393"/>
    </row>
    <row r="216" spans="1:34" s="392" customFormat="1" ht="12">
      <c r="A216" s="393"/>
      <c r="B216" s="393"/>
      <c r="C216" s="393"/>
      <c r="D216" s="394"/>
      <c r="E216" s="394"/>
      <c r="F216" s="394"/>
      <c r="G216" s="394"/>
      <c r="H216" s="394"/>
      <c r="I216" s="394"/>
      <c r="J216" s="393"/>
      <c r="K216" s="393"/>
      <c r="L216" s="393"/>
      <c r="M216" s="393"/>
      <c r="N216" s="393"/>
      <c r="O216" s="393"/>
      <c r="P216" s="393"/>
      <c r="Q216" s="393"/>
      <c r="R216" s="393"/>
      <c r="S216" s="393"/>
      <c r="T216" s="393"/>
      <c r="U216" s="393"/>
      <c r="V216" s="393"/>
      <c r="W216" s="393"/>
      <c r="X216" s="393"/>
      <c r="Y216" s="393"/>
      <c r="Z216" s="393"/>
      <c r="AA216" s="393"/>
      <c r="AB216" s="393"/>
      <c r="AC216" s="395"/>
      <c r="AD216" s="395"/>
      <c r="AE216" s="395"/>
      <c r="AF216" s="395"/>
      <c r="AG216" s="395"/>
      <c r="AH216" s="393"/>
    </row>
    <row r="217" spans="1:34" s="392" customFormat="1" ht="12">
      <c r="A217" s="393"/>
      <c r="B217" s="393"/>
      <c r="C217" s="393"/>
      <c r="D217" s="394"/>
      <c r="E217" s="394"/>
      <c r="F217" s="394"/>
      <c r="G217" s="394"/>
      <c r="H217" s="394"/>
      <c r="I217" s="394"/>
      <c r="J217" s="393"/>
      <c r="K217" s="393"/>
      <c r="L217" s="393"/>
      <c r="M217" s="393"/>
      <c r="N217" s="393"/>
      <c r="O217" s="393"/>
      <c r="P217" s="393"/>
      <c r="Q217" s="393"/>
      <c r="R217" s="393"/>
      <c r="S217" s="393"/>
      <c r="T217" s="393"/>
      <c r="U217" s="393"/>
      <c r="V217" s="393"/>
      <c r="W217" s="393"/>
      <c r="X217" s="393"/>
      <c r="Y217" s="393"/>
      <c r="Z217" s="393"/>
      <c r="AA217" s="393"/>
      <c r="AB217" s="393"/>
      <c r="AC217" s="395"/>
      <c r="AD217" s="395"/>
      <c r="AE217" s="395"/>
      <c r="AF217" s="395"/>
      <c r="AG217" s="395"/>
      <c r="AH217" s="393"/>
    </row>
    <row r="218" spans="1:34" s="392" customFormat="1" ht="12">
      <c r="A218" s="393"/>
      <c r="B218" s="393"/>
      <c r="C218" s="393"/>
      <c r="D218" s="394"/>
      <c r="E218" s="394"/>
      <c r="F218" s="394"/>
      <c r="G218" s="394"/>
      <c r="H218" s="394"/>
      <c r="I218" s="394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93"/>
      <c r="W218" s="393"/>
      <c r="X218" s="393"/>
      <c r="Y218" s="393"/>
      <c r="Z218" s="393"/>
      <c r="AA218" s="393"/>
      <c r="AB218" s="393"/>
      <c r="AC218" s="395"/>
      <c r="AD218" s="395"/>
      <c r="AE218" s="395"/>
      <c r="AF218" s="395"/>
      <c r="AG218" s="395"/>
      <c r="AH218" s="393"/>
    </row>
    <row r="219" spans="1:34" s="392" customFormat="1" ht="12">
      <c r="A219" s="393"/>
      <c r="B219" s="393"/>
      <c r="C219" s="393"/>
      <c r="D219" s="394"/>
      <c r="E219" s="394"/>
      <c r="F219" s="394"/>
      <c r="G219" s="394"/>
      <c r="H219" s="394"/>
      <c r="I219" s="394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  <c r="U219" s="393"/>
      <c r="V219" s="393"/>
      <c r="W219" s="393"/>
      <c r="X219" s="393"/>
      <c r="Y219" s="393"/>
      <c r="Z219" s="393"/>
      <c r="AA219" s="393"/>
      <c r="AB219" s="393"/>
      <c r="AC219" s="395"/>
      <c r="AD219" s="395"/>
      <c r="AE219" s="395"/>
      <c r="AF219" s="395"/>
      <c r="AG219" s="395"/>
      <c r="AH219" s="393"/>
    </row>
    <row r="220" spans="1:34" s="392" customFormat="1" ht="12">
      <c r="A220" s="393"/>
      <c r="B220" s="393"/>
      <c r="C220" s="393"/>
      <c r="D220" s="394"/>
      <c r="E220" s="394"/>
      <c r="F220" s="394"/>
      <c r="G220" s="394"/>
      <c r="H220" s="394"/>
      <c r="I220" s="394"/>
      <c r="J220" s="393"/>
      <c r="K220" s="393"/>
      <c r="L220" s="393"/>
      <c r="M220" s="393"/>
      <c r="N220" s="393"/>
      <c r="O220" s="393"/>
      <c r="P220" s="393"/>
      <c r="Q220" s="393"/>
      <c r="R220" s="393"/>
      <c r="S220" s="393"/>
      <c r="T220" s="393"/>
      <c r="U220" s="393"/>
      <c r="V220" s="393"/>
      <c r="W220" s="393"/>
      <c r="X220" s="393"/>
      <c r="Y220" s="393"/>
      <c r="Z220" s="393"/>
      <c r="AA220" s="393"/>
      <c r="AB220" s="393"/>
      <c r="AC220" s="395"/>
      <c r="AD220" s="395"/>
      <c r="AE220" s="395"/>
      <c r="AF220" s="395"/>
      <c r="AG220" s="395"/>
      <c r="AH220" s="393"/>
    </row>
    <row r="221" spans="1:34" s="392" customFormat="1" ht="12">
      <c r="A221" s="393"/>
      <c r="B221" s="393"/>
      <c r="C221" s="393"/>
      <c r="D221" s="394"/>
      <c r="E221" s="394"/>
      <c r="F221" s="394"/>
      <c r="G221" s="394"/>
      <c r="H221" s="394"/>
      <c r="I221" s="394"/>
      <c r="J221" s="393"/>
      <c r="K221" s="393"/>
      <c r="L221" s="393"/>
      <c r="M221" s="393"/>
      <c r="N221" s="393"/>
      <c r="O221" s="393"/>
      <c r="P221" s="393"/>
      <c r="Q221" s="393"/>
      <c r="R221" s="393"/>
      <c r="S221" s="393"/>
      <c r="T221" s="393"/>
      <c r="U221" s="393"/>
      <c r="V221" s="393"/>
      <c r="W221" s="393"/>
      <c r="X221" s="393"/>
      <c r="Y221" s="393"/>
      <c r="Z221" s="393"/>
      <c r="AA221" s="393"/>
      <c r="AB221" s="393"/>
      <c r="AC221" s="395"/>
      <c r="AD221" s="395"/>
      <c r="AE221" s="395"/>
      <c r="AF221" s="395"/>
      <c r="AG221" s="395"/>
      <c r="AH221" s="393"/>
    </row>
    <row r="222" spans="1:34" s="392" customFormat="1" ht="12">
      <c r="A222" s="393"/>
      <c r="B222" s="393"/>
      <c r="C222" s="393"/>
      <c r="D222" s="394"/>
      <c r="E222" s="394"/>
      <c r="F222" s="394"/>
      <c r="G222" s="394"/>
      <c r="H222" s="394"/>
      <c r="I222" s="394"/>
      <c r="J222" s="393"/>
      <c r="K222" s="393"/>
      <c r="L222" s="393"/>
      <c r="M222" s="393"/>
      <c r="N222" s="393"/>
      <c r="O222" s="393"/>
      <c r="P222" s="393"/>
      <c r="Q222" s="393"/>
      <c r="R222" s="393"/>
      <c r="S222" s="393"/>
      <c r="T222" s="393"/>
      <c r="U222" s="393"/>
      <c r="V222" s="393"/>
      <c r="W222" s="393"/>
      <c r="X222" s="393"/>
      <c r="Y222" s="393"/>
      <c r="Z222" s="393"/>
      <c r="AA222" s="393"/>
      <c r="AB222" s="393"/>
      <c r="AC222" s="395"/>
      <c r="AD222" s="395"/>
      <c r="AE222" s="395"/>
      <c r="AF222" s="395"/>
      <c r="AG222" s="395"/>
      <c r="AH222" s="393"/>
    </row>
    <row r="223" spans="1:34" s="392" customFormat="1" ht="12">
      <c r="A223" s="393"/>
      <c r="B223" s="393"/>
      <c r="C223" s="393"/>
      <c r="D223" s="394"/>
      <c r="E223" s="394"/>
      <c r="F223" s="394"/>
      <c r="G223" s="394"/>
      <c r="H223" s="394"/>
      <c r="I223" s="394"/>
      <c r="J223" s="393"/>
      <c r="K223" s="393"/>
      <c r="L223" s="393"/>
      <c r="M223" s="393"/>
      <c r="N223" s="393"/>
      <c r="O223" s="393"/>
      <c r="P223" s="393"/>
      <c r="Q223" s="393"/>
      <c r="R223" s="393"/>
      <c r="S223" s="393"/>
      <c r="T223" s="393"/>
      <c r="U223" s="393"/>
      <c r="V223" s="393"/>
      <c r="W223" s="393"/>
      <c r="X223" s="393"/>
      <c r="Y223" s="393"/>
      <c r="Z223" s="393"/>
      <c r="AA223" s="393"/>
      <c r="AB223" s="393"/>
      <c r="AC223" s="395"/>
      <c r="AD223" s="395"/>
      <c r="AE223" s="395"/>
      <c r="AF223" s="395"/>
      <c r="AG223" s="395"/>
      <c r="AH223" s="393"/>
    </row>
    <row r="224" spans="1:34" s="392" customFormat="1" ht="12">
      <c r="A224" s="393"/>
      <c r="B224" s="393"/>
      <c r="C224" s="393"/>
      <c r="D224" s="394"/>
      <c r="E224" s="394"/>
      <c r="F224" s="394"/>
      <c r="G224" s="394"/>
      <c r="H224" s="394"/>
      <c r="I224" s="394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3"/>
      <c r="U224" s="393"/>
      <c r="V224" s="393"/>
      <c r="W224" s="393"/>
      <c r="X224" s="393"/>
      <c r="Y224" s="393"/>
      <c r="Z224" s="393"/>
      <c r="AA224" s="393"/>
      <c r="AB224" s="393"/>
      <c r="AC224" s="395"/>
      <c r="AD224" s="395"/>
      <c r="AE224" s="395"/>
      <c r="AF224" s="395"/>
      <c r="AG224" s="395"/>
      <c r="AH224" s="393"/>
    </row>
    <row r="225" spans="1:34" s="392" customFormat="1" ht="12">
      <c r="A225" s="393"/>
      <c r="B225" s="393"/>
      <c r="C225" s="393"/>
      <c r="D225" s="394"/>
      <c r="E225" s="394"/>
      <c r="F225" s="394"/>
      <c r="G225" s="394"/>
      <c r="H225" s="394"/>
      <c r="I225" s="394"/>
      <c r="J225" s="393"/>
      <c r="K225" s="393"/>
      <c r="L225" s="393"/>
      <c r="M225" s="393"/>
      <c r="N225" s="393"/>
      <c r="O225" s="393"/>
      <c r="P225" s="393"/>
      <c r="Q225" s="393"/>
      <c r="R225" s="393"/>
      <c r="S225" s="393"/>
      <c r="T225" s="393"/>
      <c r="U225" s="393"/>
      <c r="V225" s="393"/>
      <c r="W225" s="393"/>
      <c r="X225" s="393"/>
      <c r="Y225" s="393"/>
      <c r="Z225" s="393"/>
      <c r="AA225" s="393"/>
      <c r="AB225" s="393"/>
      <c r="AC225" s="395"/>
      <c r="AD225" s="395"/>
      <c r="AE225" s="395"/>
      <c r="AF225" s="395"/>
      <c r="AG225" s="395"/>
      <c r="AH225" s="393"/>
    </row>
    <row r="226" spans="1:34" s="392" customFormat="1" ht="12">
      <c r="A226" s="393"/>
      <c r="B226" s="393"/>
      <c r="C226" s="393"/>
      <c r="D226" s="394"/>
      <c r="E226" s="394"/>
      <c r="F226" s="394"/>
      <c r="G226" s="394"/>
      <c r="H226" s="394"/>
      <c r="I226" s="394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  <c r="U226" s="393"/>
      <c r="V226" s="393"/>
      <c r="W226" s="393"/>
      <c r="X226" s="393"/>
      <c r="Y226" s="393"/>
      <c r="Z226" s="393"/>
      <c r="AA226" s="393"/>
      <c r="AB226" s="393"/>
      <c r="AC226" s="395"/>
      <c r="AD226" s="395"/>
      <c r="AE226" s="395"/>
      <c r="AF226" s="395"/>
      <c r="AG226" s="395"/>
      <c r="AH226" s="393"/>
    </row>
    <row r="227" spans="1:34" s="392" customFormat="1" ht="12">
      <c r="A227" s="393"/>
      <c r="B227" s="393"/>
      <c r="C227" s="393"/>
      <c r="D227" s="394"/>
      <c r="E227" s="394"/>
      <c r="F227" s="394"/>
      <c r="G227" s="394"/>
      <c r="H227" s="394"/>
      <c r="I227" s="394"/>
      <c r="J227" s="393"/>
      <c r="K227" s="393"/>
      <c r="L227" s="393"/>
      <c r="M227" s="393"/>
      <c r="N227" s="393"/>
      <c r="O227" s="393"/>
      <c r="P227" s="393"/>
      <c r="Q227" s="393"/>
      <c r="R227" s="393"/>
      <c r="S227" s="393"/>
      <c r="T227" s="393"/>
      <c r="U227" s="393"/>
      <c r="V227" s="393"/>
      <c r="W227" s="393"/>
      <c r="X227" s="393"/>
      <c r="Y227" s="393"/>
      <c r="Z227" s="393"/>
      <c r="AA227" s="393"/>
      <c r="AB227" s="393"/>
      <c r="AC227" s="395"/>
      <c r="AD227" s="395"/>
      <c r="AE227" s="395"/>
      <c r="AF227" s="395"/>
      <c r="AG227" s="395"/>
      <c r="AH227" s="393"/>
    </row>
    <row r="228" spans="1:34" s="392" customFormat="1" ht="12">
      <c r="A228" s="393"/>
      <c r="B228" s="393"/>
      <c r="C228" s="393"/>
      <c r="D228" s="394"/>
      <c r="E228" s="394"/>
      <c r="F228" s="394"/>
      <c r="G228" s="394"/>
      <c r="H228" s="394"/>
      <c r="I228" s="394"/>
      <c r="J228" s="393"/>
      <c r="K228" s="393"/>
      <c r="L228" s="393"/>
      <c r="M228" s="393"/>
      <c r="N228" s="393"/>
      <c r="O228" s="393"/>
      <c r="P228" s="393"/>
      <c r="Q228" s="393"/>
      <c r="R228" s="393"/>
      <c r="S228" s="393"/>
      <c r="T228" s="393"/>
      <c r="U228" s="393"/>
      <c r="V228" s="393"/>
      <c r="W228" s="393"/>
      <c r="X228" s="393"/>
      <c r="Y228" s="393"/>
      <c r="Z228" s="393"/>
      <c r="AA228" s="393"/>
      <c r="AB228" s="393"/>
      <c r="AC228" s="395"/>
      <c r="AD228" s="395"/>
      <c r="AE228" s="395"/>
      <c r="AF228" s="395"/>
      <c r="AG228" s="395"/>
      <c r="AH228" s="393"/>
    </row>
    <row r="229" ht="12">
      <c r="J229" s="393"/>
    </row>
  </sheetData>
  <mergeCells count="6">
    <mergeCell ref="X3:AA3"/>
    <mergeCell ref="S3:V3"/>
    <mergeCell ref="C3:I3"/>
    <mergeCell ref="J3:K3"/>
    <mergeCell ref="O3:Q3"/>
    <mergeCell ref="L3:N3"/>
  </mergeCells>
  <dataValidations count="4">
    <dataValidation type="list" allowBlank="1" showInputMessage="1" showErrorMessage="1" sqref="AC5:AC104">
      <formula1>"岩,礫,砂,泥"</formula1>
    </dataValidation>
    <dataValidation type="list" allowBlank="1" showInputMessage="1" showErrorMessage="1" sqref="AB5:AB104">
      <formula1>"0－24,25－49,50－74,75－100"</formula1>
    </dataValidation>
    <dataValidation type="list" allowBlank="1" showInputMessage="1" showErrorMessage="1" sqref="W5:W104 X78:AA104">
      <formula1>"礁池,離礁,礁原,礁縁"</formula1>
    </dataValidation>
    <dataValidation type="list" allowBlank="1" showInputMessage="1" showErrorMessage="1" sqref="S5:S104">
      <formula1>"20cm&gt;,20cm-30cm,30cm&lt;"</formula1>
    </dataValidation>
  </dataValidations>
  <printOptions/>
  <pageMargins left="0.984251968503937" right="0.5905511811023623" top="0.984251968503937" bottom="0.5905511811023623" header="0.4330708661417323" footer="0.551181102362204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YMPRS</dc:creator>
  <cp:keywords/>
  <dc:description/>
  <cp:lastModifiedBy>沖縄県庁</cp:lastModifiedBy>
  <cp:lastPrinted>2003-08-08T05:33:21Z</cp:lastPrinted>
  <dcterms:created xsi:type="dcterms:W3CDTF">1999-01-08T04:58:11Z</dcterms:created>
  <dcterms:modified xsi:type="dcterms:W3CDTF">2005-02-23T02:28:26Z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1524631613</vt:i4>
  </property>
  <property fmtid="{D5CDD505-2E9C-101B-9397-08002B2CF9AE}" pid="3" name="_EmailSubject">
    <vt:lpwstr>リーフチェック推進事業（図送付）</vt:lpwstr>
  </property>
  <property fmtid="{D5CDD505-2E9C-101B-9397-08002B2CF9AE}" pid="4" name="_AuthorEmail">
    <vt:lpwstr>ogasawara@okikanka.or.jp</vt:lpwstr>
  </property>
  <property fmtid="{D5CDD505-2E9C-101B-9397-08002B2CF9AE}" pid="5" name="_AuthorEmailDisplayName">
    <vt:lpwstr>小笠原敬</vt:lpwstr>
  </property>
  <property fmtid="{D5CDD505-2E9C-101B-9397-08002B2CF9AE}" pid="6" name="_ReviewingToolsShownOnce">
    <vt:lpwstr/>
  </property>
</Properties>
</file>