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k-hiyane\Desktop\"/>
    </mc:Choice>
  </mc:AlternateContent>
  <xr:revisionPtr revIDLastSave="0" documentId="13_ncr:1_{FEDCA8BF-EA5A-479E-9C30-FD3C2F1EBD73}" xr6:coauthVersionLast="36" xr6:coauthVersionMax="36" xr10:uidLastSave="{00000000-0000-0000-0000-000000000000}"/>
  <bookViews>
    <workbookView xWindow="0" yWindow="0" windowWidth="40260" windowHeight="10350"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O34" i="10"/>
  <c r="BW34" i="10"/>
  <c r="BW35" i="10" s="1"/>
  <c r="BW36" i="10" s="1"/>
  <c r="BW37" i="10" s="1"/>
  <c r="BW38" i="10" s="1"/>
  <c r="BW39" i="10" s="1"/>
  <c r="BW40" i="10" s="1"/>
  <c r="BW41" i="10" s="1"/>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BE34" i="10" s="1"/>
</calcChain>
</file>

<file path=xl/sharedStrings.xml><?xml version="1.0" encoding="utf-8"?>
<sst xmlns="http://schemas.openxmlformats.org/spreadsheetml/2006/main" count="1090" uniqueCount="606">
  <si>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</si>
  <si>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</si>
  <si>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</si>
  <si>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</si>
  <si>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</si>
  <si>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</si>
  <si>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</si>
  <si>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</si>
  <si>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</si>
  <si>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</si>
  <si>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</si>
  <si>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</si>
  <si>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</si>
  <si>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</si>
  <si>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</si>
  <si>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</si>
  <si>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</si>
  <si>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</si>
  <si>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</si>
  <si>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</si>
  <si>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</si>
  <si>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</si>
  <si>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</si>
  <si>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</si>
  <si>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</si>
  <si>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</si>
  <si>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</si>
  <si>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</si>
  <si>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</si>
  <si>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</si>
  <si>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</si>
  <si>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</si>
  <si>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</si>
  <si>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</si>
  <si>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</si>
  <si>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</si>
  <si>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</si>
  <si>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</si>
  <si>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</si>
  <si>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</si>
  <si>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</si>
  <si>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</si>
  <si>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</si>
  <si>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</si>
  <si>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</si>
  <si>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</si>
  <si>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</si>
  <si>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</si>
  <si>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</si>
  <si>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</si>
  <si>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</si>
  <si>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</si>
  <si>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</si>
  <si>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</si>
  <si>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</si>
  <si>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</si>
  <si>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</si>
  <si>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</si>
  <si>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</si>
  <si>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</si>
  <si>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</si>
  <si>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</si>
  <si>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</si>
  <si>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</si>
  <si>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</si>
  <si>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</si>
  <si>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</si>
  <si>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</si>
  <si>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</si>
  <si>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</si>
  <si>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</si>
  <si>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</si>
  <si>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</si>
  <si>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</si>
  <si>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</si>
  <si>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</si>
  <si>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</si>
  <si>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</si>
  <si>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</si>
  <si>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</si>
  <si>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</si>
  <si>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</si>
  <si>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</si>
  <si>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</si>
  <si>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</si>
  <si>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</si>
  <si>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</si>
  <si>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</si>
  <si>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</si>
  <si>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</si>
  <si>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</si>
  <si>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</si>
  <si>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</si>
  <si>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</si>
  <si>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</si>
  <si>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</si>
  <si>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</si>
  <si>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</si>
  <si>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</si>
  <si>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八重瀬町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</si>
  <si>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</si>
  <si>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</si>
  <si>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</si>
  <si>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</si>
  <si>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</si>
  <si>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</si>
  <si>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</si>
  <si>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</si>
  <si>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</si>
  <si>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</si>
  <si>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</si>
  <si>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</si>
  <si>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</si>
  <si>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</si>
  <si>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</si>
  <si>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</si>
  <si>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</si>
  <si>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</si>
  <si>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</si>
  <si>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</si>
  <si>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</si>
  <si>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</si>
  <si>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</si>
  <si>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</si>
  <si>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</si>
  <si>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</si>
  <si>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</si>
  <si>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</si>
  <si>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</si>
  <si>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</si>
  <si>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</si>
  <si>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</si>
  <si>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</si>
  <si>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</si>
  <si>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</si>
  <si>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</si>
  <si>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</si>
  <si>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</si>
  <si>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</si>
  <si>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</si>
  <si>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</si>
  <si>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</si>
  <si>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</si>
  <si>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</si>
  <si>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</si>
  <si>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</si>
  <si>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</si>
  <si>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</si>
  <si>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</si>
  <si>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</si>
  <si>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</si>
  <si>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</si>
  <si>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</si>
  <si>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</si>
  <si>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</si>
  <si>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</si>
  <si>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</si>
  <si>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</si>
  <si>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</si>
  <si>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</si>
  <si>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</si>
  <si>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</si>
  <si>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</si>
  <si>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</si>
  <si>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</si>
  <si>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</si>
  <si>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</si>
  <si>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</si>
  <si>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</si>
  <si>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</si>
  <si>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</si>
  <si>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</si>
  <si>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</si>
  <si>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</si>
  <si>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</si>
  <si>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</si>
  <si>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</si>
  <si>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</si>
  <si>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</si>
  <si>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</si>
  <si>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</si>
  <si>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</si>
  <si>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</si>
  <si>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</si>
  <si>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</si>
  <si>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</si>
  <si>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</si>
  <si>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</si>
  <si>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</si>
  <si>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</si>
  <si>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</si>
  <si>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</si>
  <si>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</si>
  <si>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</si>
  <si>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</si>
  <si>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</si>
  <si>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</si>
  <si>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</si>
  <si>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</si>
  <si>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</si>
  <si>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</si>
  <si>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</si>
  <si>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</si>
  <si>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</si>
  <si>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</si>
  <si>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</si>
  <si>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</si>
  <si>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</si>
  <si>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</si>
  <si>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</si>
  <si>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</si>
  <si>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</si>
  <si>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</si>
  <si>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</si>
  <si>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</si>
  <si>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</si>
  <si>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沖縄県八重瀬町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</si>
  <si>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</si>
  <si>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</si>
  <si>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</si>
  <si>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</si>
  <si>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</si>
  <si>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</si>
  <si>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</si>
  <si>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</si>
  <si>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</si>
  <si>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</si>
  <si>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</si>
  <si>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</si>
  <si>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</si>
  <si>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</si>
  <si>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</si>
  <si>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</si>
  <si>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</si>
  <si>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</si>
  <si>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</si>
  <si>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</si>
  <si>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</si>
  <si>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</si>
  <si>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</si>
  <si>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</si>
  <si>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</si>
  <si>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</si>
  <si>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</si>
  <si>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</si>
  <si>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</si>
  <si>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</si>
  <si>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</si>
  <si>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</si>
  <si>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</si>
  <si>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</si>
  <si>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</si>
  <si>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</si>
  <si>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</si>
  <si>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</si>
  <si>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</si>
  <si>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</si>
  <si>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</si>
  <si>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</si>
  <si>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</si>
  <si>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</si>
  <si>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</si>
  <si>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</si>
  <si>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</si>
  <si>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</si>
  <si>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</si>
  <si>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</si>
  <si>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</si>
  <si>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</si>
  <si>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</si>
  <si>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</si>
  <si>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</si>
  <si>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</si>
  <si>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</si>
  <si>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</si>
  <si>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</si>
  <si>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</si>
  <si>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</si>
  <si>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</si>
  <si>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</si>
  <si>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</si>
  <si>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</si>
  <si>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</si>
  <si>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</si>
  <si>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</si>
  <si>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</si>
  <si>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</si>
  <si>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</si>
  <si>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</si>
  <si>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</si>
  <si>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</si>
  <si>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</si>
  <si>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</si>
  <si>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</si>
  <si>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</si>
  <si>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</si>
  <si>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</si>
  <si>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</si>
  <si>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</si>
  <si>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</si>
  <si>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</si>
  <si>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</si>
  <si>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</si>
  <si>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</si>
  <si>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</si>
  <si>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</si>
  <si>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</si>
  <si>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</si>
  <si>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</si>
  <si>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</si>
  <si>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</si>
  <si>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</si>
  <si>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</si>
  <si>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</si>
  <si>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</si>
  <si>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</si>
  <si>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</si>
  <si>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</si>
  <si>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</si>
  <si>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</si>
  <si>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</si>
  <si>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</si>
  <si>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</si>
  <si>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</si>
  <si>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</si>
  <si>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</si>
  <si>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</si>
  <si>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</si>
  <si>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</si>
  <si>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</si>
  <si>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</si>
  <si>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</si>
  <si>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</si>
  <si>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</si>
  <si>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</si>
  <si>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</si>
  <si>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</si>
  <si>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</si>
  <si>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</si>
  <si>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</si>
  <si>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</si>
  <si>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</si>
  <si>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</si>
  <si>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</si>
  <si>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</si>
  <si>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</si>
  <si>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</si>
  <si>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</si>
  <si>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</si>
  <si>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</si>
  <si>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</si>
  <si>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</si>
  <si>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</si>
  <si>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</si>
  <si>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</si>
  <si>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</si>
  <si>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</si>
  <si>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</si>
  <si>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</si>
  <si>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</si>
  <si>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</si>
  <si>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</si>
  <si>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</si>
  <si>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</si>
  <si>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</si>
  <si>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</si>
  <si>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沖縄県八重瀬町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</si>
  <si>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</si>
  <si>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</si>
  <si>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</si>
  <si>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</si>
  <si>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</si>
  <si>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</si>
  <si>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</si>
  <si>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</si>
  <si>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</si>
  <si>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</si>
  <si>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</si>
  <si>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</si>
  <si>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</si>
  <si>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</si>
  <si>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</si>
  <si>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</si>
  <si>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</si>
  <si>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</si>
  <si>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</si>
  <si>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</si>
  <si>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</si>
  <si>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</si>
  <si>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</si>
  <si>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</si>
  <si>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</si>
  <si>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</si>
  <si>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</si>
  <si>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</si>
  <si>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</si>
  <si>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</si>
  <si>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</si>
  <si>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</si>
  <si>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</si>
  <si>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</si>
  <si>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</si>
  <si>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</si>
  <si>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</si>
  <si>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</si>
  <si>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</si>
  <si>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</si>
  <si>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</si>
  <si>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</si>
  <si>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</si>
  <si>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</si>
  <si>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</si>
  <si>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</si>
  <si>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</si>
  <si>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</si>
  <si>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</si>
  <si>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</si>
  <si>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</si>
  <si>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</si>
  <si>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</si>
  <si>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</si>
  <si>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</si>
  <si>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</si>
  <si>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</si>
  <si>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</si>
  <si>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</si>
  <si>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</si>
  <si>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</si>
  <si>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</si>
  <si>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</si>
  <si>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</si>
  <si>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</si>
  <si>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</si>
  <si>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</si>
  <si>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</si>
  <si>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</si>
  <si>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</si>
  <si>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</si>
  <si>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</si>
  <si>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</si>
  <si>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</si>
  <si>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</si>
  <si>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</si>
  <si>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</si>
  <si>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</si>
  <si>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</si>
  <si>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</si>
  <si>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</si>
  <si>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</si>
  <si>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</si>
  <si>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</si>
  <si>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</si>
  <si>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</si>
  <si>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</si>
  <si>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</si>
  <si>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</si>
  <si>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</si>
  <si>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</si>
  <si>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</si>
  <si>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</si>
  <si>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</si>
  <si>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</si>
  <si>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</si>
  <si>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</si>
  <si>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</si>
  <si>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</si>
  <si>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</si>
  <si>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</si>
  <si>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</si>
  <si>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</si>
  <si>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</si>
  <si>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</si>
  <si>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</si>
  <si>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</si>
  <si>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</si>
  <si>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</si>
  <si>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</si>
  <si>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</si>
  <si>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</si>
  <si>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</si>
  <si>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</si>
  <si>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</si>
  <si>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</si>
  <si>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</si>
  <si>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</si>
  <si>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</si>
  <si>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</si>
  <si>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</si>
  <si>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</si>
  <si>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</si>
  <si>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</si>
  <si>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</si>
  <si>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</si>
  <si>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</si>
  <si>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</si>
  <si>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</si>
  <si>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</si>
  <si>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</si>
  <si>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</si>
  <si>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</si>
  <si>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</si>
  <si>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</si>
  <si>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</si>
  <si>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</si>
  <si>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</si>
  <si>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</si>
  <si>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</si>
  <si>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</si>
  <si>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</si>
  <si>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</si>
  <si>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</si>
  <si>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</si>
  <si>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</si>
  <si>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</si>
  <si>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</si>
  <si>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</si>
  <si>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</si>
  <si>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</si>
  <si>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</si>
  <si>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</si>
  <si>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</si>
  <si>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</si>
  <si>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</si>
  <si>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</si>
  <si>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</si>
  <si>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</si>
  <si>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</si>
  <si>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</si>
  <si>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</si>
  <si>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</si>
  <si>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</si>
  <si>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</si>
  <si>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</si>
  <si>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</si>
  <si>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</si>
  <si>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</si>
  <si>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</si>
  <si>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</si>
  <si>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</si>
  <si>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</si>
  <si>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</si>
  <si>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</si>
  <si>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</si>
  <si>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</si>
  <si>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</si>
  <si>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</si>
  <si>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</si>
  <si>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</si>
  <si>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</si>
  <si>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</si>
  <si>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</si>
  <si>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</si>
  <si>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</si>
  <si>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</si>
  <si>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</si>
  <si>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</si>
  <si>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</si>
  <si>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</si>
  <si>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</si>
  <si>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</si>
  <si>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</si>
  <si>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</si>
  <si>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</si>
  <si>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</si>
  <si>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</si>
  <si>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</si>
  <si>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</si>
  <si>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1.38</t>
  </si>
  <si>
    <t>▲ 0.94</t>
  </si>
  <si>
    <t>国民健康保険特別会計</t>
  </si>
  <si>
    <t>▲ 7.11</t>
  </si>
  <si>
    <t>▲ 6.16</t>
  </si>
  <si>
    <t>▲ 6.91</t>
  </si>
  <si>
    <t>▲ 4.04</t>
  </si>
  <si>
    <t>▲ 2.54</t>
  </si>
  <si>
    <t>一般会計</t>
  </si>
  <si>
    <t>集落排水事業特別会計</t>
  </si>
  <si>
    <t>土地区画整理事業特別会計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</si>
  <si>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</si>
  <si>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</si>
  <si>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</si>
  <si>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</si>
  <si>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</si>
  <si>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</si>
  <si>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</si>
  <si>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</si>
  <si>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南部水道企業団</t>
    <rPh sb="0" eb="2">
      <t>ナンブ</t>
    </rPh>
    <rPh sb="2" eb="4">
      <t>スイドウ</t>
    </rPh>
    <rPh sb="4" eb="6">
      <t>キギョウ</t>
    </rPh>
    <rPh sb="6" eb="7">
      <t>ダン</t>
    </rPh>
    <phoneticPr fontId="5"/>
  </si>
  <si>
    <t>島尻消防組合</t>
    <rPh sb="0" eb="2">
      <t>シマジリ</t>
    </rPh>
    <rPh sb="2" eb="4">
      <t>ショウボウ</t>
    </rPh>
    <rPh sb="4" eb="6">
      <t>クミアイ</t>
    </rPh>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</si>
  <si>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5"/>
  </si>
  <si>
    <t>沖縄県介護保険広域連合</t>
    <rPh sb="0" eb="3">
      <t>オキナワケン</t>
    </rPh>
    <rPh sb="3" eb="5">
      <t>カイゴ</t>
    </rPh>
    <rPh sb="5" eb="7">
      <t>ホケン</t>
    </rPh>
    <rPh sb="7" eb="9">
      <t>コウイキ</t>
    </rPh>
    <rPh sb="9" eb="11">
      <t>レンゴウ</t>
    </rPh>
    <phoneticPr fontId="5"/>
  </si>
  <si>
    <t>沖縄県後期高齢者医療広域連合</t>
    <rPh sb="0" eb="3">
      <t>オキナワケン</t>
    </rPh>
    <rPh sb="3" eb="5">
      <t>コウキ</t>
    </rPh>
    <rPh sb="5" eb="8">
      <t>コウレイシャ</t>
    </rPh>
    <rPh sb="8" eb="10">
      <t>イリョウ</t>
    </rPh>
    <rPh sb="10" eb="12">
      <t>コウイキ</t>
    </rPh>
    <rPh sb="12" eb="14">
      <t>レンゴウ</t>
    </rPh>
    <phoneticPr fontId="5"/>
  </si>
  <si>
    <t>南部広域市町村圏事務組合</t>
    <rPh sb="0" eb="2">
      <t>ナンブ</t>
    </rPh>
    <rPh sb="2" eb="4">
      <t>コウイキ</t>
    </rPh>
    <rPh sb="4" eb="7">
      <t>シチョウソン</t>
    </rPh>
    <rPh sb="7" eb="8">
      <t>ケン</t>
    </rPh>
    <rPh sb="8" eb="10">
      <t>ジム</t>
    </rPh>
    <rPh sb="10" eb="12">
      <t>クミアイ</t>
    </rPh>
    <phoneticPr fontId="5"/>
  </si>
  <si>
    <t>沖縄県市町村総合事務組合</t>
    <rPh sb="0" eb="3">
      <t>オキナワケン</t>
    </rPh>
    <rPh sb="3" eb="6">
      <t>シチョウソン</t>
    </rPh>
    <rPh sb="6" eb="8">
      <t>ソウゴウ</t>
    </rPh>
    <rPh sb="8" eb="10">
      <t>ジム</t>
    </rPh>
    <rPh sb="10" eb="12">
      <t>クミアイ</t>
    </rPh>
    <phoneticPr fontId="2"/>
  </si>
  <si>
    <t>南部広域行政組合</t>
    <rPh sb="0" eb="2">
      <t>ナンブ</t>
    </rPh>
    <rPh sb="2" eb="4">
      <t>コウイキ</t>
    </rPh>
    <rPh sb="4" eb="6">
      <t>ギョウセイ</t>
    </rPh>
    <rPh sb="6" eb="8">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</si>
  <si>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</si>
  <si>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</si>
  <si>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</si>
  <si>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して、将来負担比率が高く、有形固定資産減価償却率は低い傾向にある。本町の経年で見ると将来負担比率は年々減少しており、減価償却率は概ね一定となっていることから、将来に対する負担は減少傾向にあるといえる。但し、今後の施設整備を行うための地方債発行により、将来負担比率が増加していく可能性はある。将来への負担が過度にならないような施設整備及び地方債による財源確保を継続して検討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</si>
  <si>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</si>
  <si>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</si>
  <si>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</si>
  <si>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</si>
  <si>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</si>
  <si>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</si>
  <si>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将来負担比率及び実質公債比率ともに類似団体より高い水準にある。これは、合併特例債を活用した教育施設、統合庁舎整備等を進めていた結果、類似団体を上回る結果になったと考えられる。
　現在、将来負担比率については新規の地方債発行を抑制しており減下傾向にあるため、実質公債比率についても、今後は低下してくるものと想定される。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</si>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</sst>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B707A1F-9DFC-4115-B093-872285F1725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3E28-43FF-AB8A-3889058827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76680</c:v>
                </c:pt>
                <c:pt idx="1">
                  <c:v>75801</c:v>
                </c:pt>
                <c:pt idx="2">
                  <c:v>60128</c:v>
                </c:pt>
                <c:pt idx="3">
                  <c:v>56307</c:v>
                </c:pt>
                <c:pt idx="4">
                  <c:v>35327</c:v>
                </c:pt>
              </c:numCache>
            </c:numRef>
          </c:val>
          <c:smooth val="0"/>
          <c:extLst>
            <c:ext xmlns:c16="http://schemas.microsoft.com/office/drawing/2014/chart" uri="{C3380CC4-5D6E-409C-BE32-E72D297353CC}">
              <c16:uniqueId val="{00000001-3E28-43FF-AB8A-3889058827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7.08</c:v>
                </c:pt>
                <c:pt idx="1">
                  <c:v>7.78</c:v>
                </c:pt>
                <c:pt idx="2">
                  <c:v>7.01</c:v>
                </c:pt>
                <c:pt idx="3">
                  <c:v>7.28</c:v>
                </c:pt>
                <c:pt idx="4">
                  <c:v>8.85</c:v>
                </c:pt>
              </c:numCache>
            </c:numRef>
          </c:val>
          <c:extLst>
            <c:ext xmlns:c16="http://schemas.microsoft.com/office/drawing/2014/chart" uri="{C3380CC4-5D6E-409C-BE32-E72D297353CC}">
              <c16:uniqueId val="{00000000-B1E8-49EC-9B28-6ADA86280C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7.57</c:v>
                </c:pt>
                <c:pt idx="1">
                  <c:v>7.31</c:v>
                </c:pt>
                <c:pt idx="2">
                  <c:v>6.38</c:v>
                </c:pt>
                <c:pt idx="3">
                  <c:v>4.9000000000000004</c:v>
                </c:pt>
                <c:pt idx="4">
                  <c:v>6.04</c:v>
                </c:pt>
              </c:numCache>
            </c:numRef>
          </c:val>
          <c:extLst>
            <c:ext xmlns:c16="http://schemas.microsoft.com/office/drawing/2014/chart" uri="{C3380CC4-5D6E-409C-BE32-E72D297353CC}">
              <c16:uniqueId val="{00000001-B1E8-49EC-9B28-6ADA86280C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0.93</c:v>
                </c:pt>
                <c:pt idx="1">
                  <c:v>1.3</c:v>
                </c:pt>
                <c:pt idx="2">
                  <c:v>-1.38</c:v>
                </c:pt>
                <c:pt idx="3">
                  <c:v>-0.94</c:v>
                </c:pt>
                <c:pt idx="4">
                  <c:v>2.85</c:v>
                </c:pt>
              </c:numCache>
            </c:numRef>
          </c:val>
          <c:smooth val="0"/>
          <c:extLst>
            <c:ext xmlns:c16="http://schemas.microsoft.com/office/drawing/2014/chart" uri="{C3380CC4-5D6E-409C-BE32-E72D297353CC}">
              <c16:uniqueId val="{00000002-B1E8-49EC-9B28-6ADA86280C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9F5-44ED-AC69-B12943187E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F5-44ED-AC69-B12943187ED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9F5-44ED-AC69-B12943187ED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9F5-44ED-AC69-B12943187ED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9F5-44ED-AC69-B12943187ED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9F5-44ED-AC69-B12943187EDB}"/>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c:v>
                </c:pt>
                <c:pt idx="4">
                  <c:v>#N/A</c:v>
                </c:pt>
                <c:pt idx="5">
                  <c:v>0.01</c:v>
                </c:pt>
                <c:pt idx="6">
                  <c:v>#N/A</c:v>
                </c:pt>
                <c:pt idx="7">
                  <c:v>7.0000000000000007E-2</c:v>
                </c:pt>
                <c:pt idx="8">
                  <c:v>#N/A</c:v>
                </c:pt>
                <c:pt idx="9">
                  <c:v>0.01</c:v>
                </c:pt>
              </c:numCache>
            </c:numRef>
          </c:val>
          <c:extLst>
            <c:ext xmlns:c16="http://schemas.microsoft.com/office/drawing/2014/chart" uri="{C3380CC4-5D6E-409C-BE32-E72D297353CC}">
              <c16:uniqueId val="{00000006-A9F5-44ED-AC69-B12943187EDB}"/>
            </c:ext>
          </c:extLst>
        </c:ser>
        <c:ser>
          <c:idx val="7"/>
          <c:order val="7"/>
          <c:tx>
            <c:strRef>
              <c:f>データシート!$A$34</c:f>
              <c:strCache>
                <c:ptCount val="1"/>
                <c:pt idx="0">
                  <c:v>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0.02</c:v>
                </c:pt>
                <c:pt idx="2">
                  <c:v>#N/A</c:v>
                </c:pt>
                <c:pt idx="3">
                  <c:v>0.02</c:v>
                </c:pt>
                <c:pt idx="4">
                  <c:v>#N/A</c:v>
                </c:pt>
                <c:pt idx="5">
                  <c:v>0.03</c:v>
                </c:pt>
                <c:pt idx="6">
                  <c:v>#N/A</c:v>
                </c:pt>
                <c:pt idx="7">
                  <c:v>0.06</c:v>
                </c:pt>
                <c:pt idx="8">
                  <c:v>#N/A</c:v>
                </c:pt>
                <c:pt idx="9">
                  <c:v>0.04</c:v>
                </c:pt>
              </c:numCache>
            </c:numRef>
          </c:val>
          <c:extLst>
            <c:ext xmlns:c16="http://schemas.microsoft.com/office/drawing/2014/chart" uri="{C3380CC4-5D6E-409C-BE32-E72D297353CC}">
              <c16:uniqueId val="{00000007-A9F5-44ED-AC69-B12943187ED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7.06</c:v>
                </c:pt>
                <c:pt idx="2">
                  <c:v>#N/A</c:v>
                </c:pt>
                <c:pt idx="3">
                  <c:v>7.65</c:v>
                </c:pt>
                <c:pt idx="4">
                  <c:v>#N/A</c:v>
                </c:pt>
                <c:pt idx="5">
                  <c:v>6.99</c:v>
                </c:pt>
                <c:pt idx="6">
                  <c:v>#N/A</c:v>
                </c:pt>
                <c:pt idx="7">
                  <c:v>7.2</c:v>
                </c:pt>
                <c:pt idx="8">
                  <c:v>#N/A</c:v>
                </c:pt>
                <c:pt idx="9">
                  <c:v>8.83</c:v>
                </c:pt>
              </c:numCache>
            </c:numRef>
          </c:val>
          <c:extLst>
            <c:ext xmlns:c16="http://schemas.microsoft.com/office/drawing/2014/chart" uri="{C3380CC4-5D6E-409C-BE32-E72D297353CC}">
              <c16:uniqueId val="{00000008-A9F5-44ED-AC69-B12943187EDB}"/>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7.11</c:v>
                </c:pt>
                <c:pt idx="1">
                  <c:v>#N/A</c:v>
                </c:pt>
                <c:pt idx="2">
                  <c:v>6.16</c:v>
                </c:pt>
                <c:pt idx="3">
                  <c:v>#N/A</c:v>
                </c:pt>
                <c:pt idx="4">
                  <c:v>6.91</c:v>
                </c:pt>
                <c:pt idx="5">
                  <c:v>#N/A</c:v>
                </c:pt>
                <c:pt idx="6">
                  <c:v>4.04</c:v>
                </c:pt>
                <c:pt idx="7">
                  <c:v>#N/A</c:v>
                </c:pt>
                <c:pt idx="8">
                  <c:v>2.54</c:v>
                </c:pt>
                <c:pt idx="9">
                  <c:v>#N/A</c:v>
                </c:pt>
              </c:numCache>
            </c:numRef>
          </c:val>
          <c:extLst>
            <c:ext xmlns:c16="http://schemas.microsoft.com/office/drawing/2014/chart" uri="{C3380CC4-5D6E-409C-BE32-E72D297353CC}">
              <c16:uniqueId val="{00000009-A9F5-44ED-AC69-B12943187ED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852</c:v>
                </c:pt>
                <c:pt idx="5">
                  <c:v>860</c:v>
                </c:pt>
                <c:pt idx="8">
                  <c:v>875</c:v>
                </c:pt>
                <c:pt idx="11">
                  <c:v>881</c:v>
                </c:pt>
                <c:pt idx="14">
                  <c:v>925</c:v>
                </c:pt>
              </c:numCache>
            </c:numRef>
          </c:val>
          <c:extLst>
            <c:ext xmlns:c16="http://schemas.microsoft.com/office/drawing/2014/chart" uri="{C3380CC4-5D6E-409C-BE32-E72D297353CC}">
              <c16:uniqueId val="{00000000-EDB2-41E9-9246-7FDAAEC397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EDB2-41E9-9246-7FDAAEC397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DB2-41E9-9246-7FDAAEC397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c:v>
                </c:pt>
                <c:pt idx="3">
                  <c:v>35</c:v>
                </c:pt>
                <c:pt idx="6">
                  <c:v>66</c:v>
                </c:pt>
                <c:pt idx="9">
                  <c:v>80</c:v>
                </c:pt>
                <c:pt idx="12">
                  <c:v>70</c:v>
                </c:pt>
              </c:numCache>
            </c:numRef>
          </c:val>
          <c:extLst>
            <c:ext xmlns:c16="http://schemas.microsoft.com/office/drawing/2014/chart" uri="{C3380CC4-5D6E-409C-BE32-E72D297353CC}">
              <c16:uniqueId val="{00000003-EDB2-41E9-9246-7FDAAEC397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c:v>
                </c:pt>
                <c:pt idx="3">
                  <c:v>27</c:v>
                </c:pt>
                <c:pt idx="6">
                  <c:v>27</c:v>
                </c:pt>
                <c:pt idx="9">
                  <c:v>28</c:v>
                </c:pt>
                <c:pt idx="12">
                  <c:v>26</c:v>
                </c:pt>
              </c:numCache>
            </c:numRef>
          </c:val>
          <c:extLst>
            <c:ext xmlns:c16="http://schemas.microsoft.com/office/drawing/2014/chart" uri="{C3380CC4-5D6E-409C-BE32-E72D297353CC}">
              <c16:uniqueId val="{00000004-EDB2-41E9-9246-7FDAAEC397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B2-41E9-9246-7FDAAEC397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B2-41E9-9246-7FDAAEC397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1335</c:v>
                </c:pt>
                <c:pt idx="3">
                  <c:v>1372</c:v>
                </c:pt>
                <c:pt idx="6">
                  <c:v>1368</c:v>
                </c:pt>
                <c:pt idx="9">
                  <c:v>1373</c:v>
                </c:pt>
                <c:pt idx="12">
                  <c:v>1403</c:v>
                </c:pt>
              </c:numCache>
            </c:numRef>
          </c:val>
          <c:extLst>
            <c:ext xmlns:c16="http://schemas.microsoft.com/office/drawing/2014/chart" uri="{C3380CC4-5D6E-409C-BE32-E72D297353CC}">
              <c16:uniqueId val="{00000007-EDB2-41E9-9246-7FDAAEC397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522</c:v>
                </c:pt>
                <c:pt idx="2">
                  <c:v>#N/A</c:v>
                </c:pt>
                <c:pt idx="3">
                  <c:v>#N/A</c:v>
                </c:pt>
                <c:pt idx="4">
                  <c:v>574</c:v>
                </c:pt>
                <c:pt idx="5">
                  <c:v>#N/A</c:v>
                </c:pt>
                <c:pt idx="6">
                  <c:v>#N/A</c:v>
                </c:pt>
                <c:pt idx="7">
                  <c:v>587</c:v>
                </c:pt>
                <c:pt idx="8">
                  <c:v>#N/A</c:v>
                </c:pt>
                <c:pt idx="9">
                  <c:v>#N/A</c:v>
                </c:pt>
                <c:pt idx="10">
                  <c:v>600</c:v>
                </c:pt>
                <c:pt idx="11">
                  <c:v>#N/A</c:v>
                </c:pt>
                <c:pt idx="12">
                  <c:v>#N/A</c:v>
                </c:pt>
                <c:pt idx="13">
                  <c:v>574</c:v>
                </c:pt>
                <c:pt idx="14">
                  <c:v>#N/A</c:v>
                </c:pt>
              </c:numCache>
            </c:numRef>
          </c:val>
          <c:smooth val="0"/>
          <c:extLst>
            <c:ext xmlns:c16="http://schemas.microsoft.com/office/drawing/2014/chart" uri="{C3380CC4-5D6E-409C-BE32-E72D297353CC}">
              <c16:uniqueId val="{00000008-EDB2-41E9-9246-7FDAAEC397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10600</c:v>
                </c:pt>
                <c:pt idx="5">
                  <c:v>10398</c:v>
                </c:pt>
                <c:pt idx="8">
                  <c:v>10811</c:v>
                </c:pt>
                <c:pt idx="11">
                  <c:v>10500</c:v>
                </c:pt>
                <c:pt idx="14">
                  <c:v>10342</c:v>
                </c:pt>
              </c:numCache>
            </c:numRef>
          </c:val>
          <c:extLst>
            <c:ext xmlns:c16="http://schemas.microsoft.com/office/drawing/2014/chart" uri="{C3380CC4-5D6E-409C-BE32-E72D297353CC}">
              <c16:uniqueId val="{00000000-CA4E-4243-BB46-075C8F5E41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c:v>
                </c:pt>
                <c:pt idx="5">
                  <c:v>2</c:v>
                </c:pt>
                <c:pt idx="8">
                  <c:v>2</c:v>
                </c:pt>
                <c:pt idx="11">
                  <c:v>1</c:v>
                </c:pt>
                <c:pt idx="14">
                  <c:v>1</c:v>
                </c:pt>
              </c:numCache>
            </c:numRef>
          </c:val>
          <c:extLst>
            <c:ext xmlns:c16="http://schemas.microsoft.com/office/drawing/2014/chart" uri="{C3380CC4-5D6E-409C-BE32-E72D297353CC}">
              <c16:uniqueId val="{00000001-CA4E-4243-BB46-075C8F5E41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1848</c:v>
                </c:pt>
                <c:pt idx="5">
                  <c:v>1680</c:v>
                </c:pt>
                <c:pt idx="8">
                  <c:v>1696</c:v>
                </c:pt>
                <c:pt idx="11">
                  <c:v>1903</c:v>
                </c:pt>
                <c:pt idx="14">
                  <c:v>1902</c:v>
                </c:pt>
              </c:numCache>
            </c:numRef>
          </c:val>
          <c:extLst>
            <c:ext xmlns:c16="http://schemas.microsoft.com/office/drawing/2014/chart" uri="{C3380CC4-5D6E-409C-BE32-E72D297353CC}">
              <c16:uniqueId val="{00000002-CA4E-4243-BB46-075C8F5E41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4E-4243-BB46-075C8F5E41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4E-4243-BB46-075C8F5E41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4E-4243-BB46-075C8F5E41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813</c:v>
                </c:pt>
                <c:pt idx="3">
                  <c:v>666</c:v>
                </c:pt>
                <c:pt idx="6">
                  <c:v>553</c:v>
                </c:pt>
                <c:pt idx="9">
                  <c:v>441</c:v>
                </c:pt>
                <c:pt idx="12">
                  <c:v>406</c:v>
                </c:pt>
              </c:numCache>
            </c:numRef>
          </c:val>
          <c:extLst>
            <c:ext xmlns:c16="http://schemas.microsoft.com/office/drawing/2014/chart" uri="{C3380CC4-5D6E-409C-BE32-E72D297353CC}">
              <c16:uniqueId val="{00000006-CA4E-4243-BB46-075C8F5E41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468</c:v>
                </c:pt>
                <c:pt idx="3">
                  <c:v>587</c:v>
                </c:pt>
                <c:pt idx="6">
                  <c:v>658</c:v>
                </c:pt>
                <c:pt idx="9">
                  <c:v>622</c:v>
                </c:pt>
                <c:pt idx="12">
                  <c:v>669</c:v>
                </c:pt>
              </c:numCache>
            </c:numRef>
          </c:val>
          <c:extLst>
            <c:ext xmlns:c16="http://schemas.microsoft.com/office/drawing/2014/chart" uri="{C3380CC4-5D6E-409C-BE32-E72D297353CC}">
              <c16:uniqueId val="{00000007-CA4E-4243-BB46-075C8F5E41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448</c:v>
                </c:pt>
                <c:pt idx="3">
                  <c:v>433</c:v>
                </c:pt>
                <c:pt idx="6">
                  <c:v>412</c:v>
                </c:pt>
                <c:pt idx="9">
                  <c:v>395</c:v>
                </c:pt>
                <c:pt idx="12">
                  <c:v>373</c:v>
                </c:pt>
              </c:numCache>
            </c:numRef>
          </c:val>
          <c:extLst>
            <c:ext xmlns:c16="http://schemas.microsoft.com/office/drawing/2014/chart" uri="{C3380CC4-5D6E-409C-BE32-E72D297353CC}">
              <c16:uniqueId val="{00000008-CA4E-4243-BB46-075C8F5E41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A4E-4243-BB46-075C8F5E41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15591</c:v>
                </c:pt>
                <c:pt idx="3">
                  <c:v>15917</c:v>
                </c:pt>
                <c:pt idx="6">
                  <c:v>15246</c:v>
                </c:pt>
                <c:pt idx="9">
                  <c:v>14815</c:v>
                </c:pt>
                <c:pt idx="12">
                  <c:v>14438</c:v>
                </c:pt>
              </c:numCache>
            </c:numRef>
          </c:val>
          <c:extLst>
            <c:ext xmlns:c16="http://schemas.microsoft.com/office/drawing/2014/chart" uri="{C3380CC4-5D6E-409C-BE32-E72D297353CC}">
              <c16:uniqueId val="{0000000A-CA4E-4243-BB46-075C8F5E41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4869</c:v>
                </c:pt>
                <c:pt idx="2">
                  <c:v>#N/A</c:v>
                </c:pt>
                <c:pt idx="3">
                  <c:v>#N/A</c:v>
                </c:pt>
                <c:pt idx="4">
                  <c:v>5523</c:v>
                </c:pt>
                <c:pt idx="5">
                  <c:v>#N/A</c:v>
                </c:pt>
                <c:pt idx="6">
                  <c:v>#N/A</c:v>
                </c:pt>
                <c:pt idx="7">
                  <c:v>4360</c:v>
                </c:pt>
                <c:pt idx="8">
                  <c:v>#N/A</c:v>
                </c:pt>
                <c:pt idx="9">
                  <c:v>#N/A</c:v>
                </c:pt>
                <c:pt idx="10">
                  <c:v>3869</c:v>
                </c:pt>
                <c:pt idx="11">
                  <c:v>#N/A</c:v>
                </c:pt>
                <c:pt idx="12">
                  <c:v>#N/A</c:v>
                </c:pt>
                <c:pt idx="13">
                  <c:v>3641</c:v>
                </c:pt>
                <c:pt idx="14">
                  <c:v>#N/A</c:v>
                </c:pt>
              </c:numCache>
            </c:numRef>
          </c:val>
          <c:smooth val="0"/>
          <c:extLst>
            <c:ext xmlns:c16="http://schemas.microsoft.com/office/drawing/2014/chart" uri="{C3380CC4-5D6E-409C-BE32-E72D297353CC}">
              <c16:uniqueId val="{0000000B-CA4E-4243-BB46-075C8F5E41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422</c:v>
                </c:pt>
                <c:pt idx="1">
                  <c:v>331</c:v>
                </c:pt>
                <c:pt idx="2">
                  <c:v>412</c:v>
                </c:pt>
              </c:numCache>
            </c:numRef>
          </c:val>
          <c:extLst>
            <c:ext xmlns:c16="http://schemas.microsoft.com/office/drawing/2014/chart" uri="{C3380CC4-5D6E-409C-BE32-E72D297353CC}">
              <c16:uniqueId val="{00000000-0DA3-4562-98A0-87F90B4044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149</c:v>
                </c:pt>
                <c:pt idx="1">
                  <c:v>149</c:v>
                </c:pt>
                <c:pt idx="2">
                  <c:v>150</c:v>
                </c:pt>
              </c:numCache>
            </c:numRef>
          </c:val>
          <c:extLst>
            <c:ext xmlns:c16="http://schemas.microsoft.com/office/drawing/2014/chart" uri="{C3380CC4-5D6E-409C-BE32-E72D297353CC}">
              <c16:uniqueId val="{00000001-0DA3-4562-98A0-87F90B4044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1060</c:v>
                </c:pt>
                <c:pt idx="1">
                  <c:v>1395</c:v>
                </c:pt>
                <c:pt idx="2">
                  <c:v>1602</c:v>
                </c:pt>
              </c:numCache>
            </c:numRef>
          </c:val>
          <c:extLst>
            <c:ext xmlns:c16="http://schemas.microsoft.com/office/drawing/2014/chart" uri="{C3380CC4-5D6E-409C-BE32-E72D297353CC}">
              <c16:uniqueId val="{00000002-0DA3-4562-98A0-87F90B4044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{52814CFB-C455-4CA7-BDE8-C59655FABBCB}</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9C8-4957-B040-D026A09224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{9C8B99B0-71CC-4E05-B170-487791E274B0}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C8-4957-B040-D026A09224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{16469238-15FF-47C3-92BB-5434D475DA82}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C8-4957-B040-D026A09224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{58F2AD05-9BCE-422E-92F1-66CF3262FB4F}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C8-4957-B040-D026A09224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{9ECBFF5A-149F-4A14-80AC-D0FFC93F3C03}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C8-4957-B040-D026A0922427}"/>
                </c:ext>
              </c:extLst>
            </c:dLbl>
            <c:dLbl>
              <c:idx val="8"/>
              <c:tx>
                <c:strRef>
                  <c:f>[1]公会計指標分析・財政指標組合せ分析表!$BX$50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{4A94BD3F-CAD6-46C7-921A-D7C7EAC78A95}</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9C8-4957-B040-D026A0922427}"/>
                </c:ext>
              </c:extLst>
            </c:dLbl>
            <c:dLbl>
              <c:idx val="16"/>
              <c:tx>
                <c:strRef>
                  <c:f>[1]公会計指標分析・財政指標組合せ分析表!$CF$50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{C525A9F8-2003-4008-BBCB-BA4239B5B4C9}</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9C8-4957-B040-D026A0922427}"/>
                </c:ext>
              </c:extLst>
            </c:dLbl>
            <c:dLbl>
              <c:idx val="24"/>
              <c:layout>
                <c:manualLayout>
                  <c:x val="0"/>
                  <c:y val="-4.1054026701280357E-3"/>
                </c:manualLayout>
              </c:layout>
              <c:tx>
                <c:strRef>
                  <c:f>[1]公会計指標分析・財政指標組合せ分析表!$CN$50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{69B3D408-CAD4-487D-BB42-03F257391782}</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9C8-4957-B040-D026A0922427}"/>
                </c:ext>
              </c:extLst>
            </c:dLbl>
            <c:dLbl>
              <c:idx val="32"/>
              <c:layout>
                <c:manualLayout>
                  <c:x val="0"/>
                  <c:y val="4.1054026701280357E-3"/>
                </c:manualLayout>
              </c:layout>
              <c:tx>
                <c:strRef>
                  <c:f>[1]公会計指標分析・財政指標組合せ分析表!$CV$50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{DB8D1D89-173D-4F2A-B59D-AED61077B175}</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9C8-4957-B040-D026A09224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45.6</c:v>
                </c:pt>
                <c:pt idx="16">
                  <c:v>45.4</c:v>
                </c:pt>
                <c:pt idx="24">
                  <c:v>46.5</c:v>
                </c:pt>
                <c:pt idx="32">
                  <c:v>46.2</c:v>
                </c:pt>
              </c:numCache>
            </c:numRef>
          </c:xVal>
          <c:yVal>
            <c:numRef>
              <c:f>[1]公会計指標分析・財政指標組合せ分析表!$BP$51:$DC$51</c:f>
              <c:numCache>
                <c:formatCode>General</c:formatCode>
                <c:ptCount val="40"/>
                <c:pt idx="8">
                  <c:v>96.6</c:v>
                </c:pt>
                <c:pt idx="16">
                  <c:v>76</c:v>
                </c:pt>
                <c:pt idx="24">
                  <c:v>65.900000000000006</c:v>
                </c:pt>
                <c:pt idx="32">
                  <c:v>61.6</c:v>
                </c:pt>
              </c:numCache>
            </c:numRef>
          </c:yVal>
          <c:smooth val="0"/>
          <c:extLst>
            <c:ext xmlns:c16="http://schemas.microsoft.com/office/drawing/2014/chart" uri="{C3380CC4-5D6E-409C-BE32-E72D297353CC}">
              <c16:uniqueId val="{00000009-89C8-4957-B040-D026A0922427}"/>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{01309E18-DAD9-4D3A-A601-4ADE72816DBA}</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9C8-4957-B040-D026A09224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{A4B11388-8136-41CD-8E0A-9F9FEB4D4D79}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C8-4957-B040-D026A09224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{172B7415-2F76-442E-AFE8-C6DE31DCC753}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C8-4957-B040-D026A09224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{25DCC0B0-4000-4C4E-99D5-109CB587DB2C}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C8-4957-B040-D026A09224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{FC9B0E00-AF62-4289-A7A6-DDF1FCBB23C9}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C8-4957-B040-D026A0922427}"/>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{E6965EC3-59FB-4CEF-B4E7-45F904A1E44B}</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9C8-4957-B040-D026A0922427}"/>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{476FB814-97E3-48E7-9D60-997539D0C8B1}</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9C8-4957-B040-D026A0922427}"/>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{99B7F74E-135F-4CF5-8127-CEC734C80222}</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9C8-4957-B040-D026A0922427}"/>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{C0BB2E83-BBFC-42C2-A2BC-29FA1F3D6100}</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9C8-4957-B040-D026A09224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53.4</c:v>
                </c:pt>
                <c:pt idx="16">
                  <c:v>56.1</c:v>
                </c:pt>
                <c:pt idx="24">
                  <c:v>58.1</c:v>
                </c:pt>
                <c:pt idx="32">
                  <c:v>59.1</c:v>
                </c:pt>
              </c:numCache>
            </c:numRef>
          </c:xVal>
          <c:yVal>
            <c:numRef>
              <c:f>[1]公会計指標分析・財政指標組合せ分析表!$BP$55:$DC$55</c:f>
              <c:numCache>
                <c:formatCode>General</c:formatCode>
                <c:ptCount val="40"/>
                <c:pt idx="8">
                  <c:v>13</c:v>
                </c:pt>
                <c:pt idx="16">
                  <c:v>21</c:v>
                </c:pt>
                <c:pt idx="24">
                  <c:v>20.2</c:v>
                </c:pt>
                <c:pt idx="32">
                  <c:v>18.3</c:v>
                </c:pt>
              </c:numCache>
            </c:numRef>
          </c:yVal>
          <c:smooth val="0"/>
          <c:extLst>
            <c:ext xmlns:c16="http://schemas.microsoft.com/office/drawing/2014/chart" uri="{C3380CC4-5D6E-409C-BE32-E72D297353CC}">
              <c16:uniqueId val="{00000013-89C8-4957-B040-D026A0922427}"/>
            </c:ext>
          </c:extLst>
        </c:ser>
        <c:dLbls>
          <c:showLegendKey val="0"/>
          <c:showVal val="1"/>
          <c:showCatName val="0"/>
          <c:showSerName val="0"/>
          <c:showPercent val="0"/>
          <c:showBubbleSize val="0"/>
        </c:dLbls>
        <c:axId val="46179840"/>
        <c:axId val="46181760"/>
      </c:scatterChart>
      <c:valAx>
        <c:axId val="46179840"/>
        <c:scaling>
          <c:orientation val="minMax"/>
          <c:max val="61"/>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{41098664-12A3-4AE6-A593-B9911BFEFD96}</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086-4CAF-9096-195AA6BE7A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{DCB81544-E27E-4159-BE4F-E9284B05B9EF}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86-4CAF-9096-195AA6BE7A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{B776FEB3-0B64-4BFD-8584-1137EB0EA9E8}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86-4CAF-9096-195AA6BE7A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{605F96BA-C238-42FC-86CF-F3898EA3D7C8}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86-4CAF-9096-195AA6BE7A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{CB566058-1E20-48E4-9C58-7FA44F3E5BD3}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86-4CAF-9096-195AA6BE7AA3}"/>
                </c:ext>
              </c:extLst>
            </c:dLbl>
            <c:dLbl>
              <c:idx val="8"/>
              <c:tx>
                <c:strRef>
                  <c:f>[1]公会計指標分析・財政指標組合せ分析表!$BX$72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{251F904D-CF78-4345-9E31-451248AF1B68}</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086-4CAF-9096-195AA6BE7AA3}"/>
                </c:ext>
              </c:extLst>
            </c:dLbl>
            <c:dLbl>
              <c:idx val="16"/>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{249FF368-60BC-44C2-BDC9-E552ED831D57}</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086-4CAF-9096-195AA6BE7AA3}"/>
                </c:ext>
              </c:extLst>
            </c:dLbl>
            <c:dLbl>
              <c:idx val="24"/>
              <c:layout>
                <c:manualLayout>
                  <c:x val="0"/>
                  <c:y val="-3.4101487286518936E-3"/>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{4E318443-6A61-4493-A8DD-2152DB04C808}</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086-4CAF-9096-195AA6BE7AA3}"/>
                </c:ext>
              </c:extLst>
            </c:dLbl>
            <c:dLbl>
              <c:idx val="32"/>
              <c:layout>
                <c:manualLayout>
                  <c:x val="0"/>
                  <c:y val="3.4101487286518936E-3"/>
                </c:manualLayout>
              </c:layout>
              <c:tx>
                <c:strRef>
                  <c:f>[1]公会計指標分析・財政指標組合せ分析表!$CV$72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{57D57794-3CAD-44E4-AAC5-3E4412ED8F07}</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086-4CAF-9096-195AA6BE7A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10</c:v>
                </c:pt>
                <c:pt idx="8">
                  <c:v>9.8000000000000007</c:v>
                </c:pt>
                <c:pt idx="16">
                  <c:v>9.9</c:v>
                </c:pt>
                <c:pt idx="24">
                  <c:v>10.1</c:v>
                </c:pt>
                <c:pt idx="32">
                  <c:v>10</c:v>
                </c:pt>
              </c:numCache>
            </c:numRef>
          </c:xVal>
          <c:yVal>
            <c:numRef>
              <c:f>[1]公会計指標分析・財政指標組合せ分析表!$BP$73:$DC$73</c:f>
              <c:numCache>
                <c:formatCode>General</c:formatCode>
                <c:ptCount val="40"/>
                <c:pt idx="0">
                  <c:v>88.6</c:v>
                </c:pt>
                <c:pt idx="8">
                  <c:v>96.6</c:v>
                </c:pt>
                <c:pt idx="16">
                  <c:v>76</c:v>
                </c:pt>
                <c:pt idx="24">
                  <c:v>65.900000000000006</c:v>
                </c:pt>
                <c:pt idx="32">
                  <c:v>61.6</c:v>
                </c:pt>
              </c:numCache>
            </c:numRef>
          </c:yVal>
          <c:smooth val="0"/>
          <c:extLst>
            <c:ext xmlns:c16="http://schemas.microsoft.com/office/drawing/2014/chart" uri="{C3380CC4-5D6E-409C-BE32-E72D297353CC}">
              <c16:uniqueId val="{00000009-E086-4CAF-9096-195AA6BE7AA3}"/>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{5A74F5B2-D935-4793-93C9-A2870A0DF282}</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086-4CAF-9096-195AA6BE7A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{DBBECED7-5B44-4ED3-9F83-CC6EA8E5DAA8}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86-4CAF-9096-195AA6BE7A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{F7A46CE7-2CB1-4D58-AC08-9B929633CCFD}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86-4CAF-9096-195AA6BE7A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{EBDDD977-6E3B-4B22-9E7B-09DF53F035B4}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86-4CAF-9096-195AA6BE7A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{B7A3B1C5-9327-4D7A-A829-EB671F9C3C65}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86-4CAF-9096-195AA6BE7AA3}"/>
                </c:ext>
              </c:extLst>
            </c:dLbl>
            <c:dLbl>
              <c:idx val="8"/>
              <c:layout>
                <c:manualLayout>
                  <c:x val="-3.1697991619110633E-2"/>
                  <c:y val="-5.1640789447546923E-2"/>
                </c:manualLayout>
              </c:layout>
              <c:tx>
                <c:strRef>
                  <c:f>[1]公会計指標分析・財政指標組合せ分析表!$BX$72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{BBADCC02-E074-4972-9BEA-44F78F3C514A}</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086-4CAF-9096-195AA6BE7AA3}"/>
                </c:ext>
              </c:extLst>
            </c:dLbl>
            <c:dLbl>
              <c:idx val="16"/>
              <c:layout>
                <c:manualLayout>
                  <c:x val="-4.5160355153971272E-2"/>
                  <c:y val="-7.1925814452564449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{F0CAE471-C7C0-4B30-9C89-C3D159E37EAC}</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086-4CAF-9096-195AA6BE7AA3}"/>
                </c:ext>
              </c:extLst>
            </c:dLbl>
            <c:dLbl>
              <c:idx val="24"/>
              <c:layout>
                <c:manualLayout>
                  <c:x val="-1.8235628084249993E-2"/>
                  <c:y val="-7.5116942380576299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{EC29A5DC-26DC-43F1-A916-CEE0D383159C}</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086-4CAF-9096-195AA6BE7AA3}"/>
                </c:ext>
              </c:extLst>
            </c:dLbl>
            <c:dLbl>
              <c:idx val="32"/>
              <c:layout>
                <c:manualLayout>
                  <c:x val="-3.1697991619110633E-2"/>
                  <c:y val="-5.0982528339133928E-2"/>
                </c:manualLayout>
              </c:layout>
              <c:tx>
                <c:strRef>
                  <c:f>[1]公会計指標分析・財政指標組合せ分析表!$CV$72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{21F5C54B-E0D2-4015-8A19-4A37B9D0D7B9}</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086-4CAF-9096-195AA6BE7A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7.7</c:v>
                </c:pt>
                <c:pt idx="8">
                  <c:v>6.8</c:v>
                </c:pt>
                <c:pt idx="16">
                  <c:v>6.8</c:v>
                </c:pt>
                <c:pt idx="24">
                  <c:v>6.8</c:v>
                </c:pt>
                <c:pt idx="32">
                  <c:v>6.8</c:v>
                </c:pt>
              </c:numCache>
            </c:numRef>
          </c:xVal>
          <c:yVal>
            <c:numRef>
              <c:f>[1]公会計指標分析・財政指標組合せ分析表!$BP$77:$DC$77</c:f>
              <c:numCache>
                <c:formatCode>General</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E086-4CAF-9096-195AA6BE7AA3}"/>
            </c:ext>
          </c:extLst>
        </c:ser>
        <c:dLbls>
          <c:showLegendKey val="0"/>
          <c:showVal val="1"/>
          <c:showCatName val="0"/>
          <c:showSerName val="0"/>
          <c:showPercent val="0"/>
          <c:showBubbleSize val="0"/>
        </c:dLbls>
        <c:axId val="84219776"/>
        <c:axId val="84234240"/>
      </c:scatterChart>
      <c:valAx>
        <c:axId val="84219776"/>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元利償還金は、平成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日に合併し合併特例債を活用した投資的建設事業を行っているため、年々増加傾向にある。</a:t>
          </a:r>
          <a:endParaRPr lang="ja-JP" altLang="ja-JP" sz="1400">
            <a:effectLst/>
          </a:endParaRPr>
        </a:p>
        <a:p>
          <a:r>
            <a:rPr lang="ja-JP" altLang="ja-JP" sz="1100">
              <a:solidFill>
                <a:schemeClr val="dk1"/>
              </a:solidFill>
              <a:effectLst/>
              <a:latin typeface="+mn-lt"/>
              <a:ea typeface="+mn-ea"/>
              <a:cs typeface="+mn-cs"/>
            </a:rPr>
            <a:t>　公営企業債の元利償還金に対する繰入金は、集落排水事業特別会計の建設事業費に対する地方債分の公債費を一般会計からの繰入金となる。</a:t>
          </a:r>
          <a:endParaRPr lang="ja-JP" altLang="ja-JP" sz="1400">
            <a:effectLst/>
          </a:endParaRPr>
        </a:p>
        <a:p>
          <a:r>
            <a:rPr lang="ja-JP" altLang="ja-JP" sz="1100">
              <a:solidFill>
                <a:schemeClr val="dk1"/>
              </a:solidFill>
              <a:effectLst/>
              <a:latin typeface="+mn-lt"/>
              <a:ea typeface="+mn-ea"/>
              <a:cs typeface="+mn-cs"/>
            </a:rPr>
            <a:t>　組合等が起こした地方債の元利償還金に対する負担金等は、一部事務組合である南部広域市町村事務組合が最終処分場等の投資的事業に伴う起債があるため増加している。</a:t>
          </a:r>
          <a:endParaRPr lang="ja-JP" altLang="ja-JP" sz="1400">
            <a:effectLst/>
          </a:endParaRPr>
        </a:p>
        <a:p>
          <a:r>
            <a:rPr lang="ja-JP" altLang="ja-JP" sz="1100">
              <a:solidFill>
                <a:schemeClr val="dk1"/>
              </a:solidFill>
              <a:effectLst/>
              <a:latin typeface="+mn-lt"/>
              <a:ea typeface="+mn-ea"/>
              <a:cs typeface="+mn-cs"/>
            </a:rPr>
            <a:t>　算入公債費等については、合併特例債の元利償還金が基準財政需要額算入できるため、年々増加傾向にある。その結果、実質公債比率の分子は減少している。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年度末の減債基金残高の減少については、庁舎建設事業に伴い年度内の地方債の発行を抑制するために一部処分を行ったためである。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一般会計等に係る地方債の現在高は、平成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日に合併し新しい町づくりのため合併特例債を活用した投資的建設事業を行っている。地方債発行額を一般会計の公債費の元金償還金以下に抑えることで、残高の抑制をした結果が平成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年度から減額となっている。</a:t>
          </a:r>
          <a:endParaRPr lang="ja-JP" altLang="ja-JP" sz="1400">
            <a:effectLst/>
          </a:endParaRPr>
        </a:p>
        <a:p>
          <a:r>
            <a:rPr lang="ja-JP" altLang="ja-JP" sz="1100">
              <a:solidFill>
                <a:schemeClr val="dk1"/>
              </a:solidFill>
              <a:effectLst/>
              <a:latin typeface="+mn-lt"/>
              <a:ea typeface="+mn-ea"/>
              <a:cs typeface="+mn-cs"/>
            </a:rPr>
            <a:t>　組合等負担等見込額は、一部事務組合である清掃組合に対する最終処分場等設備投資などで増加している。</a:t>
          </a:r>
          <a:endParaRPr lang="ja-JP" altLang="ja-JP" sz="1400">
            <a:effectLst/>
          </a:endParaRPr>
        </a:p>
        <a:p>
          <a:r>
            <a:rPr lang="ja-JP" altLang="ja-JP" sz="1100">
              <a:solidFill>
                <a:schemeClr val="dk1"/>
              </a:solidFill>
              <a:effectLst/>
              <a:latin typeface="+mn-lt"/>
              <a:ea typeface="+mn-ea"/>
              <a:cs typeface="+mn-cs"/>
            </a:rPr>
            <a:t>　退職手当負担見込額は、団塊世代の職員が大幅に退職したことで負担額も減少している。</a:t>
          </a:r>
          <a:endParaRPr lang="ja-JP" altLang="ja-JP" sz="1400">
            <a:effectLst/>
          </a:endParaRPr>
        </a:p>
        <a:p>
          <a:r>
            <a:rPr lang="ja-JP" altLang="ja-JP" sz="1100">
              <a:solidFill>
                <a:schemeClr val="dk1"/>
              </a:solidFill>
              <a:effectLst/>
              <a:latin typeface="+mn-lt"/>
              <a:ea typeface="+mn-ea"/>
              <a:cs typeface="+mn-cs"/>
            </a:rPr>
            <a:t>　基準財政需要額算入見込額は、合併特例債の公債費が平成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年から減少に転じ、基準財政需要額算入が減少した要因である。</a:t>
          </a:r>
          <a:endParaRPr lang="ja-JP" altLang="ja-JP" sz="1400">
            <a:effectLst/>
          </a:endParaRPr>
        </a:p>
        <a:p>
          <a:r>
            <a:rPr lang="ja-JP" altLang="ja-JP" sz="1100">
              <a:solidFill>
                <a:schemeClr val="dk1"/>
              </a:solidFill>
              <a:effectLst/>
              <a:latin typeface="+mn-lt"/>
              <a:ea typeface="+mn-ea"/>
              <a:cs typeface="+mn-cs"/>
            </a:rPr>
            <a:t>　将来負担比率は、充当可能財源等の基準財政需要額算入見込額に合併特例債の元金償還金を算入するため、年々将来負担額は減少してきている。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沖縄県八重瀬町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年度の基金残高は対前年度より</a:t>
          </a:r>
          <a:r>
            <a:rPr kumimoji="1" lang="en-US" altLang="ja-JP" sz="1100">
              <a:solidFill>
                <a:schemeClr val="dk1"/>
              </a:solidFill>
              <a:effectLst/>
              <a:latin typeface="+mn-lt"/>
              <a:ea typeface="+mn-ea"/>
              <a:cs typeface="+mn-cs"/>
            </a:rPr>
            <a:t>289</a:t>
          </a:r>
          <a:r>
            <a:rPr kumimoji="1" lang="ja-JP" altLang="ja-JP" sz="1100">
              <a:solidFill>
                <a:schemeClr val="dk1"/>
              </a:solidFill>
              <a:effectLst/>
              <a:latin typeface="+mn-lt"/>
              <a:ea typeface="+mn-ea"/>
              <a:cs typeface="+mn-cs"/>
            </a:rPr>
            <a:t>百万円の増となっている。その理由は、まちづくり振興基金で</a:t>
          </a:r>
          <a:r>
            <a:rPr kumimoji="1" lang="en-US" altLang="ja-JP" sz="1100">
              <a:solidFill>
                <a:schemeClr val="dk1"/>
              </a:solidFill>
              <a:effectLst/>
              <a:latin typeface="+mn-lt"/>
              <a:ea typeface="+mn-ea"/>
              <a:cs typeface="+mn-cs"/>
            </a:rPr>
            <a:t>213</a:t>
          </a:r>
          <a:r>
            <a:rPr kumimoji="1" lang="ja-JP" altLang="ja-JP" sz="1100">
              <a:solidFill>
                <a:schemeClr val="dk1"/>
              </a:solidFill>
              <a:effectLst/>
              <a:latin typeface="+mn-lt"/>
              <a:ea typeface="+mn-ea"/>
              <a:cs typeface="+mn-cs"/>
            </a:rPr>
            <a:t>百万円の増、ふるさと応援基金で</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百万円の増が主な要因である。</a:t>
          </a:r>
          <a:endParaRPr lang="ja-JP" altLang="ja-JP" sz="1400">
            <a:effectLst/>
          </a:endParaRPr>
        </a:p>
        <a:p>
          <a:r>
            <a:rPr kumimoji="1" lang="ja-JP" altLang="ja-JP" sz="1100">
              <a:solidFill>
                <a:schemeClr val="dk1"/>
              </a:solidFill>
              <a:effectLst/>
              <a:latin typeface="+mn-lt"/>
              <a:ea typeface="+mn-ea"/>
              <a:cs typeface="+mn-cs"/>
            </a:rPr>
            <a:t>　まちづくり振興基金は、合併特例債を活用した積立基金であり、将来のまちづくり振興を目的とした基金となっている。また、ふるさと応援基金は、ふるさと納税の寄附を積み立てた基金となっており、寄附の増加により基金も増加となった。</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しかし、目的基金は増したものの財源不足を補う財政調整基金は</a:t>
          </a:r>
          <a:r>
            <a:rPr kumimoji="1" lang="en-US" altLang="ja-JP" sz="1100">
              <a:solidFill>
                <a:schemeClr val="dk1"/>
              </a:solidFill>
              <a:effectLst/>
              <a:latin typeface="+mn-lt"/>
              <a:ea typeface="+mn-ea"/>
              <a:cs typeface="+mn-cs"/>
            </a:rPr>
            <a:t>412</a:t>
          </a:r>
          <a:r>
            <a:rPr kumimoji="1" lang="ja-JP" altLang="ja-JP" sz="1100">
              <a:solidFill>
                <a:schemeClr val="dk1"/>
              </a:solidFill>
              <a:effectLst/>
              <a:latin typeface="+mn-lt"/>
              <a:ea typeface="+mn-ea"/>
              <a:cs typeface="+mn-cs"/>
            </a:rPr>
            <a:t>百万円の基金残高と低いため、不安定な財政運営となっている。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目的基金のまちづくり振興基金は、平成</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年度までに合併特例債を活用し上限の</a:t>
          </a:r>
          <a:r>
            <a:rPr kumimoji="1" lang="en-US" altLang="ja-JP" sz="1100">
              <a:solidFill>
                <a:schemeClr val="dk1"/>
              </a:solidFill>
              <a:effectLst/>
              <a:latin typeface="+mn-lt"/>
              <a:ea typeface="+mn-ea"/>
              <a:cs typeface="+mn-cs"/>
            </a:rPr>
            <a:t>1,140</a:t>
          </a:r>
          <a:r>
            <a:rPr kumimoji="1" lang="ja-JP" altLang="ja-JP" sz="1100">
              <a:solidFill>
                <a:schemeClr val="dk1"/>
              </a:solidFill>
              <a:effectLst/>
              <a:latin typeface="+mn-lt"/>
              <a:ea typeface="+mn-ea"/>
              <a:cs typeface="+mn-cs"/>
            </a:rPr>
            <a:t>百万円まで積立予定している。また、ふるさと応援基金は、ふるさと納税寄附者に対するお礼の品を地域の特産品で</a:t>
          </a:r>
          <a:r>
            <a:rPr kumimoji="1" lang="en-US" altLang="ja-JP" sz="1100">
              <a:solidFill>
                <a:schemeClr val="dk1"/>
              </a:solidFill>
              <a:effectLst/>
              <a:latin typeface="+mn-lt"/>
              <a:ea typeface="+mn-ea"/>
              <a:cs typeface="+mn-cs"/>
            </a:rPr>
            <a:t>PR</a:t>
          </a:r>
          <a:r>
            <a:rPr kumimoji="1" lang="ja-JP" altLang="ja-JP" sz="1100">
              <a:solidFill>
                <a:schemeClr val="dk1"/>
              </a:solidFill>
              <a:effectLst/>
              <a:latin typeface="+mn-lt"/>
              <a:ea typeface="+mn-ea"/>
              <a:cs typeface="+mn-cs"/>
            </a:rPr>
            <a:t>し寄附増額を図る。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目的基金の使途は、未定である。次回の中長期財政計画の策定見直し時に事業計画で使途の方法を検討する。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まちづくり振興基金で</a:t>
          </a:r>
          <a:r>
            <a:rPr kumimoji="1" lang="en-US" altLang="ja-JP" sz="1100">
              <a:solidFill>
                <a:schemeClr val="dk1"/>
              </a:solidFill>
              <a:effectLst/>
              <a:latin typeface="+mn-lt"/>
              <a:ea typeface="+mn-ea"/>
              <a:cs typeface="+mn-cs"/>
            </a:rPr>
            <a:t>213</a:t>
          </a:r>
          <a:r>
            <a:rPr kumimoji="1" lang="ja-JP" altLang="ja-JP" sz="1100">
              <a:solidFill>
                <a:schemeClr val="dk1"/>
              </a:solidFill>
              <a:effectLst/>
              <a:latin typeface="+mn-lt"/>
              <a:ea typeface="+mn-ea"/>
              <a:cs typeface="+mn-cs"/>
            </a:rPr>
            <a:t>百万円の増、ふるさと応援基金で</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百万円の増、ふるさと創生基金</a:t>
          </a:r>
          <a:r>
            <a:rPr kumimoji="1" lang="en-US" altLang="ja-JP" sz="1100">
              <a:solidFill>
                <a:schemeClr val="dk1"/>
              </a:solidFill>
              <a:effectLst/>
              <a:latin typeface="+mn-lt"/>
              <a:ea typeface="+mn-ea"/>
              <a:cs typeface="+mn-cs"/>
            </a:rPr>
            <a:t>207</a:t>
          </a:r>
          <a:r>
            <a:rPr kumimoji="1" lang="ja-JP" altLang="ja-JP" sz="1100">
              <a:solidFill>
                <a:schemeClr val="dk1"/>
              </a:solidFill>
              <a:effectLst/>
              <a:latin typeface="+mn-lt"/>
              <a:ea typeface="+mn-ea"/>
              <a:cs typeface="+mn-cs"/>
            </a:rPr>
            <a:t>百万の減となっている。</a:t>
          </a:r>
          <a:endParaRPr lang="ja-JP" altLang="ja-JP" sz="1400">
            <a:effectLst/>
          </a:endParaRPr>
        </a:p>
        <a:p>
          <a:r>
            <a:rPr kumimoji="1" lang="ja-JP" altLang="ja-JP" sz="1100">
              <a:solidFill>
                <a:schemeClr val="dk1"/>
              </a:solidFill>
              <a:effectLst/>
              <a:latin typeface="+mn-lt"/>
              <a:ea typeface="+mn-ea"/>
              <a:cs typeface="+mn-cs"/>
            </a:rPr>
            <a:t>　まちづくり振興基金は、合併特例債を活用した積立基金であり、将来のまちづくり振興を目的とした基金となている、また、ふるさと応援基金は、ふるさと納税の寄附を積み立てた基金となっている、寄附の増加により基金も増加となった。ふるさと創生基金は一部取り崩して目的事業に充てたため減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まちづくり振興基金は、平成</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年度までに合併特例債を活用し上限の</a:t>
          </a:r>
          <a:r>
            <a:rPr kumimoji="1" lang="en-US" altLang="ja-JP" sz="1100">
              <a:solidFill>
                <a:schemeClr val="dk1"/>
              </a:solidFill>
              <a:effectLst/>
              <a:latin typeface="+mn-lt"/>
              <a:ea typeface="+mn-ea"/>
              <a:cs typeface="+mn-cs"/>
            </a:rPr>
            <a:t>1,140</a:t>
          </a:r>
          <a:r>
            <a:rPr kumimoji="1" lang="ja-JP" altLang="ja-JP" sz="1100">
              <a:solidFill>
                <a:schemeClr val="dk1"/>
              </a:solidFill>
              <a:effectLst/>
              <a:latin typeface="+mn-lt"/>
              <a:ea typeface="+mn-ea"/>
              <a:cs typeface="+mn-cs"/>
            </a:rPr>
            <a:t>百万円まで積立予定している。また、ふるさと応援基金は、ふるさと納税寄附者に対するお礼の品などを魅力ある品を拡大することで増額を図る。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年度の財政調整基金は、</a:t>
          </a:r>
          <a:r>
            <a:rPr kumimoji="1" lang="en-US" altLang="ja-JP" sz="1100">
              <a:solidFill>
                <a:schemeClr val="dk1"/>
              </a:solidFill>
              <a:effectLst/>
              <a:latin typeface="+mn-lt"/>
              <a:ea typeface="+mn-ea"/>
              <a:cs typeface="+mn-cs"/>
            </a:rPr>
            <a:t>412</a:t>
          </a:r>
          <a:r>
            <a:rPr kumimoji="1" lang="ja-JP" altLang="ja-JP" sz="1100">
              <a:solidFill>
                <a:schemeClr val="dk1"/>
              </a:solidFill>
              <a:effectLst/>
              <a:latin typeface="+mn-lt"/>
              <a:ea typeface="+mn-ea"/>
              <a:cs typeface="+mn-cs"/>
            </a:rPr>
            <a:t>百万円で対前年度より</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百万円の増となっている。主な要因は、収入では人口増加に伴う地方税の増がとなっていることと、歳出では、経費削減のため賃金職員を大幅に削減した努力が要因となっている。しかし、基金が増額したものの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年度決算の基金残高に戻した形となている。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は、財政調整基金に頼らない財政運用するため、手数料、使用料や負担金等の見直し、財産処分や財産の有効活用等で自主財源を確保しつつ、歳出抑制と中長期財政計画に基づいた計画的な事業を実施することで地方債発行の抑制し将来の負担となる公債費を抑えることで財政の健全化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年度から基金の増減はなし。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利子の高い公債費の繰り上げ償還を検討し、将来負担の軽減を図る。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EDB4DAC-85E2-4BB6-BC44-EDE731538C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6FB2ABA-D743-48E9-A67A-EDFD46B53C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24044E8-F7B6-4538-A5CD-AD5066556F4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C4289D4-2507-4BF2-8369-E586F80F9D9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3EF406B-47F9-459C-915C-E3071363C03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BBB91A3-17B1-4D39-9B3D-0B88FCB0F57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75F1CDB-FC16-4A7F-B5BB-128F3ED5672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AE468F0-A70B-4CE6-B74A-0C2299053FC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6F1C7C5-A653-4A76-9C4C-7AA9AD7EE82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66D679B-92A7-4DA5-8F6A-A9E24DDE815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126FE60-8C9D-44BB-B2C3-314A7D20506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3082FB0-6BF1-4BD9-9814-19FF8577406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31,338
31,193
26.96
13,797,074
13,156,372
604,197
6,826,315
14,438,476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CDC5415-F246-4D2D-BD96-4E35D2FAF4C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2E1919A-630A-4555-B317-BDE5B34C047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CEAA4C7-D1A6-4D4F-B92E-57968A9C0A1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7E78C05-1146-46F0-8D89-61EFD6D900A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36993DC-B312-4FEB-9E28-32BBAEBD150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1D8B734-74E3-45EC-A8BB-CBF488C573E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379E2A1-BD14-40B2-81AC-78FFC6D7E5E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25BD9D6-EAAF-420B-A05C-F8E676F8C42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92EDFB9-9068-4DCD-906F-90F6962629E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8B2F7F7-3F99-4E95-9308-5967827F319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527038C-BA15-4395-A1CB-6700EEA83B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43A2314-C63E-4B11-B0F2-F462DA5F532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823305A-1A70-4249-AC15-FA4402112A7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62B0B87-6FB0-4002-8265-AA95AAF8E3D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CB1939E-2639-4B30-B7AC-A2B51E91576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FD720BD-632F-47B7-B93A-225EE331E7D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208507E-AEEC-49DD-8D45-C5D92D9357C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1D35CA49-24F7-4491-9A0F-ECFA7B5E437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793B4BC8-5EFC-4C85-9415-A3A5FDFE5665}"/>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BD783684-37BA-4EC0-801B-4A6FCF45A26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4EC66225-8885-421B-AF60-6A4B865BB805}"/>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3A978D76-53A6-4506-B5D3-EC26DA59616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64B303B0-50C9-4CAB-96BD-91845B5D328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4378D344-3EA9-40D9-B71F-D20D5F5F33D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F9F49735-0C27-4D0A-B1F7-56B7B56EC2C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BA4DF185-8B11-42BE-8158-506DDE2CE31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2E877E78-AF43-4084-B32C-300CCA11164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8F36104C-C3DA-45F7-B75C-753E5DF2E1E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68E3167D-F7AF-4B45-B15F-7726B4B224B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AD1F1614-4DD6-4DB7-B423-7F95379A09D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2A4E379F-0163-4DEF-A800-A68B93D9ACC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69123B00-42CE-4DFB-8A05-C1845BCB421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9F4E7809-0812-4936-9BA1-14FEF8080CE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B6970277-1326-444E-A2A9-9EA2A368479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価償却率は、平成２９年度と比べて平成３０年度は０．３ポイント減少している。これは平成３０年度にて、事業用資産では新庄小学校で管理・教室棟の整備と旧校舎を除却し、東風平小学校で屋内運動場を整備した。インフラ資産では安里地区農道を整備した。除却による減価償却額の減少と整備が進んだことにより、減価償却額を整備額が上回った結果といえる。</a:t>
          </a:r>
        </a:p>
        <a:p>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平均値</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比較して１２．９ポイントと大きく下回っているが、施設別でみると公営住宅、公民館、体育館・プール施設の減価償却率がかなり高く、安心できる状況とは言い難いため、優先順位をつけたうえで建替えや長寿命化などの対策を講じていく必要がある。</a:t>
          </a:r>
        </a:p>
        <a:p>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D88D629B-5EAA-4791-80BD-DC1DB5F23C2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9B00FF24-9B65-400C-98CD-B1E2F94B609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79FCF1E4-18B8-4EF7-A0D9-2FC693BB9E8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D782C685-2173-4987-A00D-06149493C5DF}"/>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F1BF7A8-3FF3-4A6D-94DE-8EA72898D3D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39452092-F6DD-4B37-B949-60A81E74388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34E46437-C236-4D7F-8811-AB56CE37115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787D797B-B2A1-4826-9D65-550E02ACF3C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CD2018D3-2C57-47FD-87FE-37A89001728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C8619C77-FBB6-4C5D-B1FB-E4CAAE27589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11144556-DBC9-4E25-AECD-8F011B829F6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443B602D-2506-4CD4-926E-9CB4A8971A0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6F244D76-5343-43BC-89A0-62B258609ED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44FA3E74-6B4B-4AEC-A4D2-D32C47327C6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D9CBACD0-EC4F-4AD0-9013-5DB60F3A725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42E054A-9275-4CA6-B787-AB44FFB982F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1D0B01D9-7329-4721-8321-483AE566110E}"/>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148CE293-89D6-4075-BA72-E7BA1592C58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a16="http://schemas.microsoft.com/office/drawing/2014/main" id="{EB62E1BA-B3C9-4128-85CD-5C58F025634B}"/>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a16="http://schemas.microsoft.com/office/drawing/2014/main" id="{2BE5DF3B-8BB6-4CD7-A0B3-7957F273AE19}"/>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a16="http://schemas.microsoft.com/office/drawing/2014/main" id="{CE5646EC-1106-4962-A536-F727504CA4BB}"/>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a16="http://schemas.microsoft.com/office/drawing/2014/main" id="{0A1283FF-DB8A-4D1E-BC97-4874E1C1CC1C}"/>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a16="http://schemas.microsoft.com/office/drawing/2014/main" id="{B4F07A9C-ECC8-4B3E-92AA-35F3E6986E62}"/>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1" name="有形固定資産減価償却率平均値テキスト">
          <a:extLst>
            <a:ext uri="{FF2B5EF4-FFF2-40B4-BE49-F238E27FC236}">
              <a16:creationId xmlns:a16="http://schemas.microsoft.com/office/drawing/2014/main" id="{BC1AE14B-EF98-42B0-8A09-CC730C483BD8}"/>
            </a:ext>
          </a:extLst>
        </xdr:cNvPr>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a16="http://schemas.microsoft.com/office/drawing/2014/main" id="{1DD50A00-6124-4546-95A4-0548C777C758}"/>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a16="http://schemas.microsoft.com/office/drawing/2014/main" id="{BD567FCE-8F9E-4EA2-8057-6A7300E4C5E5}"/>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a16="http://schemas.microsoft.com/office/drawing/2014/main" id="{481CCEDD-DA3E-4786-B91A-397690370A7E}"/>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a16="http://schemas.microsoft.com/office/drawing/2014/main" id="{BBB1AF74-132B-4CBD-9DD2-147F0B003CE9}"/>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64E67B6-2746-4BF1-AC76-2CAA34AF1B5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1E413BB-E414-447C-98AD-03591A143FF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C50339B-1E27-45D8-BA9C-B6684BFFB58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8A21E74-CEFD-4784-A24C-F4A0A7F307E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7FCB938-D680-47A1-A3CC-4352AA24D9B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132171</xdr:rowOff>
    </xdr:from>
    <xdr:to>
      <xdr:col>23</xdr:col>
      <xdr:colOff>136525</xdr:colOff>
      <xdr:row>34</xdr:row>
      <xdr:rowOff>62321</xdr:rowOff>
    </xdr:to>
    <xdr:sp macro="" textlink="">
      <xdr:nvSpPr>
        <xdr:cNvPr id="81" name="楕円 80">
          <a:extLst>
            <a:ext uri="{FF2B5EF4-FFF2-40B4-BE49-F238E27FC236}">
              <a16:creationId xmlns:a16="http://schemas.microsoft.com/office/drawing/2014/main" id="{F76C72ED-5493-40D5-A435-03A51097AC0A}"/>
            </a:ext>
          </a:extLst>
        </xdr:cNvPr>
        <xdr:cNvSpPr/>
      </xdr:nvSpPr>
      <xdr:spPr>
        <a:xfrm>
          <a:off x="47117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110598</xdr:rowOff>
    </xdr:from>
    <xdr:ext cx="405111" cy="259045"/>
    <xdr:sp macro="" textlink="">
      <xdr:nvSpPr>
        <xdr:cNvPr id="82" name="有形固定資産減価償却率該当値テキスト">
          <a:extLst>
            <a:ext uri="{FF2B5EF4-FFF2-40B4-BE49-F238E27FC236}">
              <a16:creationId xmlns:a16="http://schemas.microsoft.com/office/drawing/2014/main" id="{9765B4BA-5B60-49C7-8289-0D6F266F968C}"/>
            </a:ext>
          </a:extLst>
        </xdr:cNvPr>
        <xdr:cNvSpPr txBox="1"/>
      </xdr:nvSpPr>
      <xdr:spPr>
        <a:xfrm>
          <a:off x="4813300" y="6539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122918</xdr:rowOff>
    </xdr:from>
    <xdr:to>
      <xdr:col>19</xdr:col>
      <xdr:colOff>187325</xdr:colOff>
      <xdr:row>34</xdr:row>
      <xdr:rowOff>53068</xdr:rowOff>
    </xdr:to>
    <xdr:sp macro="" textlink="">
      <xdr:nvSpPr>
        <xdr:cNvPr id="83" name="楕円 82">
          <a:extLst>
            <a:ext uri="{FF2B5EF4-FFF2-40B4-BE49-F238E27FC236}">
              <a16:creationId xmlns:a16="http://schemas.microsoft.com/office/drawing/2014/main" id="{6C94532D-E5E0-4131-AD22-74000746D080}"/>
            </a:ext>
          </a:extLst>
        </xdr:cNvPr>
        <xdr:cNvSpPr/>
      </xdr:nvSpPr>
      <xdr:spPr>
        <a:xfrm>
          <a:off x="4000500" y="65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2268</xdr:rowOff>
    </xdr:from>
    <xdr:to>
      <xdr:col>23</xdr:col>
      <xdr:colOff>85725</xdr:colOff>
      <xdr:row>34</xdr:row>
      <xdr:rowOff>11521</xdr:rowOff>
    </xdr:to>
    <xdr:cxnSp macro="">
      <xdr:nvCxnSpPr>
        <xdr:cNvPr id="84" name="直線コネクタ 83">
          <a:extLst>
            <a:ext uri="{FF2B5EF4-FFF2-40B4-BE49-F238E27FC236}">
              <a16:creationId xmlns:a16="http://schemas.microsoft.com/office/drawing/2014/main" id="{A6194E62-F1C9-449F-8692-6D0076360548}"/>
            </a:ext>
          </a:extLst>
        </xdr:cNvPr>
        <xdr:cNvCxnSpPr/>
      </xdr:nvCxnSpPr>
      <xdr:spPr>
        <a:xfrm>
          <a:off x="4051300" y="6603093"/>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156845</xdr:rowOff>
    </xdr:from>
    <xdr:to>
      <xdr:col>15</xdr:col>
      <xdr:colOff>187325</xdr:colOff>
      <xdr:row>34</xdr:row>
      <xdr:rowOff>86995</xdr:rowOff>
    </xdr:to>
    <xdr:sp macro="" textlink="">
      <xdr:nvSpPr>
        <xdr:cNvPr id="85" name="楕円 84">
          <a:extLst>
            <a:ext uri="{FF2B5EF4-FFF2-40B4-BE49-F238E27FC236}">
              <a16:creationId xmlns:a16="http://schemas.microsoft.com/office/drawing/2014/main" id="{B335F06F-5099-45F5-8BAF-245EB3F3A689}"/>
            </a:ext>
          </a:extLst>
        </xdr:cNvPr>
        <xdr:cNvSpPr/>
      </xdr:nvSpPr>
      <xdr:spPr>
        <a:xfrm>
          <a:off x="323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2268</xdr:rowOff>
    </xdr:from>
    <xdr:to>
      <xdr:col>19</xdr:col>
      <xdr:colOff>136525</xdr:colOff>
      <xdr:row>34</xdr:row>
      <xdr:rowOff>36195</xdr:rowOff>
    </xdr:to>
    <xdr:cxnSp macro="">
      <xdr:nvCxnSpPr>
        <xdr:cNvPr id="86" name="直線コネクタ 85">
          <a:extLst>
            <a:ext uri="{FF2B5EF4-FFF2-40B4-BE49-F238E27FC236}">
              <a16:creationId xmlns:a16="http://schemas.microsoft.com/office/drawing/2014/main" id="{7D7C344F-4540-4E27-8099-17CE42C78A5A}"/>
            </a:ext>
          </a:extLst>
        </xdr:cNvPr>
        <xdr:cNvCxnSpPr/>
      </xdr:nvCxnSpPr>
      <xdr:spPr>
        <a:xfrm flipV="1">
          <a:off x="3289300" y="660309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150676</xdr:rowOff>
    </xdr:from>
    <xdr:to>
      <xdr:col>11</xdr:col>
      <xdr:colOff>187325</xdr:colOff>
      <xdr:row>34</xdr:row>
      <xdr:rowOff>80826</xdr:rowOff>
    </xdr:to>
    <xdr:sp macro="" textlink="">
      <xdr:nvSpPr>
        <xdr:cNvPr id="87" name="楕円 86">
          <a:extLst>
            <a:ext uri="{FF2B5EF4-FFF2-40B4-BE49-F238E27FC236}">
              <a16:creationId xmlns:a16="http://schemas.microsoft.com/office/drawing/2014/main" id="{67BA751C-54A3-43F1-8DF5-BF5BCF9DBED8}"/>
            </a:ext>
          </a:extLst>
        </xdr:cNvPr>
        <xdr:cNvSpPr/>
      </xdr:nvSpPr>
      <xdr:spPr>
        <a:xfrm>
          <a:off x="2476500" y="65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30026</xdr:rowOff>
    </xdr:from>
    <xdr:to>
      <xdr:col>15</xdr:col>
      <xdr:colOff>136525</xdr:colOff>
      <xdr:row>34</xdr:row>
      <xdr:rowOff>36195</xdr:rowOff>
    </xdr:to>
    <xdr:cxnSp macro="">
      <xdr:nvCxnSpPr>
        <xdr:cNvPr id="88" name="直線コネクタ 87">
          <a:extLst>
            <a:ext uri="{FF2B5EF4-FFF2-40B4-BE49-F238E27FC236}">
              <a16:creationId xmlns:a16="http://schemas.microsoft.com/office/drawing/2014/main" id="{AEA8A7CF-6A06-49F8-80CA-124A7C3DDAC2}"/>
            </a:ext>
          </a:extLst>
        </xdr:cNvPr>
        <xdr:cNvCxnSpPr/>
      </xdr:nvCxnSpPr>
      <xdr:spPr>
        <a:xfrm>
          <a:off x="2527300" y="6630851"/>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89" name="n_1aveValue有形固定資産減価償却率">
          <a:extLst>
            <a:ext uri="{FF2B5EF4-FFF2-40B4-BE49-F238E27FC236}">
              <a16:creationId xmlns:a16="http://schemas.microsoft.com/office/drawing/2014/main" id="{D4670BB9-E719-4362-BF4B-FC164C2371C3}"/>
            </a:ext>
          </a:extLst>
        </xdr:cNvPr>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0" name="n_2aveValue有形固定資産減価償却率">
          <a:extLst>
            <a:ext uri="{FF2B5EF4-FFF2-40B4-BE49-F238E27FC236}">
              <a16:creationId xmlns:a16="http://schemas.microsoft.com/office/drawing/2014/main" id="{3B00620D-1FDD-41EA-B150-41DBC5C32378}"/>
            </a:ext>
          </a:extLst>
        </xdr:cNvPr>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1" name="n_3aveValue有形固定資産減価償却率">
          <a:extLst>
            <a:ext uri="{FF2B5EF4-FFF2-40B4-BE49-F238E27FC236}">
              <a16:creationId xmlns:a16="http://schemas.microsoft.com/office/drawing/2014/main" id="{9D7ACA7E-A63B-4B85-90CB-43C4D5A053CB}"/>
            </a:ext>
          </a:extLst>
        </xdr:cNvPr>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44195</xdr:rowOff>
    </xdr:from>
    <xdr:ext cx="405111" cy="259045"/>
    <xdr:sp macro="" textlink="">
      <xdr:nvSpPr>
        <xdr:cNvPr id="92" name="n_1mainValue有形固定資産減価償却率">
          <a:extLst>
            <a:ext uri="{FF2B5EF4-FFF2-40B4-BE49-F238E27FC236}">
              <a16:creationId xmlns:a16="http://schemas.microsoft.com/office/drawing/2014/main" id="{11707C72-47F9-4D31-A026-E8FE84276334}"/>
            </a:ext>
          </a:extLst>
        </xdr:cNvPr>
        <xdr:cNvSpPr txBox="1"/>
      </xdr:nvSpPr>
      <xdr:spPr>
        <a:xfrm>
          <a:off x="3836044" y="6645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78122</xdr:rowOff>
    </xdr:from>
    <xdr:ext cx="405111" cy="259045"/>
    <xdr:sp macro="" textlink="">
      <xdr:nvSpPr>
        <xdr:cNvPr id="93" name="n_2mainValue有形固定資産減価償却率">
          <a:extLst>
            <a:ext uri="{FF2B5EF4-FFF2-40B4-BE49-F238E27FC236}">
              <a16:creationId xmlns:a16="http://schemas.microsoft.com/office/drawing/2014/main" id="{034A2142-B18A-4C1D-A2F3-CCDE36C922DD}"/>
            </a:ext>
          </a:extLst>
        </xdr:cNvPr>
        <xdr:cNvSpPr txBox="1"/>
      </xdr:nvSpPr>
      <xdr:spPr>
        <a:xfrm>
          <a:off x="308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71953</xdr:rowOff>
    </xdr:from>
    <xdr:ext cx="405111" cy="259045"/>
    <xdr:sp macro="" textlink="">
      <xdr:nvSpPr>
        <xdr:cNvPr id="94" name="n_3mainValue有形固定資産減価償却率">
          <a:extLst>
            <a:ext uri="{FF2B5EF4-FFF2-40B4-BE49-F238E27FC236}">
              <a16:creationId xmlns:a16="http://schemas.microsoft.com/office/drawing/2014/main" id="{AFC06180-FD60-4150-9ABA-E9760C076039}"/>
            </a:ext>
          </a:extLst>
        </xdr:cNvPr>
        <xdr:cNvSpPr txBox="1"/>
      </xdr:nvSpPr>
      <xdr:spPr>
        <a:xfrm>
          <a:off x="2324744" y="6672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C6395B2C-103A-4521-A2FC-F6D5CCA7416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22C507F7-0B9D-4112-908F-262B9AFC545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CD5F07EB-3D98-47EB-AF35-88AEA134BA9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BF2F2646-272C-4330-A24C-5D03BD8B22A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FD26A520-A538-4092-A64D-90D3AD4B5C2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9AD59574-606E-4B2E-9D05-11784DE1C23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B29A968F-B141-42DE-8510-6134D1C40F8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9453A0D5-3DA0-430D-9A4F-098D95B644B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48D5F3E2-4FD5-4CD8-A692-1B5B8C8400A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5521D2E6-6CB3-460C-BE3E-06EA3D4D497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4916B79B-8EE1-4533-8C23-57D960553A7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E6CB171D-109B-431D-8000-E6171AE95ED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260AA72F-F6B6-4A8A-ABD6-ED4A2D7923D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類似団体平均値と比較して２８．２％上回る形となっているが、平成２９年度に比べると５５．１％低下し、低下傾向にある。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これは地方債の残額・物件費等の支出が減少したことが影響している。当面は類似団体平均値を下回るよう、地方債償還・収入確保・支出抑制に取り組んでいく。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28997E6D-94DD-497A-839B-E66602F54F6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834A2B04-B5B2-4FE9-95E8-3BADCD3ECCF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a16="http://schemas.microsoft.com/office/drawing/2014/main" id="{64790AC8-4262-4BF3-B95A-23B6513CE4DC}"/>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a:extLst>
            <a:ext uri="{FF2B5EF4-FFF2-40B4-BE49-F238E27FC236}">
              <a16:creationId xmlns:a16="http://schemas.microsoft.com/office/drawing/2014/main" id="{A47404CE-CB0B-4E87-B269-2CFCABB31B49}"/>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a16="http://schemas.microsoft.com/office/drawing/2014/main" id="{922FB373-C0A7-43C8-BDB1-D7AD40FF134E}"/>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a:extLst>
            <a:ext uri="{FF2B5EF4-FFF2-40B4-BE49-F238E27FC236}">
              <a16:creationId xmlns:a16="http://schemas.microsoft.com/office/drawing/2014/main" id="{B1F3F963-41D8-4026-B5C4-BD5F95BE46FE}"/>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a16="http://schemas.microsoft.com/office/drawing/2014/main" id="{A39081B4-65B0-4089-9F88-E22C67D625F9}"/>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a:extLst>
            <a:ext uri="{FF2B5EF4-FFF2-40B4-BE49-F238E27FC236}">
              <a16:creationId xmlns:a16="http://schemas.microsoft.com/office/drawing/2014/main" id="{E97456F7-390F-4A1D-827B-EF68ABED9961}"/>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a16="http://schemas.microsoft.com/office/drawing/2014/main" id="{118E22B4-5E56-4B5D-8CEE-EFE19623C423}"/>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a:extLst>
            <a:ext uri="{FF2B5EF4-FFF2-40B4-BE49-F238E27FC236}">
              <a16:creationId xmlns:a16="http://schemas.microsoft.com/office/drawing/2014/main" id="{8F602E07-AA02-4564-B216-AF7205FC5EDF}"/>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3426FF25-F6FC-4D5B-9DC9-9A63616A919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FF37F7E1-3F17-48D5-9C50-72A9C031126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258CDB1D-3C64-457D-899B-C7A5C4B2F79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a:extLst>
            <a:ext uri="{FF2B5EF4-FFF2-40B4-BE49-F238E27FC236}">
              <a16:creationId xmlns:a16="http://schemas.microsoft.com/office/drawing/2014/main" id="{31EB93F1-FDA1-4B3B-A97F-CBAD6AF2CBF1}"/>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a:extLst>
            <a:ext uri="{FF2B5EF4-FFF2-40B4-BE49-F238E27FC236}">
              <a16:creationId xmlns:a16="http://schemas.microsoft.com/office/drawing/2014/main" id="{5B910B4D-CC2C-4264-9B00-F12B535AD155}"/>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a:extLst>
            <a:ext uri="{FF2B5EF4-FFF2-40B4-BE49-F238E27FC236}">
              <a16:creationId xmlns:a16="http://schemas.microsoft.com/office/drawing/2014/main" id="{87CB0A6E-F6D1-48A8-8DEE-3F7B42F05D12}"/>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a:extLst>
            <a:ext uri="{FF2B5EF4-FFF2-40B4-BE49-F238E27FC236}">
              <a16:creationId xmlns:a16="http://schemas.microsoft.com/office/drawing/2014/main" id="{D060475A-3DF4-45B1-83F6-5F4B5FF5FF80}"/>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a:extLst>
            <a:ext uri="{FF2B5EF4-FFF2-40B4-BE49-F238E27FC236}">
              <a16:creationId xmlns:a16="http://schemas.microsoft.com/office/drawing/2014/main" id="{AFF6A3BD-F330-4594-8209-AEDCE48EB588}"/>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a:extLst>
            <a:ext uri="{FF2B5EF4-FFF2-40B4-BE49-F238E27FC236}">
              <a16:creationId xmlns:a16="http://schemas.microsoft.com/office/drawing/2014/main" id="{E1C50CEE-6FFE-419A-8535-78AD2F019F8F}"/>
            </a:ext>
          </a:extLst>
        </xdr:cNvPr>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a:extLst>
            <a:ext uri="{FF2B5EF4-FFF2-40B4-BE49-F238E27FC236}">
              <a16:creationId xmlns:a16="http://schemas.microsoft.com/office/drawing/2014/main" id="{8BF8AD81-4D3C-484E-9FBE-A6BECC2B50FD}"/>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a:extLst>
            <a:ext uri="{FF2B5EF4-FFF2-40B4-BE49-F238E27FC236}">
              <a16:creationId xmlns:a16="http://schemas.microsoft.com/office/drawing/2014/main" id="{9186D9A1-2E31-4B44-B543-BC0F580FC5C7}"/>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266CA06E-4395-4E33-898E-78889D70A5F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B04C25DC-69A2-400E-8B0F-E726FB29476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CDB6FC3D-874E-4D28-88FB-D0590349483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30517AF0-F387-4606-9E62-B3B24A5F0DA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FDC5BD32-800C-43BC-A53C-2F5B28078BB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7579</xdr:rowOff>
    </xdr:from>
    <xdr:to>
      <xdr:col>76</xdr:col>
      <xdr:colOff>73025</xdr:colOff>
      <xdr:row>31</xdr:row>
      <xdr:rowOff>109179</xdr:rowOff>
    </xdr:to>
    <xdr:sp macro="" textlink="">
      <xdr:nvSpPr>
        <xdr:cNvPr id="134" name="楕円 133">
          <a:extLst>
            <a:ext uri="{FF2B5EF4-FFF2-40B4-BE49-F238E27FC236}">
              <a16:creationId xmlns:a16="http://schemas.microsoft.com/office/drawing/2014/main" id="{71EDDCC6-0DC8-4921-A791-59C17EED4B26}"/>
            </a:ext>
          </a:extLst>
        </xdr:cNvPr>
        <xdr:cNvSpPr/>
      </xdr:nvSpPr>
      <xdr:spPr>
        <a:xfrm>
          <a:off x="14744700" y="609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30456</xdr:rowOff>
    </xdr:from>
    <xdr:ext cx="469744" cy="259045"/>
    <xdr:sp macro="" textlink="">
      <xdr:nvSpPr>
        <xdr:cNvPr id="135" name="債務償還比率該当値テキスト">
          <a:extLst>
            <a:ext uri="{FF2B5EF4-FFF2-40B4-BE49-F238E27FC236}">
              <a16:creationId xmlns:a16="http://schemas.microsoft.com/office/drawing/2014/main" id="{1A74958E-4FAE-42DA-B2D6-EAA574647762}"/>
            </a:ext>
          </a:extLst>
        </xdr:cNvPr>
        <xdr:cNvSpPr txBox="1"/>
      </xdr:nvSpPr>
      <xdr:spPr>
        <a:xfrm>
          <a:off x="14846300" y="594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131445</xdr:rowOff>
    </xdr:from>
    <xdr:to>
      <xdr:col>72</xdr:col>
      <xdr:colOff>123825</xdr:colOff>
      <xdr:row>31</xdr:row>
      <xdr:rowOff>61595</xdr:rowOff>
    </xdr:to>
    <xdr:sp macro="" textlink="">
      <xdr:nvSpPr>
        <xdr:cNvPr id="136" name="楕円 135">
          <a:extLst>
            <a:ext uri="{FF2B5EF4-FFF2-40B4-BE49-F238E27FC236}">
              <a16:creationId xmlns:a16="http://schemas.microsoft.com/office/drawing/2014/main" id="{783245A5-1114-4558-9856-CA9F50BBB62A}"/>
            </a:ext>
          </a:extLst>
        </xdr:cNvPr>
        <xdr:cNvSpPr/>
      </xdr:nvSpPr>
      <xdr:spPr>
        <a:xfrm>
          <a:off x="14033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10795</xdr:rowOff>
    </xdr:from>
    <xdr:to>
      <xdr:col>76</xdr:col>
      <xdr:colOff>22225</xdr:colOff>
      <xdr:row>31</xdr:row>
      <xdr:rowOff>58379</xdr:rowOff>
    </xdr:to>
    <xdr:cxnSp macro="">
      <xdr:nvCxnSpPr>
        <xdr:cNvPr id="137" name="直線コネクタ 136">
          <a:extLst>
            <a:ext uri="{FF2B5EF4-FFF2-40B4-BE49-F238E27FC236}">
              <a16:creationId xmlns:a16="http://schemas.microsoft.com/office/drawing/2014/main" id="{50E55C8A-C4A6-4004-8680-D58136AB0115}"/>
            </a:ext>
          </a:extLst>
        </xdr:cNvPr>
        <xdr:cNvCxnSpPr/>
      </xdr:nvCxnSpPr>
      <xdr:spPr>
        <a:xfrm>
          <a:off x="14084300" y="6097270"/>
          <a:ext cx="711200" cy="4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a:extLst>
            <a:ext uri="{FF2B5EF4-FFF2-40B4-BE49-F238E27FC236}">
              <a16:creationId xmlns:a16="http://schemas.microsoft.com/office/drawing/2014/main" id="{1819D157-10C5-4A86-A0AF-8DE62EADE4DA}"/>
            </a:ext>
          </a:extLst>
        </xdr:cNvPr>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78122</xdr:rowOff>
    </xdr:from>
    <xdr:ext cx="469744" cy="259045"/>
    <xdr:sp macro="" textlink="">
      <xdr:nvSpPr>
        <xdr:cNvPr id="139" name="n_1mainValue債務償還比率">
          <a:extLst>
            <a:ext uri="{FF2B5EF4-FFF2-40B4-BE49-F238E27FC236}">
              <a16:creationId xmlns:a16="http://schemas.microsoft.com/office/drawing/2014/main" id="{FCB82AA9-B36D-4592-87FC-7D8C1BB1D450}"/>
            </a:ext>
          </a:extLst>
        </xdr:cNvPr>
        <xdr:cNvSpPr txBox="1"/>
      </xdr:nvSpPr>
      <xdr:spPr>
        <a:xfrm>
          <a:off x="13836727" y="582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B7D4CC63-72B9-48CF-9C18-5B1A8AD0CDE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17E0E561-F05C-4961-9318-52D16E44E7F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48BCD09A-DC8D-49C7-93BB-EAD149CDE4D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B142C80D-80D4-498F-B044-CA60A9AC4AF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51700B98-608B-4D0F-BFBA-28701EA6477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1EE84D53-B7C5-4093-9A63-F14BF8844DB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95191F-D968-4E83-93F8-A7357C0890A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87EF633-8865-4F51-89DF-D8B183E81E9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F840195-6C4C-444A-B02D-59DEED767C1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D6F5E36-8485-42A7-AB05-D34EF7123B6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AFCD3C8-BDBB-451D-8AA6-3DE63EF5001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BE1043-E889-4740-93B9-3149537A184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A5158E4-69D4-4153-836B-FD661F338C9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9469B69-1D04-4524-A008-A5FEB7E0C41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5B61182-F43E-4549-8759-851B2D751DA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F27AC34-D43D-4DD4-9FA1-2BA90923E7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31,338
31,193
26.96
13,797,074
13,156,372
604,197
6,826,315
14,438,476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3A3699F-34AE-4C71-A445-FFA4D71DE25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EC9C7AE-EADB-434F-830F-0FD2EE9A24C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F13FCB3-C1DB-4144-A760-D851A05FA99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EB9B31-4C36-4D5D-AA0F-F757134D0F9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3E5C9A-731A-4C4D-84DD-809AA9890BD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C123BE2-BBA9-40E5-BC3C-DC381111A31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A2554EE-62B5-47F4-93E9-62BCF7596C2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D1634D4-40C0-45EA-86BE-DCF7CDC363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A1A08C0-D7E2-4768-B6DC-CFFA32711CD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A31AE41-5BF1-49A8-9F84-C3A787EE14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2DB8F9-FD0E-4156-BC31-27856CEFE3C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D28F72A-7E8E-440E-BD26-79751FF116C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F6C0D7B-1E5E-4A18-9A65-E081DA9D98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FE79C60-7A68-46F1-BA38-7475657372B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7B17D61-9387-4919-904A-9613F7B14A5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725DBD7-8442-4A63-A2F1-841C46171E4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D13E713-36C2-4EE3-B0CE-1CDA7597CF1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64D1E08-53A4-4669-A569-249D41B3518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7C07DC5-19AE-4F0F-90C1-798A5B01CB0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838E03F-54D8-4738-B66A-5D781D565DF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E9D592F-8F00-4AF2-BAF1-5569850F141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739F668-3BC1-453B-993F-8489234BD82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98E92EC-E7CC-4E86-A3D8-FC10BE5DA98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3CC8424-523C-490E-B68D-7DC1FD85C2A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551F24A-34B1-4F5B-A483-8E86404EE70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A32FD84-C1DC-44D5-812D-627DFA022BB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28148B2-D215-4B51-9CC0-24A8A5D691E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47CE815-27A7-479D-BDCD-D486FD1C712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4F4FF31-4798-45B1-8868-B412AA10F96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453E52B-900F-40D4-AB53-1E1774E1BBB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F6D4A17-8C84-4A52-8239-44455B306B91}"/>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A6BE22A0-A18B-4415-ABFC-BDE39785AF7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B20B9A8-D313-4AE5-BF09-6FBD95C0916F}"/>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F7AC0E4D-7055-4092-B8B8-AF64E68ADAC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F1A70956-806D-4AD3-BF87-139006DBB08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4B710A60-54E5-4243-BF00-C9DC09AD661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892706FE-B8E4-468C-B842-C79C8B61810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98EFD130-0449-4C7A-BF09-5B6088810A8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20A75330-4023-4098-9AC8-6584A2BADA7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CEB941EE-0009-42F4-BB1E-E5E40B01C13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CFA6DEFA-64A7-4AD3-B92C-8E0F12CFC9B4}"/>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82735F3A-CB69-4F69-8913-D1C86A9726B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7AEB5093-F4DD-42EB-B7FA-22947721C81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4BFF882E-BE87-49A3-8AB8-82D87998F5D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DEE5FD86-F83A-474C-9D7D-62D2C0698AD8}"/>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4A860852-3856-439B-BADF-42DF392326A7}"/>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7475F4C8-E7CC-4779-9D0C-52BBFDB0E3EA}"/>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8B703844-FE10-48AD-9CA1-465A1A1D48EA}"/>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D34F5649-40CE-47CC-8F13-3BA468B95CE7}"/>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a:extLst>
            <a:ext uri="{FF2B5EF4-FFF2-40B4-BE49-F238E27FC236}">
              <a16:creationId xmlns:a16="http://schemas.microsoft.com/office/drawing/2014/main" id="{392C5FA9-AC00-4E89-9511-33051038D70E}"/>
            </a:ext>
          </a:extLst>
        </xdr:cNvPr>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446932CB-EB0C-4A24-97C1-ECF757C44AC3}"/>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C6761967-8FB1-4ABC-9121-8048466E3621}"/>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498992E9-57ED-4161-A6C5-99DE69709DF8}"/>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50D4120E-3530-4FC8-9780-54E896CA6373}"/>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B82A61A-1870-4EB7-AE87-4CC886127CA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9C7CAAB-701C-4842-AEF2-A5A8DFD019D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CDD7DA1-29F5-41A5-896A-62859E1F82F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F6ACE42-4082-4499-ACA4-D62E9BEDA41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5481143-FD27-4B27-8495-6293281814D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71" name="楕円 70">
          <a:extLst>
            <a:ext uri="{FF2B5EF4-FFF2-40B4-BE49-F238E27FC236}">
              <a16:creationId xmlns:a16="http://schemas.microsoft.com/office/drawing/2014/main" id="{1E738924-9996-4B81-AFB8-D5D5D9623853}"/>
            </a:ext>
          </a:extLst>
        </xdr:cNvPr>
        <xdr:cNvSpPr/>
      </xdr:nvSpPr>
      <xdr:spPr>
        <a:xfrm>
          <a:off x="4584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91457</xdr:rowOff>
    </xdr:from>
    <xdr:ext cx="405111" cy="259045"/>
    <xdr:sp macro="" textlink="">
      <xdr:nvSpPr>
        <xdr:cNvPr id="72" name="【道路】&#10;有形固定資産減価償却率該当値テキスト">
          <a:extLst>
            <a:ext uri="{FF2B5EF4-FFF2-40B4-BE49-F238E27FC236}">
              <a16:creationId xmlns:a16="http://schemas.microsoft.com/office/drawing/2014/main" id="{3CB105A9-A9B7-4462-ADB2-6C92A19F3040}"/>
            </a:ext>
          </a:extLst>
        </xdr:cNvPr>
        <xdr:cNvSpPr txBox="1"/>
      </xdr:nvSpPr>
      <xdr:spPr>
        <a:xfrm>
          <a:off x="4673600"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143510</xdr:rowOff>
    </xdr:from>
    <xdr:to>
      <xdr:col>20</xdr:col>
      <xdr:colOff>38100</xdr:colOff>
      <xdr:row>39</xdr:row>
      <xdr:rowOff>73660</xdr:rowOff>
    </xdr:to>
    <xdr:sp macro="" textlink="">
      <xdr:nvSpPr>
        <xdr:cNvPr id="73" name="楕円 72">
          <a:extLst>
            <a:ext uri="{FF2B5EF4-FFF2-40B4-BE49-F238E27FC236}">
              <a16:creationId xmlns:a16="http://schemas.microsoft.com/office/drawing/2014/main" id="{1753CD58-F15E-4527-8542-FBFE4AE9A776}"/>
            </a:ext>
          </a:extLst>
        </xdr:cNvPr>
        <xdr:cNvSpPr/>
      </xdr:nvSpPr>
      <xdr:spPr>
        <a:xfrm>
          <a:off x="3746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163830</xdr:rowOff>
    </xdr:from>
    <xdr:to>
      <xdr:col>24</xdr:col>
      <xdr:colOff>63500</xdr:colOff>
      <xdr:row>39</xdr:row>
      <xdr:rowOff>22860</xdr:rowOff>
    </xdr:to>
    <xdr:cxnSp macro="">
      <xdr:nvCxnSpPr>
        <xdr:cNvPr id="74" name="直線コネクタ 73">
          <a:extLst>
            <a:ext uri="{FF2B5EF4-FFF2-40B4-BE49-F238E27FC236}">
              <a16:creationId xmlns:a16="http://schemas.microsoft.com/office/drawing/2014/main" id="{6E17FD4D-AEBD-4E22-83ED-CD2848D46405}"/>
            </a:ext>
          </a:extLst>
        </xdr:cNvPr>
        <xdr:cNvCxnSpPr/>
      </xdr:nvCxnSpPr>
      <xdr:spPr>
        <a:xfrm flipV="1">
          <a:off x="3797300" y="66789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162560</xdr:rowOff>
    </xdr:from>
    <xdr:to>
      <xdr:col>15</xdr:col>
      <xdr:colOff>101600</xdr:colOff>
      <xdr:row>39</xdr:row>
      <xdr:rowOff>92710</xdr:rowOff>
    </xdr:to>
    <xdr:sp macro="" textlink="">
      <xdr:nvSpPr>
        <xdr:cNvPr id="75" name="楕円 74">
          <a:extLst>
            <a:ext uri="{FF2B5EF4-FFF2-40B4-BE49-F238E27FC236}">
              <a16:creationId xmlns:a16="http://schemas.microsoft.com/office/drawing/2014/main" id="{B4EA65FD-5A6A-4295-874C-C0D5C5B985D3}"/>
            </a:ext>
          </a:extLst>
        </xdr:cNvPr>
        <xdr:cNvSpPr/>
      </xdr:nvSpPr>
      <xdr:spPr>
        <a:xfrm>
          <a:off x="2857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22860</xdr:rowOff>
    </xdr:from>
    <xdr:to>
      <xdr:col>19</xdr:col>
      <xdr:colOff>177800</xdr:colOff>
      <xdr:row>39</xdr:row>
      <xdr:rowOff>41910</xdr:rowOff>
    </xdr:to>
    <xdr:cxnSp macro="">
      <xdr:nvCxnSpPr>
        <xdr:cNvPr id="76" name="直線コネクタ 75">
          <a:extLst>
            <a:ext uri="{FF2B5EF4-FFF2-40B4-BE49-F238E27FC236}">
              <a16:creationId xmlns:a16="http://schemas.microsoft.com/office/drawing/2014/main" id="{60775354-483F-4284-8934-50EC79802478}"/>
            </a:ext>
          </a:extLst>
        </xdr:cNvPr>
        <xdr:cNvCxnSpPr/>
      </xdr:nvCxnSpPr>
      <xdr:spPr>
        <a:xfrm flipV="1">
          <a:off x="2908300" y="67094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8255</xdr:rowOff>
    </xdr:from>
    <xdr:to>
      <xdr:col>10</xdr:col>
      <xdr:colOff>165100</xdr:colOff>
      <xdr:row>39</xdr:row>
      <xdr:rowOff>109855</xdr:rowOff>
    </xdr:to>
    <xdr:sp macro="" textlink="">
      <xdr:nvSpPr>
        <xdr:cNvPr id="77" name="楕円 76">
          <a:extLst>
            <a:ext uri="{FF2B5EF4-FFF2-40B4-BE49-F238E27FC236}">
              <a16:creationId xmlns:a16="http://schemas.microsoft.com/office/drawing/2014/main" id="{304826BE-8979-41F9-A03C-E8864338852A}"/>
            </a:ext>
          </a:extLst>
        </xdr:cNvPr>
        <xdr:cNvSpPr/>
      </xdr:nvSpPr>
      <xdr:spPr>
        <a:xfrm>
          <a:off x="1968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59055</xdr:rowOff>
    </xdr:to>
    <xdr:cxnSp macro="">
      <xdr:nvCxnSpPr>
        <xdr:cNvPr id="78" name="直線コネクタ 77">
          <a:extLst>
            <a:ext uri="{FF2B5EF4-FFF2-40B4-BE49-F238E27FC236}">
              <a16:creationId xmlns:a16="http://schemas.microsoft.com/office/drawing/2014/main" id="{3EF92157-0D3E-4699-9D8E-70F2F63366AE}"/>
            </a:ext>
          </a:extLst>
        </xdr:cNvPr>
        <xdr:cNvCxnSpPr/>
      </xdr:nvCxnSpPr>
      <xdr:spPr>
        <a:xfrm flipV="1">
          <a:off x="2019300" y="67284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a:extLst>
            <a:ext uri="{FF2B5EF4-FFF2-40B4-BE49-F238E27FC236}">
              <a16:creationId xmlns:a16="http://schemas.microsoft.com/office/drawing/2014/main" id="{090B2E96-98DC-44EC-809F-27CEBE8795EF}"/>
            </a:ext>
          </a:extLst>
        </xdr:cNvPr>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a:extLst>
            <a:ext uri="{FF2B5EF4-FFF2-40B4-BE49-F238E27FC236}">
              <a16:creationId xmlns:a16="http://schemas.microsoft.com/office/drawing/2014/main" id="{76CC23A0-B557-45A7-90C8-6569EE12BCD6}"/>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a:extLst>
            <a:ext uri="{FF2B5EF4-FFF2-40B4-BE49-F238E27FC236}">
              <a16:creationId xmlns:a16="http://schemas.microsoft.com/office/drawing/2014/main" id="{6BFD2971-BF1E-4F8A-A8CE-0E1BDE2A1017}"/>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64787</xdr:rowOff>
    </xdr:from>
    <xdr:ext cx="405111" cy="259045"/>
    <xdr:sp macro="" textlink="">
      <xdr:nvSpPr>
        <xdr:cNvPr id="82" name="n_1mainValue【道路】&#10;有形固定資産減価償却率">
          <a:extLst>
            <a:ext uri="{FF2B5EF4-FFF2-40B4-BE49-F238E27FC236}">
              <a16:creationId xmlns:a16="http://schemas.microsoft.com/office/drawing/2014/main" id="{FF5153DB-4E0C-4A3F-A68C-1DA8C86EDE86}"/>
            </a:ext>
          </a:extLst>
        </xdr:cNvPr>
        <xdr:cNvSpPr txBox="1"/>
      </xdr:nvSpPr>
      <xdr:spPr>
        <a:xfrm>
          <a:off x="35820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3" name="n_2mainValue【道路】&#10;有形固定資産減価償却率">
          <a:extLst>
            <a:ext uri="{FF2B5EF4-FFF2-40B4-BE49-F238E27FC236}">
              <a16:creationId xmlns:a16="http://schemas.microsoft.com/office/drawing/2014/main" id="{72881951-612D-46C5-BACE-C1BD63E82A34}"/>
            </a:ext>
          </a:extLst>
        </xdr:cNvPr>
        <xdr:cNvSpPr txBox="1"/>
      </xdr:nvSpPr>
      <xdr:spPr>
        <a:xfrm>
          <a:off x="2705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100982</xdr:rowOff>
    </xdr:from>
    <xdr:ext cx="405111" cy="259045"/>
    <xdr:sp macro="" textlink="">
      <xdr:nvSpPr>
        <xdr:cNvPr id="84" name="n_3mainValue【道路】&#10;有形固定資産減価償却率">
          <a:extLst>
            <a:ext uri="{FF2B5EF4-FFF2-40B4-BE49-F238E27FC236}">
              <a16:creationId xmlns:a16="http://schemas.microsoft.com/office/drawing/2014/main" id="{FCE77066-54C5-4A98-A3A1-00AA498E5053}"/>
            </a:ext>
          </a:extLst>
        </xdr:cNvPr>
        <xdr:cNvSpPr txBox="1"/>
      </xdr:nvSpPr>
      <xdr:spPr>
        <a:xfrm>
          <a:off x="1816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E31936AD-9502-4087-ABCA-2C3C29308D0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DE20A47-2C0E-4A95-86EE-806B36A463E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4B7F9012-616E-49D1-A329-D82F969C9BA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14921297-F7E8-4177-B8EA-AC39463BEDF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A3BA5CB4-AC2B-4438-82FB-21476805561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D641D2A8-7C5E-406E-845D-952A11FD55A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F87C5A17-1E9B-400C-89E0-ACE266297BF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4E03F116-5482-4D00-A512-A93C81E2E1D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31851933-AAF6-459B-9FE9-83484CBF542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3A3B1D46-8E21-4401-8E4B-6FD89C131BB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3B41AC15-97D6-4FD9-B581-AC872C28F6C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16AB1C9E-4227-4158-B9F4-16594734AAF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4D43CD65-9CDD-4E98-8F2E-48F98DD15B3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AD745F4B-2633-4657-BC6E-1470716D38BF}"/>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45E295F4-48DC-4EB9-88DB-46D50003148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DC703088-6755-41C6-8364-72163E6BEC16}"/>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5A379A8F-945C-4C93-8FED-3EAF9B279DA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990FBDB1-0D85-48E6-A533-88C9CE7E2022}"/>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879090C6-5957-4194-88EC-22A2D929A47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BA22D371-45CE-4296-B3C9-6E7E7234D0C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3266B56C-135D-40EA-83FB-9BD41EF02AA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a:extLst>
            <a:ext uri="{FF2B5EF4-FFF2-40B4-BE49-F238E27FC236}">
              <a16:creationId xmlns:a16="http://schemas.microsoft.com/office/drawing/2014/main" id="{476A5752-DB9A-4A96-AB8F-2383E2D1AF94}"/>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a:extLst>
            <a:ext uri="{FF2B5EF4-FFF2-40B4-BE49-F238E27FC236}">
              <a16:creationId xmlns:a16="http://schemas.microsoft.com/office/drawing/2014/main" id="{7A90F60B-98BA-4D60-AD86-B6D3278D6698}"/>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a:extLst>
            <a:ext uri="{FF2B5EF4-FFF2-40B4-BE49-F238E27FC236}">
              <a16:creationId xmlns:a16="http://schemas.microsoft.com/office/drawing/2014/main" id="{40B024A4-C573-4D4A-B4FB-45117F6F5E4E}"/>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a:extLst>
            <a:ext uri="{FF2B5EF4-FFF2-40B4-BE49-F238E27FC236}">
              <a16:creationId xmlns:a16="http://schemas.microsoft.com/office/drawing/2014/main" id="{4A168AC6-904F-4484-8B1F-D7C5F53CAE9D}"/>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a:extLst>
            <a:ext uri="{FF2B5EF4-FFF2-40B4-BE49-F238E27FC236}">
              <a16:creationId xmlns:a16="http://schemas.microsoft.com/office/drawing/2014/main" id="{BB43B644-9112-4B2A-8BC5-33F84752A725}"/>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a:extLst>
            <a:ext uri="{FF2B5EF4-FFF2-40B4-BE49-F238E27FC236}">
              <a16:creationId xmlns:a16="http://schemas.microsoft.com/office/drawing/2014/main" id="{EE51BC96-59FB-4A1F-AE96-6554847D9DDC}"/>
            </a:ext>
          </a:extLst>
        </xdr:cNvPr>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a:extLst>
            <a:ext uri="{FF2B5EF4-FFF2-40B4-BE49-F238E27FC236}">
              <a16:creationId xmlns:a16="http://schemas.microsoft.com/office/drawing/2014/main" id="{A2270609-7C02-4139-90A5-2BEB530AD65A}"/>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a:extLst>
            <a:ext uri="{FF2B5EF4-FFF2-40B4-BE49-F238E27FC236}">
              <a16:creationId xmlns:a16="http://schemas.microsoft.com/office/drawing/2014/main" id="{58405F17-FE24-415C-BF30-BD9AA17C28C3}"/>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a:extLst>
            <a:ext uri="{FF2B5EF4-FFF2-40B4-BE49-F238E27FC236}">
              <a16:creationId xmlns:a16="http://schemas.microsoft.com/office/drawing/2014/main" id="{F0F8977D-1257-45EF-B02D-8046AE8247C7}"/>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a:extLst>
            <a:ext uri="{FF2B5EF4-FFF2-40B4-BE49-F238E27FC236}">
              <a16:creationId xmlns:a16="http://schemas.microsoft.com/office/drawing/2014/main" id="{B9703406-AB56-4CE1-92C2-1D3A318EC123}"/>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3427A14-D37F-43C1-86E9-9A6F68F745E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19F063F-51BE-4E18-9658-38F7AAE5449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58D0878-C102-411E-80A0-D28A505A1C6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53CAA7B-B758-46D4-B397-E1BD90B43E9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88EDDCF-A396-497F-A85E-B1A11A362D4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15982</xdr:rowOff>
    </xdr:from>
    <xdr:to>
      <xdr:col>55</xdr:col>
      <xdr:colOff>50800</xdr:colOff>
      <xdr:row>39</xdr:row>
      <xdr:rowOff>117582</xdr:rowOff>
    </xdr:to>
    <xdr:sp macro="" textlink="">
      <xdr:nvSpPr>
        <xdr:cNvPr id="121" name="楕円 120">
          <a:extLst>
            <a:ext uri="{FF2B5EF4-FFF2-40B4-BE49-F238E27FC236}">
              <a16:creationId xmlns:a16="http://schemas.microsoft.com/office/drawing/2014/main" id="{577AAB6F-1EF0-4475-8B68-9E86A6E14CF6}"/>
            </a:ext>
          </a:extLst>
        </xdr:cNvPr>
        <xdr:cNvSpPr/>
      </xdr:nvSpPr>
      <xdr:spPr>
        <a:xfrm>
          <a:off x="10426700" y="67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165859</xdr:rowOff>
    </xdr:from>
    <xdr:ext cx="469744" cy="259045"/>
    <xdr:sp macro="" textlink="">
      <xdr:nvSpPr>
        <xdr:cNvPr id="122" name="【道路】&#10;一人当たり延長該当値テキスト">
          <a:extLst>
            <a:ext uri="{FF2B5EF4-FFF2-40B4-BE49-F238E27FC236}">
              <a16:creationId xmlns:a16="http://schemas.microsoft.com/office/drawing/2014/main" id="{F712813A-6781-4EA0-B190-5B048AF9CCDA}"/>
            </a:ext>
          </a:extLst>
        </xdr:cNvPr>
        <xdr:cNvSpPr txBox="1"/>
      </xdr:nvSpPr>
      <xdr:spPr>
        <a:xfrm>
          <a:off x="10515600" y="668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10861</xdr:rowOff>
    </xdr:from>
    <xdr:to>
      <xdr:col>50</xdr:col>
      <xdr:colOff>165100</xdr:colOff>
      <xdr:row>39</xdr:row>
      <xdr:rowOff>112461</xdr:rowOff>
    </xdr:to>
    <xdr:sp macro="" textlink="">
      <xdr:nvSpPr>
        <xdr:cNvPr id="123" name="楕円 122">
          <a:extLst>
            <a:ext uri="{FF2B5EF4-FFF2-40B4-BE49-F238E27FC236}">
              <a16:creationId xmlns:a16="http://schemas.microsoft.com/office/drawing/2014/main" id="{2E41F0DE-9CE8-4D65-ACCB-8D1050A9B080}"/>
            </a:ext>
          </a:extLst>
        </xdr:cNvPr>
        <xdr:cNvSpPr/>
      </xdr:nvSpPr>
      <xdr:spPr>
        <a:xfrm>
          <a:off x="9588500" y="669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61661</xdr:rowOff>
    </xdr:from>
    <xdr:to>
      <xdr:col>55</xdr:col>
      <xdr:colOff>0</xdr:colOff>
      <xdr:row>39</xdr:row>
      <xdr:rowOff>66782</xdr:rowOff>
    </xdr:to>
    <xdr:cxnSp macro="">
      <xdr:nvCxnSpPr>
        <xdr:cNvPr id="124" name="直線コネクタ 123">
          <a:extLst>
            <a:ext uri="{FF2B5EF4-FFF2-40B4-BE49-F238E27FC236}">
              <a16:creationId xmlns:a16="http://schemas.microsoft.com/office/drawing/2014/main" id="{FE2BDC20-0C7B-4B33-80B2-6D2C76A92C17}"/>
            </a:ext>
          </a:extLst>
        </xdr:cNvPr>
        <xdr:cNvCxnSpPr/>
      </xdr:nvCxnSpPr>
      <xdr:spPr>
        <a:xfrm>
          <a:off x="9639300" y="6748211"/>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4780</xdr:rowOff>
    </xdr:from>
    <xdr:to>
      <xdr:col>46</xdr:col>
      <xdr:colOff>38100</xdr:colOff>
      <xdr:row>39</xdr:row>
      <xdr:rowOff>106380</xdr:rowOff>
    </xdr:to>
    <xdr:sp macro="" textlink="">
      <xdr:nvSpPr>
        <xdr:cNvPr id="125" name="楕円 124">
          <a:extLst>
            <a:ext uri="{FF2B5EF4-FFF2-40B4-BE49-F238E27FC236}">
              <a16:creationId xmlns:a16="http://schemas.microsoft.com/office/drawing/2014/main" id="{67C6CA69-A98C-4405-9B54-79B26360C1E7}"/>
            </a:ext>
          </a:extLst>
        </xdr:cNvPr>
        <xdr:cNvSpPr/>
      </xdr:nvSpPr>
      <xdr:spPr>
        <a:xfrm>
          <a:off x="8699500" y="66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55580</xdr:rowOff>
    </xdr:from>
    <xdr:to>
      <xdr:col>50</xdr:col>
      <xdr:colOff>114300</xdr:colOff>
      <xdr:row>39</xdr:row>
      <xdr:rowOff>61661</xdr:rowOff>
    </xdr:to>
    <xdr:cxnSp macro="">
      <xdr:nvCxnSpPr>
        <xdr:cNvPr id="126" name="直線コネクタ 125">
          <a:extLst>
            <a:ext uri="{FF2B5EF4-FFF2-40B4-BE49-F238E27FC236}">
              <a16:creationId xmlns:a16="http://schemas.microsoft.com/office/drawing/2014/main" id="{72ACECFA-FF4E-4F5C-9F51-30FD8F532DBC}"/>
            </a:ext>
          </a:extLst>
        </xdr:cNvPr>
        <xdr:cNvCxnSpPr/>
      </xdr:nvCxnSpPr>
      <xdr:spPr>
        <a:xfrm>
          <a:off x="8750300" y="6742130"/>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170652</xdr:rowOff>
    </xdr:from>
    <xdr:to>
      <xdr:col>41</xdr:col>
      <xdr:colOff>101600</xdr:colOff>
      <xdr:row>39</xdr:row>
      <xdr:rowOff>100802</xdr:rowOff>
    </xdr:to>
    <xdr:sp macro="" textlink="">
      <xdr:nvSpPr>
        <xdr:cNvPr id="127" name="楕円 126">
          <a:extLst>
            <a:ext uri="{FF2B5EF4-FFF2-40B4-BE49-F238E27FC236}">
              <a16:creationId xmlns:a16="http://schemas.microsoft.com/office/drawing/2014/main" id="{37FAB023-A472-4D79-89F8-AC4F3D9325C8}"/>
            </a:ext>
          </a:extLst>
        </xdr:cNvPr>
        <xdr:cNvSpPr/>
      </xdr:nvSpPr>
      <xdr:spPr>
        <a:xfrm>
          <a:off x="7810500" y="668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50002</xdr:rowOff>
    </xdr:from>
    <xdr:to>
      <xdr:col>45</xdr:col>
      <xdr:colOff>177800</xdr:colOff>
      <xdr:row>39</xdr:row>
      <xdr:rowOff>55580</xdr:rowOff>
    </xdr:to>
    <xdr:cxnSp macro="">
      <xdr:nvCxnSpPr>
        <xdr:cNvPr id="128" name="直線コネクタ 127">
          <a:extLst>
            <a:ext uri="{FF2B5EF4-FFF2-40B4-BE49-F238E27FC236}">
              <a16:creationId xmlns:a16="http://schemas.microsoft.com/office/drawing/2014/main" id="{CAF8B997-F6FF-4C8C-B6AC-CFF04397F6DF}"/>
            </a:ext>
          </a:extLst>
        </xdr:cNvPr>
        <xdr:cNvCxnSpPr/>
      </xdr:nvCxnSpPr>
      <xdr:spPr>
        <a:xfrm>
          <a:off x="7861300" y="6736552"/>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a:extLst>
            <a:ext uri="{FF2B5EF4-FFF2-40B4-BE49-F238E27FC236}">
              <a16:creationId xmlns:a16="http://schemas.microsoft.com/office/drawing/2014/main" id="{24BB6E20-12D0-4DF6-846B-A97786465630}"/>
            </a:ext>
          </a:extLst>
        </xdr:cNvPr>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a:extLst>
            <a:ext uri="{FF2B5EF4-FFF2-40B4-BE49-F238E27FC236}">
              <a16:creationId xmlns:a16="http://schemas.microsoft.com/office/drawing/2014/main" id="{CBAB3B1D-12AB-4F72-BDC9-74DE2B459B8A}"/>
            </a:ext>
          </a:extLst>
        </xdr:cNvPr>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a:extLst>
            <a:ext uri="{FF2B5EF4-FFF2-40B4-BE49-F238E27FC236}">
              <a16:creationId xmlns:a16="http://schemas.microsoft.com/office/drawing/2014/main" id="{29528A2B-F0A4-4888-9B4A-914F9ACE591B}"/>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103588</xdr:rowOff>
    </xdr:from>
    <xdr:ext cx="469744" cy="259045"/>
    <xdr:sp macro="" textlink="">
      <xdr:nvSpPr>
        <xdr:cNvPr id="132" name="n_1mainValue【道路】&#10;一人当たり延長">
          <a:extLst>
            <a:ext uri="{FF2B5EF4-FFF2-40B4-BE49-F238E27FC236}">
              <a16:creationId xmlns:a16="http://schemas.microsoft.com/office/drawing/2014/main" id="{1422799A-7D32-455A-B7AC-58D5746F4C93}"/>
            </a:ext>
          </a:extLst>
        </xdr:cNvPr>
        <xdr:cNvSpPr txBox="1"/>
      </xdr:nvSpPr>
      <xdr:spPr>
        <a:xfrm>
          <a:off x="9391727" y="679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97507</xdr:rowOff>
    </xdr:from>
    <xdr:ext cx="469744" cy="259045"/>
    <xdr:sp macro="" textlink="">
      <xdr:nvSpPr>
        <xdr:cNvPr id="133" name="n_2mainValue【道路】&#10;一人当たり延長">
          <a:extLst>
            <a:ext uri="{FF2B5EF4-FFF2-40B4-BE49-F238E27FC236}">
              <a16:creationId xmlns:a16="http://schemas.microsoft.com/office/drawing/2014/main" id="{701430E5-F0B9-415C-9FAC-E0298B361706}"/>
            </a:ext>
          </a:extLst>
        </xdr:cNvPr>
        <xdr:cNvSpPr txBox="1"/>
      </xdr:nvSpPr>
      <xdr:spPr>
        <a:xfrm>
          <a:off x="8515427" y="678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91929</xdr:rowOff>
    </xdr:from>
    <xdr:ext cx="469744" cy="259045"/>
    <xdr:sp macro="" textlink="">
      <xdr:nvSpPr>
        <xdr:cNvPr id="134" name="n_3mainValue【道路】&#10;一人当たり延長">
          <a:extLst>
            <a:ext uri="{FF2B5EF4-FFF2-40B4-BE49-F238E27FC236}">
              <a16:creationId xmlns:a16="http://schemas.microsoft.com/office/drawing/2014/main" id="{4AC43BA0-6C54-4A0A-B821-3900647F6B76}"/>
            </a:ext>
          </a:extLst>
        </xdr:cNvPr>
        <xdr:cNvSpPr txBox="1"/>
      </xdr:nvSpPr>
      <xdr:spPr>
        <a:xfrm>
          <a:off x="7626427" y="677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504E4E03-DB49-4993-89BD-67013E9F948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FD750006-938F-49E6-90D9-91F61102BF8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92D7B933-27A7-40CD-8467-52F817FAEE5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71920EAA-C498-4CAC-AEAA-4DEB713FF76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758C2EB0-4582-4219-8E0A-59D155F4C21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883EC508-2F46-4F0C-ACC6-BB872A6EAA9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C9663475-0DD6-4CFA-B964-9F96A6630F8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B3D35002-CA17-40C2-B527-B3AE28AE8A7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636758E-D839-4301-88BE-4596F71B312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74E337FA-5F70-47EA-B423-F2E90A6CFDC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CF9294F8-2C8F-45DB-BFD9-7628F608212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E3B6A8E7-CD47-47F0-9F3E-AD860617EE9F}"/>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BB5459D2-ABF0-4399-8182-F6D56D364D7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A38C0473-3F6E-4594-A7C9-BE31EDE87B0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23D884BE-D81D-4A83-B003-25BD2CDE4E9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55B8CCE5-0BB9-4360-A17E-DCE0BE7C9A2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1D1AC356-9E1B-4243-BAE9-07AB3BD91AE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1B3DA7A4-DBA5-4A86-9F3C-4BAEF9CF78A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D225DD5E-5227-4F11-AB02-05A3FB9DEC0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F6214644-3192-468B-ABB3-D79F67325CE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0F8ABA7A-EF4D-45D7-B399-7D4459A5783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72824C97-1BB9-4D1F-A4F5-0FB25BFE7B47}"/>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4205B728-F8F1-4789-8D7D-5AF7127550A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A8A8F3FD-05A9-4090-ADD9-8CB911229E2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88FCDDCD-5BC7-4C85-A95D-FE2C4A48B8A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a:extLst>
            <a:ext uri="{FF2B5EF4-FFF2-40B4-BE49-F238E27FC236}">
              <a16:creationId xmlns:a16="http://schemas.microsoft.com/office/drawing/2014/main" id="{8829A5B0-C923-483F-A126-904DB7179142}"/>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8D489472-5F85-4765-9C54-B4AAD528FF4D}"/>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a:extLst>
            <a:ext uri="{FF2B5EF4-FFF2-40B4-BE49-F238E27FC236}">
              <a16:creationId xmlns:a16="http://schemas.microsoft.com/office/drawing/2014/main" id="{4B3CF5F8-B3D2-4578-996C-3F90C30E38D3}"/>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a:extLst>
            <a:ext uri="{FF2B5EF4-FFF2-40B4-BE49-F238E27FC236}">
              <a16:creationId xmlns:a16="http://schemas.microsoft.com/office/drawing/2014/main" id="{D2EF97C2-A042-4C18-A2A4-9B58C53BD416}"/>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id="{6D6AF0F8-BD83-47E7-A1DE-7A85DA78F61F}"/>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2B7DB24D-BB30-4314-81DF-E68577DB10B5}"/>
            </a:ext>
          </a:extLst>
        </xdr:cNvPr>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a:extLst>
            <a:ext uri="{FF2B5EF4-FFF2-40B4-BE49-F238E27FC236}">
              <a16:creationId xmlns:a16="http://schemas.microsoft.com/office/drawing/2014/main" id="{76282D64-CB43-453B-AD40-F444F6A98085}"/>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a:extLst>
            <a:ext uri="{FF2B5EF4-FFF2-40B4-BE49-F238E27FC236}">
              <a16:creationId xmlns:a16="http://schemas.microsoft.com/office/drawing/2014/main" id="{3FC2E220-5AAA-45CC-8C88-E4992406A843}"/>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a:extLst>
            <a:ext uri="{FF2B5EF4-FFF2-40B4-BE49-F238E27FC236}">
              <a16:creationId xmlns:a16="http://schemas.microsoft.com/office/drawing/2014/main" id="{78E33135-9DA9-418D-ABD5-32EAE8609E8D}"/>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a:extLst>
            <a:ext uri="{FF2B5EF4-FFF2-40B4-BE49-F238E27FC236}">
              <a16:creationId xmlns:a16="http://schemas.microsoft.com/office/drawing/2014/main" id="{F317648E-9C4C-4988-842C-18659B46B6F5}"/>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7ADED15-A9EE-425A-9C76-1FF1CF6D5F6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992896E-1BC4-480C-AB69-15B9623765C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3017EB96-8D50-47B2-8D4D-90CC6AC5589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FDB3D510-2924-4196-ABB2-C86A3D4D7EF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24FEB12D-1C01-4D22-B500-6DB5520486D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101056</xdr:rowOff>
    </xdr:from>
    <xdr:to>
      <xdr:col>24</xdr:col>
      <xdr:colOff>114300</xdr:colOff>
      <xdr:row>60</xdr:row>
      <xdr:rowOff>31206</xdr:rowOff>
    </xdr:to>
    <xdr:sp macro="" textlink="">
      <xdr:nvSpPr>
        <xdr:cNvPr id="175" name="楕円 174">
          <a:extLst>
            <a:ext uri="{FF2B5EF4-FFF2-40B4-BE49-F238E27FC236}">
              <a16:creationId xmlns:a16="http://schemas.microsoft.com/office/drawing/2014/main" id="{AACEA04F-2DE0-431C-A192-1863F2C2000D}"/>
            </a:ext>
          </a:extLst>
        </xdr:cNvPr>
        <xdr:cNvSpPr/>
      </xdr:nvSpPr>
      <xdr:spPr>
        <a:xfrm>
          <a:off x="4584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79483</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7A58DB62-6DF9-46EB-A261-DB8D14EAE5B6}"/>
            </a:ext>
          </a:extLst>
        </xdr:cNvPr>
        <xdr:cNvSpPr txBox="1"/>
      </xdr:nvSpPr>
      <xdr:spPr>
        <a:xfrm>
          <a:off x="4673600"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128815</xdr:rowOff>
    </xdr:from>
    <xdr:to>
      <xdr:col>20</xdr:col>
      <xdr:colOff>38100</xdr:colOff>
      <xdr:row>60</xdr:row>
      <xdr:rowOff>58965</xdr:rowOff>
    </xdr:to>
    <xdr:sp macro="" textlink="">
      <xdr:nvSpPr>
        <xdr:cNvPr id="177" name="楕円 176">
          <a:extLst>
            <a:ext uri="{FF2B5EF4-FFF2-40B4-BE49-F238E27FC236}">
              <a16:creationId xmlns:a16="http://schemas.microsoft.com/office/drawing/2014/main" id="{042A7283-931E-4E28-BDCE-4D57987D7F20}"/>
            </a:ext>
          </a:extLst>
        </xdr:cNvPr>
        <xdr:cNvSpPr/>
      </xdr:nvSpPr>
      <xdr:spPr>
        <a:xfrm>
          <a:off x="3746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151856</xdr:rowOff>
    </xdr:from>
    <xdr:to>
      <xdr:col>24</xdr:col>
      <xdr:colOff>63500</xdr:colOff>
      <xdr:row>60</xdr:row>
      <xdr:rowOff>8165</xdr:rowOff>
    </xdr:to>
    <xdr:cxnSp macro="">
      <xdr:nvCxnSpPr>
        <xdr:cNvPr id="178" name="直線コネクタ 177">
          <a:extLst>
            <a:ext uri="{FF2B5EF4-FFF2-40B4-BE49-F238E27FC236}">
              <a16:creationId xmlns:a16="http://schemas.microsoft.com/office/drawing/2014/main" id="{6BF777B8-3F55-42FF-BDE3-4AE7F36D9CD8}"/>
            </a:ext>
          </a:extLst>
        </xdr:cNvPr>
        <xdr:cNvCxnSpPr/>
      </xdr:nvCxnSpPr>
      <xdr:spPr>
        <a:xfrm flipV="1">
          <a:off x="3797300" y="1026740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156573</xdr:rowOff>
    </xdr:from>
    <xdr:to>
      <xdr:col>15</xdr:col>
      <xdr:colOff>101600</xdr:colOff>
      <xdr:row>60</xdr:row>
      <xdr:rowOff>86723</xdr:rowOff>
    </xdr:to>
    <xdr:sp macro="" textlink="">
      <xdr:nvSpPr>
        <xdr:cNvPr id="179" name="楕円 178">
          <a:extLst>
            <a:ext uri="{FF2B5EF4-FFF2-40B4-BE49-F238E27FC236}">
              <a16:creationId xmlns:a16="http://schemas.microsoft.com/office/drawing/2014/main" id="{B640EBDD-0813-45E3-B428-C7721B630B79}"/>
            </a:ext>
          </a:extLst>
        </xdr:cNvPr>
        <xdr:cNvSpPr/>
      </xdr:nvSpPr>
      <xdr:spPr>
        <a:xfrm>
          <a:off x="2857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8165</xdr:rowOff>
    </xdr:from>
    <xdr:to>
      <xdr:col>19</xdr:col>
      <xdr:colOff>177800</xdr:colOff>
      <xdr:row>60</xdr:row>
      <xdr:rowOff>35923</xdr:rowOff>
    </xdr:to>
    <xdr:cxnSp macro="">
      <xdr:nvCxnSpPr>
        <xdr:cNvPr id="180" name="直線コネクタ 179">
          <a:extLst>
            <a:ext uri="{FF2B5EF4-FFF2-40B4-BE49-F238E27FC236}">
              <a16:creationId xmlns:a16="http://schemas.microsoft.com/office/drawing/2014/main" id="{1756105D-D2D3-40EC-8492-EE938F947038}"/>
            </a:ext>
          </a:extLst>
        </xdr:cNvPr>
        <xdr:cNvCxnSpPr/>
      </xdr:nvCxnSpPr>
      <xdr:spPr>
        <a:xfrm flipV="1">
          <a:off x="2908300" y="102951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xdr:rowOff>
    </xdr:from>
    <xdr:to>
      <xdr:col>10</xdr:col>
      <xdr:colOff>165100</xdr:colOff>
      <xdr:row>60</xdr:row>
      <xdr:rowOff>114481</xdr:rowOff>
    </xdr:to>
    <xdr:sp macro="" textlink="">
      <xdr:nvSpPr>
        <xdr:cNvPr id="181" name="楕円 180">
          <a:extLst>
            <a:ext uri="{FF2B5EF4-FFF2-40B4-BE49-F238E27FC236}">
              <a16:creationId xmlns:a16="http://schemas.microsoft.com/office/drawing/2014/main" id="{85E51203-C6D4-4760-9C26-3E3CFBBBD51C}"/>
            </a:ext>
          </a:extLst>
        </xdr:cNvPr>
        <xdr:cNvSpPr/>
      </xdr:nvSpPr>
      <xdr:spPr>
        <a:xfrm>
          <a:off x="1968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35923</xdr:rowOff>
    </xdr:from>
    <xdr:to>
      <xdr:col>15</xdr:col>
      <xdr:colOff>50800</xdr:colOff>
      <xdr:row>60</xdr:row>
      <xdr:rowOff>63681</xdr:rowOff>
    </xdr:to>
    <xdr:cxnSp macro="">
      <xdr:nvCxnSpPr>
        <xdr:cNvPr id="182" name="直線コネクタ 181">
          <a:extLst>
            <a:ext uri="{FF2B5EF4-FFF2-40B4-BE49-F238E27FC236}">
              <a16:creationId xmlns:a16="http://schemas.microsoft.com/office/drawing/2014/main" id="{21E85F13-2FFE-479A-8957-F418DD26A4E2}"/>
            </a:ext>
          </a:extLst>
        </xdr:cNvPr>
        <xdr:cNvCxnSpPr/>
      </xdr:nvCxnSpPr>
      <xdr:spPr>
        <a:xfrm flipV="1">
          <a:off x="2019300" y="103229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278D7E9A-F37E-4448-A8B2-786F5BCBAAD6}"/>
            </a:ext>
          </a:extLst>
        </xdr:cNvPr>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D55D3F7C-BE8D-4179-904E-1D6262F8468F}"/>
            </a:ext>
          </a:extLst>
        </xdr:cNvPr>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FAF8ABC0-DAC5-4535-A67C-E06589941C2B}"/>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50092</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2A88BAE4-3E5C-47B6-8E20-44E64C46B7FB}"/>
            </a:ext>
          </a:extLst>
        </xdr:cNvPr>
        <xdr:cNvSpPr txBox="1"/>
      </xdr:nvSpPr>
      <xdr:spPr>
        <a:xfrm>
          <a:off x="35820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77850</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F8F5787F-E152-4262-9AC1-11FAB0467C6E}"/>
            </a:ext>
          </a:extLst>
        </xdr:cNvPr>
        <xdr:cNvSpPr txBox="1"/>
      </xdr:nvSpPr>
      <xdr:spPr>
        <a:xfrm>
          <a:off x="27057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105608</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2536BFCA-49FE-442F-83FA-CCFC578A1A24}"/>
            </a:ext>
          </a:extLst>
        </xdr:cNvPr>
        <xdr:cNvSpPr txBox="1"/>
      </xdr:nvSpPr>
      <xdr:spPr>
        <a:xfrm>
          <a:off x="1816744"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A59A55BA-30D1-4647-8B60-1EF0048E59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1A8BB218-B32F-444C-A269-1DB38DFFC2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28AE154F-7E6E-45EB-8FFB-35DE7BE7F8C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CB1D577F-8E04-4C55-9450-6902177F1B3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867A565D-6A9A-42A5-8D62-6E7C35B42A7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ECC7F0BD-B554-4F78-9ED3-ECE92AB9184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857DB75F-7037-4E94-B689-59C72B8AD8F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728FFE46-A722-4E5D-BA60-8B366A9BCF4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6DA206B5-E69D-490A-A627-E1B5011BBC5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46AB199F-A8B4-45AF-9D21-CFBDB252277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33FF5456-B202-4C13-A6A0-9C95323980A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3FFF05D9-05D5-4C67-BA4B-1537A403039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B43D91A0-521B-4CEF-BDBC-4AC42084581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a:extLst>
            <a:ext uri="{FF2B5EF4-FFF2-40B4-BE49-F238E27FC236}">
              <a16:creationId xmlns:a16="http://schemas.microsoft.com/office/drawing/2014/main" id="{F9D5B7CF-87D2-48AB-989D-6E2EBAACF5CD}"/>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F02FF3F4-9294-4A4A-A560-B143C5869D8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a:extLst>
            <a:ext uri="{FF2B5EF4-FFF2-40B4-BE49-F238E27FC236}">
              <a16:creationId xmlns:a16="http://schemas.microsoft.com/office/drawing/2014/main" id="{4514B26D-873B-483C-A685-7076CAD2FEAA}"/>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FEB71233-EB56-4356-99BB-9427C6FE805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a:extLst>
            <a:ext uri="{FF2B5EF4-FFF2-40B4-BE49-F238E27FC236}">
              <a16:creationId xmlns:a16="http://schemas.microsoft.com/office/drawing/2014/main" id="{0006D85C-68B5-4879-9CB3-E4B8F6CB797D}"/>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41BD8929-33B0-471D-86D0-51602F5C38F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a:extLst>
            <a:ext uri="{FF2B5EF4-FFF2-40B4-BE49-F238E27FC236}">
              <a16:creationId xmlns:a16="http://schemas.microsoft.com/office/drawing/2014/main" id="{A6ABCC1A-80AB-4E25-9EC7-554525B49F2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C0D2D4F8-DD9C-4303-BB28-C86929C29FD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99970079-B886-48FD-89A2-E83C42788F69}"/>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A35ABE09-7415-48B7-A3FD-2BC04F4F2C1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E5B94E6A-BCEB-428F-A7F3-741A2AF7DAA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6752904B-CED8-425C-9E10-7D6065EDD85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a:extLst>
            <a:ext uri="{FF2B5EF4-FFF2-40B4-BE49-F238E27FC236}">
              <a16:creationId xmlns:a16="http://schemas.microsoft.com/office/drawing/2014/main" id="{297951D6-704A-4A94-BC29-42747497AF7F}"/>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5E1436C3-C8DF-4BFE-B330-2916497CD0BA}"/>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a:extLst>
            <a:ext uri="{FF2B5EF4-FFF2-40B4-BE49-F238E27FC236}">
              <a16:creationId xmlns:a16="http://schemas.microsoft.com/office/drawing/2014/main" id="{D0036369-884B-4152-A7A0-15EFC6D482D1}"/>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CBEB0A21-9D72-4D05-83AA-2122D49C7F31}"/>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a:extLst>
            <a:ext uri="{FF2B5EF4-FFF2-40B4-BE49-F238E27FC236}">
              <a16:creationId xmlns:a16="http://schemas.microsoft.com/office/drawing/2014/main" id="{580A2F51-5BF7-4883-856A-E322A7F8D42F}"/>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11395825-E0DE-4BDA-8B68-EB09825C25B1}"/>
            </a:ext>
          </a:extLst>
        </xdr:cNvPr>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a:extLst>
            <a:ext uri="{FF2B5EF4-FFF2-40B4-BE49-F238E27FC236}">
              <a16:creationId xmlns:a16="http://schemas.microsoft.com/office/drawing/2014/main" id="{B2025031-8476-4A55-9E24-E36BB442514C}"/>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a:extLst>
            <a:ext uri="{FF2B5EF4-FFF2-40B4-BE49-F238E27FC236}">
              <a16:creationId xmlns:a16="http://schemas.microsoft.com/office/drawing/2014/main" id="{B900872C-A8AC-41B0-98D2-96D212032BDB}"/>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a:extLst>
            <a:ext uri="{FF2B5EF4-FFF2-40B4-BE49-F238E27FC236}">
              <a16:creationId xmlns:a16="http://schemas.microsoft.com/office/drawing/2014/main" id="{EEF3ED1D-4009-45AD-80EA-0B00A664F3DE}"/>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a:extLst>
            <a:ext uri="{FF2B5EF4-FFF2-40B4-BE49-F238E27FC236}">
              <a16:creationId xmlns:a16="http://schemas.microsoft.com/office/drawing/2014/main" id="{3B050797-19D9-479E-ABD5-0B8A6635905E}"/>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FF9663B7-B952-4623-BC6C-FD1B68FF584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B63F4C8D-ED27-4160-ABE5-72DBB2D9F78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F6584911-5672-4990-9E6F-0CC1E246AB9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D3EB783D-B777-4E2C-A273-261F2642FA0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ECC56CA2-628B-4BDB-A64E-EDC172F886E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63215</xdr:rowOff>
    </xdr:from>
    <xdr:to>
      <xdr:col>55</xdr:col>
      <xdr:colOff>50800</xdr:colOff>
      <xdr:row>64</xdr:row>
      <xdr:rowOff>164815</xdr:rowOff>
    </xdr:to>
    <xdr:sp macro="" textlink="">
      <xdr:nvSpPr>
        <xdr:cNvPr id="229" name="楕円 228">
          <a:extLst>
            <a:ext uri="{FF2B5EF4-FFF2-40B4-BE49-F238E27FC236}">
              <a16:creationId xmlns:a16="http://schemas.microsoft.com/office/drawing/2014/main" id="{0EA20116-DA1C-4120-BD69-EBE023C57DE2}"/>
            </a:ext>
          </a:extLst>
        </xdr:cNvPr>
        <xdr:cNvSpPr/>
      </xdr:nvSpPr>
      <xdr:spPr>
        <a:xfrm>
          <a:off x="10426700" y="1103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30" name="【橋りょう・トンネル】&#10;一人当たり有形固定資産（償却資産）額該当値テキスト">
          <a:extLst>
            <a:ext uri="{FF2B5EF4-FFF2-40B4-BE49-F238E27FC236}">
              <a16:creationId xmlns:a16="http://schemas.microsoft.com/office/drawing/2014/main" id="{96F5183D-E494-4158-8BFB-8640126969A3}"/>
            </a:ext>
          </a:extLst>
        </xdr:cNvPr>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63006</xdr:rowOff>
    </xdr:from>
    <xdr:to>
      <xdr:col>50</xdr:col>
      <xdr:colOff>165100</xdr:colOff>
      <xdr:row>64</xdr:row>
      <xdr:rowOff>164606</xdr:rowOff>
    </xdr:to>
    <xdr:sp macro="" textlink="">
      <xdr:nvSpPr>
        <xdr:cNvPr id="231" name="楕円 230">
          <a:extLst>
            <a:ext uri="{FF2B5EF4-FFF2-40B4-BE49-F238E27FC236}">
              <a16:creationId xmlns:a16="http://schemas.microsoft.com/office/drawing/2014/main" id="{13DD9240-6AC0-44C7-86C7-76442A874FF3}"/>
            </a:ext>
          </a:extLst>
        </xdr:cNvPr>
        <xdr:cNvSpPr/>
      </xdr:nvSpPr>
      <xdr:spPr>
        <a:xfrm>
          <a:off x="9588500" y="110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113806</xdr:rowOff>
    </xdr:from>
    <xdr:to>
      <xdr:col>55</xdr:col>
      <xdr:colOff>0</xdr:colOff>
      <xdr:row>64</xdr:row>
      <xdr:rowOff>114015</xdr:rowOff>
    </xdr:to>
    <xdr:cxnSp macro="">
      <xdr:nvCxnSpPr>
        <xdr:cNvPr id="232" name="直線コネクタ 231">
          <a:extLst>
            <a:ext uri="{FF2B5EF4-FFF2-40B4-BE49-F238E27FC236}">
              <a16:creationId xmlns:a16="http://schemas.microsoft.com/office/drawing/2014/main" id="{D3BAAF8A-1105-492A-8111-2C5F79C7CA2C}"/>
            </a:ext>
          </a:extLst>
        </xdr:cNvPr>
        <xdr:cNvCxnSpPr/>
      </xdr:nvCxnSpPr>
      <xdr:spPr>
        <a:xfrm>
          <a:off x="9639300" y="11086606"/>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62755</xdr:rowOff>
    </xdr:from>
    <xdr:to>
      <xdr:col>46</xdr:col>
      <xdr:colOff>38100</xdr:colOff>
      <xdr:row>64</xdr:row>
      <xdr:rowOff>164355</xdr:rowOff>
    </xdr:to>
    <xdr:sp macro="" textlink="">
      <xdr:nvSpPr>
        <xdr:cNvPr id="233" name="楕円 232">
          <a:extLst>
            <a:ext uri="{FF2B5EF4-FFF2-40B4-BE49-F238E27FC236}">
              <a16:creationId xmlns:a16="http://schemas.microsoft.com/office/drawing/2014/main" id="{EB4B6BB2-263C-484C-854A-5B487140B299}"/>
            </a:ext>
          </a:extLst>
        </xdr:cNvPr>
        <xdr:cNvSpPr/>
      </xdr:nvSpPr>
      <xdr:spPr>
        <a:xfrm>
          <a:off x="8699500" y="110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113555</xdr:rowOff>
    </xdr:from>
    <xdr:to>
      <xdr:col>50</xdr:col>
      <xdr:colOff>114300</xdr:colOff>
      <xdr:row>64</xdr:row>
      <xdr:rowOff>113806</xdr:rowOff>
    </xdr:to>
    <xdr:cxnSp macro="">
      <xdr:nvCxnSpPr>
        <xdr:cNvPr id="234" name="直線コネクタ 233">
          <a:extLst>
            <a:ext uri="{FF2B5EF4-FFF2-40B4-BE49-F238E27FC236}">
              <a16:creationId xmlns:a16="http://schemas.microsoft.com/office/drawing/2014/main" id="{11C9B4D7-3E2B-4E00-8CA0-8BBD3FD70708}"/>
            </a:ext>
          </a:extLst>
        </xdr:cNvPr>
        <xdr:cNvCxnSpPr/>
      </xdr:nvCxnSpPr>
      <xdr:spPr>
        <a:xfrm>
          <a:off x="8750300" y="11086355"/>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62527</xdr:rowOff>
    </xdr:from>
    <xdr:to>
      <xdr:col>41</xdr:col>
      <xdr:colOff>101600</xdr:colOff>
      <xdr:row>64</xdr:row>
      <xdr:rowOff>164127</xdr:rowOff>
    </xdr:to>
    <xdr:sp macro="" textlink="">
      <xdr:nvSpPr>
        <xdr:cNvPr id="235" name="楕円 234">
          <a:extLst>
            <a:ext uri="{FF2B5EF4-FFF2-40B4-BE49-F238E27FC236}">
              <a16:creationId xmlns:a16="http://schemas.microsoft.com/office/drawing/2014/main" id="{D070C18B-88D6-4BAB-8D1D-4FA5BB886FC1}"/>
            </a:ext>
          </a:extLst>
        </xdr:cNvPr>
        <xdr:cNvSpPr/>
      </xdr:nvSpPr>
      <xdr:spPr>
        <a:xfrm>
          <a:off x="7810500" y="110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113327</xdr:rowOff>
    </xdr:from>
    <xdr:to>
      <xdr:col>45</xdr:col>
      <xdr:colOff>177800</xdr:colOff>
      <xdr:row>64</xdr:row>
      <xdr:rowOff>113555</xdr:rowOff>
    </xdr:to>
    <xdr:cxnSp macro="">
      <xdr:nvCxnSpPr>
        <xdr:cNvPr id="236" name="直線コネクタ 235">
          <a:extLst>
            <a:ext uri="{FF2B5EF4-FFF2-40B4-BE49-F238E27FC236}">
              <a16:creationId xmlns:a16="http://schemas.microsoft.com/office/drawing/2014/main" id="{A384428C-8C78-430B-9222-C3E850ED7E4E}"/>
            </a:ext>
          </a:extLst>
        </xdr:cNvPr>
        <xdr:cNvCxnSpPr/>
      </xdr:nvCxnSpPr>
      <xdr:spPr>
        <a:xfrm>
          <a:off x="7861300" y="1108612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E81E8585-50B2-455F-B0C0-3E3F4DDB79B5}"/>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1DF4D442-743A-4C27-9048-64D925E80C68}"/>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E717D095-F016-410C-B8AD-EF82B8A09C47}"/>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155733</xdr:rowOff>
    </xdr:from>
    <xdr:ext cx="534377" cy="259045"/>
    <xdr:sp macro="" textlink="">
      <xdr:nvSpPr>
        <xdr:cNvPr id="240" name="n_1mainValue【橋りょう・トンネル】&#10;一人当たり有形固定資産（償却資産）額">
          <a:extLst>
            <a:ext uri="{FF2B5EF4-FFF2-40B4-BE49-F238E27FC236}">
              <a16:creationId xmlns:a16="http://schemas.microsoft.com/office/drawing/2014/main" id="{C599A808-F844-46D6-9478-D465C5FCF8E7}"/>
            </a:ext>
          </a:extLst>
        </xdr:cNvPr>
        <xdr:cNvSpPr txBox="1"/>
      </xdr:nvSpPr>
      <xdr:spPr>
        <a:xfrm>
          <a:off x="9359411" y="1112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155482</xdr:rowOff>
    </xdr:from>
    <xdr:ext cx="534377" cy="259045"/>
    <xdr:sp macro="" textlink="">
      <xdr:nvSpPr>
        <xdr:cNvPr id="241" name="n_2mainValue【橋りょう・トンネル】&#10;一人当たり有形固定資産（償却資産）額">
          <a:extLst>
            <a:ext uri="{FF2B5EF4-FFF2-40B4-BE49-F238E27FC236}">
              <a16:creationId xmlns:a16="http://schemas.microsoft.com/office/drawing/2014/main" id="{D82103F6-987E-4FC9-840E-5F475160E96A}"/>
            </a:ext>
          </a:extLst>
        </xdr:cNvPr>
        <xdr:cNvSpPr txBox="1"/>
      </xdr:nvSpPr>
      <xdr:spPr>
        <a:xfrm>
          <a:off x="8483111" y="111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155254</xdr:rowOff>
    </xdr:from>
    <xdr:ext cx="534377" cy="259045"/>
    <xdr:sp macro="" textlink="">
      <xdr:nvSpPr>
        <xdr:cNvPr id="242" name="n_3mainValue【橋りょう・トンネル】&#10;一人当たり有形固定資産（償却資産）額">
          <a:extLst>
            <a:ext uri="{FF2B5EF4-FFF2-40B4-BE49-F238E27FC236}">
              <a16:creationId xmlns:a16="http://schemas.microsoft.com/office/drawing/2014/main" id="{B7DE64CE-0FA0-4D0F-A156-8845E4B41D7C}"/>
            </a:ext>
          </a:extLst>
        </xdr:cNvPr>
        <xdr:cNvSpPr txBox="1"/>
      </xdr:nvSpPr>
      <xdr:spPr>
        <a:xfrm>
          <a:off x="7594111" y="111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CBB98871-04CA-44B0-88DE-933B1DF6165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D280D482-4E41-41AB-B95F-B64D4210B48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E71E00DD-8699-4429-97F3-3042080CF4B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492234A8-BF60-45AC-8D67-A53180A40B0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2F03C9F3-01E2-4FA3-A36A-130DD253943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68DF88F5-38C0-4EC0-8B7A-8389C16B44B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C6BC0EF9-A842-488D-9577-19FC0836F09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5A13C932-287E-4EA6-9D2C-407B5B0788F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859D0825-73D6-4E45-BF4D-431F12E80D5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15849B3E-1946-4C21-BDBF-67B25230371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a:extLst>
            <a:ext uri="{FF2B5EF4-FFF2-40B4-BE49-F238E27FC236}">
              <a16:creationId xmlns:a16="http://schemas.microsoft.com/office/drawing/2014/main" id="{AC716C79-120D-40EA-8416-1309F277AFF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a:extLst>
            <a:ext uri="{FF2B5EF4-FFF2-40B4-BE49-F238E27FC236}">
              <a16:creationId xmlns:a16="http://schemas.microsoft.com/office/drawing/2014/main" id="{068EFD6E-481D-48B6-90D4-B5D262716ACB}"/>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a:extLst>
            <a:ext uri="{FF2B5EF4-FFF2-40B4-BE49-F238E27FC236}">
              <a16:creationId xmlns:a16="http://schemas.microsoft.com/office/drawing/2014/main" id="{882A1E74-A85C-44AA-B321-147C8F2B5FA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a:extLst>
            <a:ext uri="{FF2B5EF4-FFF2-40B4-BE49-F238E27FC236}">
              <a16:creationId xmlns:a16="http://schemas.microsoft.com/office/drawing/2014/main" id="{33F2A96D-70A8-41F2-85CD-B6FD8BC21D6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a:extLst>
            <a:ext uri="{FF2B5EF4-FFF2-40B4-BE49-F238E27FC236}">
              <a16:creationId xmlns:a16="http://schemas.microsoft.com/office/drawing/2014/main" id="{4BDE5402-0A88-4D52-9983-06BBCEE1173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a:extLst>
            <a:ext uri="{FF2B5EF4-FFF2-40B4-BE49-F238E27FC236}">
              <a16:creationId xmlns:a16="http://schemas.microsoft.com/office/drawing/2014/main" id="{7831F55B-FE88-4109-A351-E7810ED0F3A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a:extLst>
            <a:ext uri="{FF2B5EF4-FFF2-40B4-BE49-F238E27FC236}">
              <a16:creationId xmlns:a16="http://schemas.microsoft.com/office/drawing/2014/main" id="{1D8B68FB-997C-450D-AA77-4671B68AACD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a:extLst>
            <a:ext uri="{FF2B5EF4-FFF2-40B4-BE49-F238E27FC236}">
              <a16:creationId xmlns:a16="http://schemas.microsoft.com/office/drawing/2014/main" id="{39357A92-FE5F-437E-9DAC-0A327CC36A0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a:extLst>
            <a:ext uri="{FF2B5EF4-FFF2-40B4-BE49-F238E27FC236}">
              <a16:creationId xmlns:a16="http://schemas.microsoft.com/office/drawing/2014/main" id="{3C91C409-712C-4539-BC74-7350DD841FA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a:extLst>
            <a:ext uri="{FF2B5EF4-FFF2-40B4-BE49-F238E27FC236}">
              <a16:creationId xmlns:a16="http://schemas.microsoft.com/office/drawing/2014/main" id="{2127F403-6E38-4AB0-81C2-802D683417A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a:extLst>
            <a:ext uri="{FF2B5EF4-FFF2-40B4-BE49-F238E27FC236}">
              <a16:creationId xmlns:a16="http://schemas.microsoft.com/office/drawing/2014/main" id="{D445FEB3-7452-49D1-8CED-B389E3B9F6B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a:extLst>
            <a:ext uri="{FF2B5EF4-FFF2-40B4-BE49-F238E27FC236}">
              <a16:creationId xmlns:a16="http://schemas.microsoft.com/office/drawing/2014/main" id="{45C13B0E-5E56-493E-B117-A4A95084E4E2}"/>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C8ECC824-4D8A-42E4-B945-22EE7070A91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E4F00A9C-39C4-4E9C-8BAA-48BCC616B98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2E2071BB-A0B7-4BE5-B331-95D205EADDE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a:extLst>
            <a:ext uri="{FF2B5EF4-FFF2-40B4-BE49-F238E27FC236}">
              <a16:creationId xmlns:a16="http://schemas.microsoft.com/office/drawing/2014/main" id="{9A16E09A-E60C-4A9C-90E1-215D802A6493}"/>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a:extLst>
            <a:ext uri="{FF2B5EF4-FFF2-40B4-BE49-F238E27FC236}">
              <a16:creationId xmlns:a16="http://schemas.microsoft.com/office/drawing/2014/main" id="{6E4BB94A-C2D3-4E03-BD7C-6C776DE65811}"/>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a:extLst>
            <a:ext uri="{FF2B5EF4-FFF2-40B4-BE49-F238E27FC236}">
              <a16:creationId xmlns:a16="http://schemas.microsoft.com/office/drawing/2014/main" id="{E93C180A-FFBF-40E6-B128-C7207EC4423B}"/>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DCB34B3B-06BD-4C27-8D23-3670BED10565}"/>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a:extLst>
            <a:ext uri="{FF2B5EF4-FFF2-40B4-BE49-F238E27FC236}">
              <a16:creationId xmlns:a16="http://schemas.microsoft.com/office/drawing/2014/main" id="{A92190B0-8CF3-4DF3-9C66-A83C494D9F69}"/>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099EBF21-32B8-4C8B-A1DB-07B7FED58770}"/>
            </a:ext>
          </a:extLst>
        </xdr:cNvPr>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a:extLst>
            <a:ext uri="{FF2B5EF4-FFF2-40B4-BE49-F238E27FC236}">
              <a16:creationId xmlns:a16="http://schemas.microsoft.com/office/drawing/2014/main" id="{5ED0435E-A6F9-4233-8F02-DCFE9AFA81FB}"/>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a:extLst>
            <a:ext uri="{FF2B5EF4-FFF2-40B4-BE49-F238E27FC236}">
              <a16:creationId xmlns:a16="http://schemas.microsoft.com/office/drawing/2014/main" id="{BDF773AA-9A17-42D5-B3BE-B1E63539D110}"/>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a:extLst>
            <a:ext uri="{FF2B5EF4-FFF2-40B4-BE49-F238E27FC236}">
              <a16:creationId xmlns:a16="http://schemas.microsoft.com/office/drawing/2014/main" id="{51129821-C8DB-437B-AEDB-4B7FA80EC3E0}"/>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a:extLst>
            <a:ext uri="{FF2B5EF4-FFF2-40B4-BE49-F238E27FC236}">
              <a16:creationId xmlns:a16="http://schemas.microsoft.com/office/drawing/2014/main" id="{2B4D4EFB-4916-43D3-91CF-BD34438EF7A1}"/>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D93BD239-0EC5-45AB-9B30-E78E112F7E6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1E40111D-C40E-4074-8318-238F75E0101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A4D034E1-0F2C-4978-9CE9-FD0C0F7EE5A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1F1A9F39-82D4-49DF-B343-265908D315F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83D5AA5F-3F4B-4FC6-A1CE-C93F112696F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145687</xdr:rowOff>
    </xdr:from>
    <xdr:to>
      <xdr:col>24</xdr:col>
      <xdr:colOff>114300</xdr:colOff>
      <xdr:row>80</xdr:row>
      <xdr:rowOff>75837</xdr:rowOff>
    </xdr:to>
    <xdr:sp macro="" textlink="">
      <xdr:nvSpPr>
        <xdr:cNvPr id="283" name="楕円 282">
          <a:extLst>
            <a:ext uri="{FF2B5EF4-FFF2-40B4-BE49-F238E27FC236}">
              <a16:creationId xmlns:a16="http://schemas.microsoft.com/office/drawing/2014/main" id="{E02B4D5C-2F39-408B-BBE7-5DDB444010A5}"/>
            </a:ext>
          </a:extLst>
        </xdr:cNvPr>
        <xdr:cNvSpPr/>
      </xdr:nvSpPr>
      <xdr:spPr>
        <a:xfrm>
          <a:off x="45847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168564</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D2045415-173D-4938-8058-544B96A1D926}"/>
            </a:ext>
          </a:extLst>
        </xdr:cNvPr>
        <xdr:cNvSpPr txBox="1"/>
      </xdr:nvSpPr>
      <xdr:spPr>
        <a:xfrm>
          <a:off x="4673600" y="1354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10161</xdr:rowOff>
    </xdr:from>
    <xdr:to>
      <xdr:col>20</xdr:col>
      <xdr:colOff>38100</xdr:colOff>
      <xdr:row>80</xdr:row>
      <xdr:rowOff>111761</xdr:rowOff>
    </xdr:to>
    <xdr:sp macro="" textlink="">
      <xdr:nvSpPr>
        <xdr:cNvPr id="285" name="楕円 284">
          <a:extLst>
            <a:ext uri="{FF2B5EF4-FFF2-40B4-BE49-F238E27FC236}">
              <a16:creationId xmlns:a16="http://schemas.microsoft.com/office/drawing/2014/main" id="{A9A6AD16-F4D0-452E-BFCF-02215CECF3E3}"/>
            </a:ext>
          </a:extLst>
        </xdr:cNvPr>
        <xdr:cNvSpPr/>
      </xdr:nvSpPr>
      <xdr:spPr>
        <a:xfrm>
          <a:off x="3746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25037</xdr:rowOff>
    </xdr:from>
    <xdr:to>
      <xdr:col>24</xdr:col>
      <xdr:colOff>63500</xdr:colOff>
      <xdr:row>80</xdr:row>
      <xdr:rowOff>60961</xdr:rowOff>
    </xdr:to>
    <xdr:cxnSp macro="">
      <xdr:nvCxnSpPr>
        <xdr:cNvPr id="286" name="直線コネクタ 285">
          <a:extLst>
            <a:ext uri="{FF2B5EF4-FFF2-40B4-BE49-F238E27FC236}">
              <a16:creationId xmlns:a16="http://schemas.microsoft.com/office/drawing/2014/main" id="{2A5A4E01-0A5C-4E71-9F91-6A7DC36AC6BB}"/>
            </a:ext>
          </a:extLst>
        </xdr:cNvPr>
        <xdr:cNvCxnSpPr/>
      </xdr:nvCxnSpPr>
      <xdr:spPr>
        <a:xfrm flipV="1">
          <a:off x="3797300" y="137410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46082</xdr:rowOff>
    </xdr:from>
    <xdr:to>
      <xdr:col>15</xdr:col>
      <xdr:colOff>101600</xdr:colOff>
      <xdr:row>80</xdr:row>
      <xdr:rowOff>147682</xdr:rowOff>
    </xdr:to>
    <xdr:sp macro="" textlink="">
      <xdr:nvSpPr>
        <xdr:cNvPr id="287" name="楕円 286">
          <a:extLst>
            <a:ext uri="{FF2B5EF4-FFF2-40B4-BE49-F238E27FC236}">
              <a16:creationId xmlns:a16="http://schemas.microsoft.com/office/drawing/2014/main" id="{8E0B86B4-AC69-45AD-BC49-AC51F994EE89}"/>
            </a:ext>
          </a:extLst>
        </xdr:cNvPr>
        <xdr:cNvSpPr/>
      </xdr:nvSpPr>
      <xdr:spPr>
        <a:xfrm>
          <a:off x="2857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60961</xdr:rowOff>
    </xdr:from>
    <xdr:to>
      <xdr:col>19</xdr:col>
      <xdr:colOff>177800</xdr:colOff>
      <xdr:row>80</xdr:row>
      <xdr:rowOff>96882</xdr:rowOff>
    </xdr:to>
    <xdr:cxnSp macro="">
      <xdr:nvCxnSpPr>
        <xdr:cNvPr id="288" name="直線コネクタ 287">
          <a:extLst>
            <a:ext uri="{FF2B5EF4-FFF2-40B4-BE49-F238E27FC236}">
              <a16:creationId xmlns:a16="http://schemas.microsoft.com/office/drawing/2014/main" id="{D282348D-0D68-47C9-8C1E-53213B07D0DA}"/>
            </a:ext>
          </a:extLst>
        </xdr:cNvPr>
        <xdr:cNvCxnSpPr/>
      </xdr:nvCxnSpPr>
      <xdr:spPr>
        <a:xfrm flipV="1">
          <a:off x="2908300" y="137769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90170</xdr:rowOff>
    </xdr:from>
    <xdr:to>
      <xdr:col>10</xdr:col>
      <xdr:colOff>165100</xdr:colOff>
      <xdr:row>81</xdr:row>
      <xdr:rowOff>20320</xdr:rowOff>
    </xdr:to>
    <xdr:sp macro="" textlink="">
      <xdr:nvSpPr>
        <xdr:cNvPr id="289" name="楕円 288">
          <a:extLst>
            <a:ext uri="{FF2B5EF4-FFF2-40B4-BE49-F238E27FC236}">
              <a16:creationId xmlns:a16="http://schemas.microsoft.com/office/drawing/2014/main" id="{C2E68A5B-728D-452F-9980-0C67D1C04A59}"/>
            </a:ext>
          </a:extLst>
        </xdr:cNvPr>
        <xdr:cNvSpPr/>
      </xdr:nvSpPr>
      <xdr:spPr>
        <a:xfrm>
          <a:off x="1968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96882</xdr:rowOff>
    </xdr:from>
    <xdr:to>
      <xdr:col>15</xdr:col>
      <xdr:colOff>50800</xdr:colOff>
      <xdr:row>80</xdr:row>
      <xdr:rowOff>140970</xdr:rowOff>
    </xdr:to>
    <xdr:cxnSp macro="">
      <xdr:nvCxnSpPr>
        <xdr:cNvPr id="290" name="直線コネクタ 289">
          <a:extLst>
            <a:ext uri="{FF2B5EF4-FFF2-40B4-BE49-F238E27FC236}">
              <a16:creationId xmlns:a16="http://schemas.microsoft.com/office/drawing/2014/main" id="{462A01B9-B98A-4DB4-B043-A67BF500E336}"/>
            </a:ext>
          </a:extLst>
        </xdr:cNvPr>
        <xdr:cNvCxnSpPr/>
      </xdr:nvCxnSpPr>
      <xdr:spPr>
        <a:xfrm flipV="1">
          <a:off x="2019300" y="1381288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a:extLst>
            <a:ext uri="{FF2B5EF4-FFF2-40B4-BE49-F238E27FC236}">
              <a16:creationId xmlns:a16="http://schemas.microsoft.com/office/drawing/2014/main" id="{BB652077-F0CB-407E-9970-BDF272932E29}"/>
            </a:ext>
          </a:extLst>
        </xdr:cNvPr>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92" name="n_2aveValue【公営住宅】&#10;有形固定資産減価償却率">
          <a:extLst>
            <a:ext uri="{FF2B5EF4-FFF2-40B4-BE49-F238E27FC236}">
              <a16:creationId xmlns:a16="http://schemas.microsoft.com/office/drawing/2014/main" id="{2E7DDCF1-6AEC-4445-93B4-C52E7FD2BD1A}"/>
            </a:ext>
          </a:extLst>
        </xdr:cNvPr>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39206</xdr:rowOff>
    </xdr:from>
    <xdr:ext cx="405111" cy="259045"/>
    <xdr:sp macro="" textlink="">
      <xdr:nvSpPr>
        <xdr:cNvPr id="293" name="n_3aveValue【公営住宅】&#10;有形固定資産減価償却率">
          <a:extLst>
            <a:ext uri="{FF2B5EF4-FFF2-40B4-BE49-F238E27FC236}">
              <a16:creationId xmlns:a16="http://schemas.microsoft.com/office/drawing/2014/main" id="{52F085FF-1D82-4683-B74C-D6DCB67F7340}"/>
            </a:ext>
          </a:extLst>
        </xdr:cNvPr>
        <xdr:cNvSpPr txBox="1"/>
      </xdr:nvSpPr>
      <xdr:spPr>
        <a:xfrm>
          <a:off x="1816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128288</xdr:rowOff>
    </xdr:from>
    <xdr:ext cx="405111" cy="259045"/>
    <xdr:sp macro="" textlink="">
      <xdr:nvSpPr>
        <xdr:cNvPr id="294" name="n_1mainValue【公営住宅】&#10;有形固定資産減価償却率">
          <a:extLst>
            <a:ext uri="{FF2B5EF4-FFF2-40B4-BE49-F238E27FC236}">
              <a16:creationId xmlns:a16="http://schemas.microsoft.com/office/drawing/2014/main" id="{3FA3BA63-6FDB-47F0-A778-3358842D332B}"/>
            </a:ext>
          </a:extLst>
        </xdr:cNvPr>
        <xdr:cNvSpPr txBox="1"/>
      </xdr:nvSpPr>
      <xdr:spPr>
        <a:xfrm>
          <a:off x="3582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164209</xdr:rowOff>
    </xdr:from>
    <xdr:ext cx="405111" cy="259045"/>
    <xdr:sp macro="" textlink="">
      <xdr:nvSpPr>
        <xdr:cNvPr id="295" name="n_2mainValue【公営住宅】&#10;有形固定資産減価償却率">
          <a:extLst>
            <a:ext uri="{FF2B5EF4-FFF2-40B4-BE49-F238E27FC236}">
              <a16:creationId xmlns:a16="http://schemas.microsoft.com/office/drawing/2014/main" id="{030444F5-E2C1-4F18-9C8E-9195A6D5DB2E}"/>
            </a:ext>
          </a:extLst>
        </xdr:cNvPr>
        <xdr:cNvSpPr txBox="1"/>
      </xdr:nvSpPr>
      <xdr:spPr>
        <a:xfrm>
          <a:off x="2705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36847</xdr:rowOff>
    </xdr:from>
    <xdr:ext cx="405111" cy="259045"/>
    <xdr:sp macro="" textlink="">
      <xdr:nvSpPr>
        <xdr:cNvPr id="296" name="n_3mainValue【公営住宅】&#10;有形固定資産減価償却率">
          <a:extLst>
            <a:ext uri="{FF2B5EF4-FFF2-40B4-BE49-F238E27FC236}">
              <a16:creationId xmlns:a16="http://schemas.microsoft.com/office/drawing/2014/main" id="{AC486BAC-110B-479E-9405-DB0EDE3B555F}"/>
            </a:ext>
          </a:extLst>
        </xdr:cNvPr>
        <xdr:cNvSpPr txBox="1"/>
      </xdr:nvSpPr>
      <xdr:spPr>
        <a:xfrm>
          <a:off x="1816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391F7422-DFBA-4556-A1BA-6763F7D0F0B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895C3CD-B18B-4039-B93D-C391BAC12A5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1255E606-23EC-47EC-B7A6-1855BB3703E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8787D60F-8DC8-4781-B8C5-C0A476C2321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7326614C-C3C8-4789-9A18-FBE53494094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FD2F4FCE-AFA5-416E-9703-7CBEB624E47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94DA35EE-E0EE-4847-8778-CEE06BAB3CA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AA70634A-055F-4271-A9BD-683CF173CD2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1BEDDC42-F363-49FC-8667-27C7C0C6CD0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E8BA9CCF-CB1C-437D-9182-EC0F2C22E95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233F3E7E-722F-4EA4-8067-9555BC02EE8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567CAC7E-D065-44AD-8EF2-7FD0B410006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E8E407F0-59EC-457B-BF91-03C36A7FA22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D070C802-53A1-42B7-B34A-BEB67B1230B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E4845064-9A23-43C2-8073-1329656F34C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BA08F978-C35A-4A82-AFEC-356D82C150F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919655F5-90B1-4028-9E9E-D28D893EFA1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504560DD-E0A0-4845-8101-EAC124CF737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CCBFA901-7B8A-4A6C-BCF5-DF815A41B9A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636E0A0F-BA86-4346-BD09-D417BBD19E0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19C1566E-9C71-43E8-BCB2-3BFDED5F070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a:extLst>
            <a:ext uri="{FF2B5EF4-FFF2-40B4-BE49-F238E27FC236}">
              <a16:creationId xmlns:a16="http://schemas.microsoft.com/office/drawing/2014/main" id="{3B9D2E5F-74A7-4AAF-9B87-9D079E2667CD}"/>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343AA09D-7EA4-4EF4-8FA2-0E1238ADE7F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a:extLst>
            <a:ext uri="{FF2B5EF4-FFF2-40B4-BE49-F238E27FC236}">
              <a16:creationId xmlns:a16="http://schemas.microsoft.com/office/drawing/2014/main" id="{B5AABDF2-6862-4EA2-A938-DD8E6FE6AB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a:extLst>
            <a:ext uri="{FF2B5EF4-FFF2-40B4-BE49-F238E27FC236}">
              <a16:creationId xmlns:a16="http://schemas.microsoft.com/office/drawing/2014/main" id="{40515A3E-B440-4F7C-9B1B-046B6DEF814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a:extLst>
            <a:ext uri="{FF2B5EF4-FFF2-40B4-BE49-F238E27FC236}">
              <a16:creationId xmlns:a16="http://schemas.microsoft.com/office/drawing/2014/main" id="{95630DA8-3C17-4B74-969A-0457B178EDB4}"/>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a:extLst>
            <a:ext uri="{FF2B5EF4-FFF2-40B4-BE49-F238E27FC236}">
              <a16:creationId xmlns:a16="http://schemas.microsoft.com/office/drawing/2014/main" id="{B638263B-09D2-4D6E-B4C8-E33F502C9A53}"/>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a:extLst>
            <a:ext uri="{FF2B5EF4-FFF2-40B4-BE49-F238E27FC236}">
              <a16:creationId xmlns:a16="http://schemas.microsoft.com/office/drawing/2014/main" id="{7CCAA727-17DC-4F88-B8A9-8CC4025D14B4}"/>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a:extLst>
            <a:ext uri="{FF2B5EF4-FFF2-40B4-BE49-F238E27FC236}">
              <a16:creationId xmlns:a16="http://schemas.microsoft.com/office/drawing/2014/main" id="{794F0879-A130-4063-8A49-80DD8C96CFFC}"/>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a:extLst>
            <a:ext uri="{FF2B5EF4-FFF2-40B4-BE49-F238E27FC236}">
              <a16:creationId xmlns:a16="http://schemas.microsoft.com/office/drawing/2014/main" id="{7D353A3F-CA93-4B2B-BE35-581276E2D649}"/>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a:extLst>
            <a:ext uri="{FF2B5EF4-FFF2-40B4-BE49-F238E27FC236}">
              <a16:creationId xmlns:a16="http://schemas.microsoft.com/office/drawing/2014/main" id="{1555C8E0-4D8D-4926-9243-576E5FDDEAAB}"/>
            </a:ext>
          </a:extLst>
        </xdr:cNvPr>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a:extLst>
            <a:ext uri="{FF2B5EF4-FFF2-40B4-BE49-F238E27FC236}">
              <a16:creationId xmlns:a16="http://schemas.microsoft.com/office/drawing/2014/main" id="{AA964C50-B89C-4479-8E02-FB84BC5A8967}"/>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a:extLst>
            <a:ext uri="{FF2B5EF4-FFF2-40B4-BE49-F238E27FC236}">
              <a16:creationId xmlns:a16="http://schemas.microsoft.com/office/drawing/2014/main" id="{EE64FF83-6EAB-4639-B334-BFA5638CDE4E}"/>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a:extLst>
            <a:ext uri="{FF2B5EF4-FFF2-40B4-BE49-F238E27FC236}">
              <a16:creationId xmlns:a16="http://schemas.microsoft.com/office/drawing/2014/main" id="{8C6F8665-6CEF-4204-83F4-96B33AE36F4E}"/>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a:extLst>
            <a:ext uri="{FF2B5EF4-FFF2-40B4-BE49-F238E27FC236}">
              <a16:creationId xmlns:a16="http://schemas.microsoft.com/office/drawing/2014/main" id="{1B9ADC05-703C-43EE-9D74-F12C139873D6}"/>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1C734BA-DFE4-4A22-BBBB-4DA30702614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984ED326-4416-4786-AD34-F8319E34444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9A05C077-77CC-4D60-9A23-AEC86ACC6BD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71F154E0-F4C0-49C9-83A3-762EAF27349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D20ACC6-5F18-4C1D-BD34-702C7A4C04A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100947</xdr:rowOff>
    </xdr:from>
    <xdr:to>
      <xdr:col>55</xdr:col>
      <xdr:colOff>50800</xdr:colOff>
      <xdr:row>87</xdr:row>
      <xdr:rowOff>31097</xdr:rowOff>
    </xdr:to>
    <xdr:sp macro="" textlink="">
      <xdr:nvSpPr>
        <xdr:cNvPr id="337" name="楕円 336">
          <a:extLst>
            <a:ext uri="{FF2B5EF4-FFF2-40B4-BE49-F238E27FC236}">
              <a16:creationId xmlns:a16="http://schemas.microsoft.com/office/drawing/2014/main" id="{425639E4-CEE2-41FD-917E-D51517D8785C}"/>
            </a:ext>
          </a:extLst>
        </xdr:cNvPr>
        <xdr:cNvSpPr/>
      </xdr:nvSpPr>
      <xdr:spPr>
        <a:xfrm>
          <a:off x="10426700" y="148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15874</xdr:rowOff>
    </xdr:from>
    <xdr:ext cx="469744" cy="259045"/>
    <xdr:sp macro="" textlink="">
      <xdr:nvSpPr>
        <xdr:cNvPr id="338" name="【公営住宅】&#10;一人当たり面積該当値テキスト">
          <a:extLst>
            <a:ext uri="{FF2B5EF4-FFF2-40B4-BE49-F238E27FC236}">
              <a16:creationId xmlns:a16="http://schemas.microsoft.com/office/drawing/2014/main" id="{3046B8AA-DF64-4FFE-95E9-D7BBE06FB443}"/>
            </a:ext>
          </a:extLst>
        </xdr:cNvPr>
        <xdr:cNvSpPr txBox="1"/>
      </xdr:nvSpPr>
      <xdr:spPr>
        <a:xfrm>
          <a:off x="10515600" y="1476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100783</xdr:rowOff>
    </xdr:from>
    <xdr:to>
      <xdr:col>50</xdr:col>
      <xdr:colOff>165100</xdr:colOff>
      <xdr:row>87</xdr:row>
      <xdr:rowOff>30933</xdr:rowOff>
    </xdr:to>
    <xdr:sp macro="" textlink="">
      <xdr:nvSpPr>
        <xdr:cNvPr id="339" name="楕円 338">
          <a:extLst>
            <a:ext uri="{FF2B5EF4-FFF2-40B4-BE49-F238E27FC236}">
              <a16:creationId xmlns:a16="http://schemas.microsoft.com/office/drawing/2014/main" id="{7DD15156-5B52-4161-8D0F-92263B73BB9D}"/>
            </a:ext>
          </a:extLst>
        </xdr:cNvPr>
        <xdr:cNvSpPr/>
      </xdr:nvSpPr>
      <xdr:spPr>
        <a:xfrm>
          <a:off x="9588500" y="148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151583</xdr:rowOff>
    </xdr:from>
    <xdr:to>
      <xdr:col>55</xdr:col>
      <xdr:colOff>0</xdr:colOff>
      <xdr:row>86</xdr:row>
      <xdr:rowOff>151747</xdr:rowOff>
    </xdr:to>
    <xdr:cxnSp macro="">
      <xdr:nvCxnSpPr>
        <xdr:cNvPr id="340" name="直線コネクタ 339">
          <a:extLst>
            <a:ext uri="{FF2B5EF4-FFF2-40B4-BE49-F238E27FC236}">
              <a16:creationId xmlns:a16="http://schemas.microsoft.com/office/drawing/2014/main" id="{8BE868EA-161E-4353-A5A7-54723440BA51}"/>
            </a:ext>
          </a:extLst>
        </xdr:cNvPr>
        <xdr:cNvCxnSpPr/>
      </xdr:nvCxnSpPr>
      <xdr:spPr>
        <a:xfrm>
          <a:off x="9639300" y="14896283"/>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100620</xdr:rowOff>
    </xdr:from>
    <xdr:to>
      <xdr:col>46</xdr:col>
      <xdr:colOff>38100</xdr:colOff>
      <xdr:row>87</xdr:row>
      <xdr:rowOff>30770</xdr:rowOff>
    </xdr:to>
    <xdr:sp macro="" textlink="">
      <xdr:nvSpPr>
        <xdr:cNvPr id="341" name="楕円 340">
          <a:extLst>
            <a:ext uri="{FF2B5EF4-FFF2-40B4-BE49-F238E27FC236}">
              <a16:creationId xmlns:a16="http://schemas.microsoft.com/office/drawing/2014/main" id="{6A14D53A-9453-460F-A6E1-8353CE61A04C}"/>
            </a:ext>
          </a:extLst>
        </xdr:cNvPr>
        <xdr:cNvSpPr/>
      </xdr:nvSpPr>
      <xdr:spPr>
        <a:xfrm>
          <a:off x="8699500" y="148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151420</xdr:rowOff>
    </xdr:from>
    <xdr:to>
      <xdr:col>50</xdr:col>
      <xdr:colOff>114300</xdr:colOff>
      <xdr:row>86</xdr:row>
      <xdr:rowOff>151583</xdr:rowOff>
    </xdr:to>
    <xdr:cxnSp macro="">
      <xdr:nvCxnSpPr>
        <xdr:cNvPr id="342" name="直線コネクタ 341">
          <a:extLst>
            <a:ext uri="{FF2B5EF4-FFF2-40B4-BE49-F238E27FC236}">
              <a16:creationId xmlns:a16="http://schemas.microsoft.com/office/drawing/2014/main" id="{8CC33600-AE15-47A2-8685-9DCB8A5C7A04}"/>
            </a:ext>
          </a:extLst>
        </xdr:cNvPr>
        <xdr:cNvCxnSpPr/>
      </xdr:nvCxnSpPr>
      <xdr:spPr>
        <a:xfrm>
          <a:off x="8750300" y="1489612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101273</xdr:rowOff>
    </xdr:from>
    <xdr:to>
      <xdr:col>41</xdr:col>
      <xdr:colOff>101600</xdr:colOff>
      <xdr:row>87</xdr:row>
      <xdr:rowOff>31423</xdr:rowOff>
    </xdr:to>
    <xdr:sp macro="" textlink="">
      <xdr:nvSpPr>
        <xdr:cNvPr id="343" name="楕円 342">
          <a:extLst>
            <a:ext uri="{FF2B5EF4-FFF2-40B4-BE49-F238E27FC236}">
              <a16:creationId xmlns:a16="http://schemas.microsoft.com/office/drawing/2014/main" id="{3A978091-1355-44E3-B95C-C6B53CD50106}"/>
            </a:ext>
          </a:extLst>
        </xdr:cNvPr>
        <xdr:cNvSpPr/>
      </xdr:nvSpPr>
      <xdr:spPr>
        <a:xfrm>
          <a:off x="7810500" y="148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151420</xdr:rowOff>
    </xdr:from>
    <xdr:to>
      <xdr:col>45</xdr:col>
      <xdr:colOff>177800</xdr:colOff>
      <xdr:row>86</xdr:row>
      <xdr:rowOff>152073</xdr:rowOff>
    </xdr:to>
    <xdr:cxnSp macro="">
      <xdr:nvCxnSpPr>
        <xdr:cNvPr id="344" name="直線コネクタ 343">
          <a:extLst>
            <a:ext uri="{FF2B5EF4-FFF2-40B4-BE49-F238E27FC236}">
              <a16:creationId xmlns:a16="http://schemas.microsoft.com/office/drawing/2014/main" id="{7DBB7DE8-546F-465F-AC7C-4FC9CC0A856D}"/>
            </a:ext>
          </a:extLst>
        </xdr:cNvPr>
        <xdr:cNvCxnSpPr/>
      </xdr:nvCxnSpPr>
      <xdr:spPr>
        <a:xfrm flipV="1">
          <a:off x="7861300" y="1489612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a:extLst>
            <a:ext uri="{FF2B5EF4-FFF2-40B4-BE49-F238E27FC236}">
              <a16:creationId xmlns:a16="http://schemas.microsoft.com/office/drawing/2014/main" id="{F386454D-56E1-48CF-84CC-6FB37B555699}"/>
            </a:ext>
          </a:extLst>
        </xdr:cNvPr>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a:extLst>
            <a:ext uri="{FF2B5EF4-FFF2-40B4-BE49-F238E27FC236}">
              <a16:creationId xmlns:a16="http://schemas.microsoft.com/office/drawing/2014/main" id="{6FBC910D-A590-4469-A4DB-7070802350AF}"/>
            </a:ext>
          </a:extLst>
        </xdr:cNvPr>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47" name="n_3aveValue【公営住宅】&#10;一人当たり面積">
          <a:extLst>
            <a:ext uri="{FF2B5EF4-FFF2-40B4-BE49-F238E27FC236}">
              <a16:creationId xmlns:a16="http://schemas.microsoft.com/office/drawing/2014/main" id="{60D26490-DC4E-4B0C-88D8-1923CF40A62F}"/>
            </a:ext>
          </a:extLst>
        </xdr:cNvPr>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22060</xdr:rowOff>
    </xdr:from>
    <xdr:ext cx="469744" cy="259045"/>
    <xdr:sp macro="" textlink="">
      <xdr:nvSpPr>
        <xdr:cNvPr id="348" name="n_1mainValue【公営住宅】&#10;一人当たり面積">
          <a:extLst>
            <a:ext uri="{FF2B5EF4-FFF2-40B4-BE49-F238E27FC236}">
              <a16:creationId xmlns:a16="http://schemas.microsoft.com/office/drawing/2014/main" id="{B8ECBE5A-134F-4298-BFCC-2140DFDCAF38}"/>
            </a:ext>
          </a:extLst>
        </xdr:cNvPr>
        <xdr:cNvSpPr txBox="1"/>
      </xdr:nvSpPr>
      <xdr:spPr>
        <a:xfrm>
          <a:off x="9391727" y="1493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21897</xdr:rowOff>
    </xdr:from>
    <xdr:ext cx="469744" cy="259045"/>
    <xdr:sp macro="" textlink="">
      <xdr:nvSpPr>
        <xdr:cNvPr id="349" name="n_2mainValue【公営住宅】&#10;一人当たり面積">
          <a:extLst>
            <a:ext uri="{FF2B5EF4-FFF2-40B4-BE49-F238E27FC236}">
              <a16:creationId xmlns:a16="http://schemas.microsoft.com/office/drawing/2014/main" id="{7E2AA306-CAF4-44FC-8358-6DA5D51C793B}"/>
            </a:ext>
          </a:extLst>
        </xdr:cNvPr>
        <xdr:cNvSpPr txBox="1"/>
      </xdr:nvSpPr>
      <xdr:spPr>
        <a:xfrm>
          <a:off x="8515427" y="1493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22550</xdr:rowOff>
    </xdr:from>
    <xdr:ext cx="469744" cy="259045"/>
    <xdr:sp macro="" textlink="">
      <xdr:nvSpPr>
        <xdr:cNvPr id="350" name="n_3mainValue【公営住宅】&#10;一人当たり面積">
          <a:extLst>
            <a:ext uri="{FF2B5EF4-FFF2-40B4-BE49-F238E27FC236}">
              <a16:creationId xmlns:a16="http://schemas.microsoft.com/office/drawing/2014/main" id="{AFCB73FF-52E7-46C4-8158-0FB8999E68D7}"/>
            </a:ext>
          </a:extLst>
        </xdr:cNvPr>
        <xdr:cNvSpPr txBox="1"/>
      </xdr:nvSpPr>
      <xdr:spPr>
        <a:xfrm>
          <a:off x="7626427" y="1493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FE74731F-1718-40B7-9B11-AC18C505A6D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79590832-9B9C-4242-B3C8-03F03DAFA70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41C24536-D350-4185-8E5D-E2BF8A082A4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D4899C12-E17E-4546-8BFF-6C417A238C2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958E369F-C404-45B2-979E-1E16E2683A4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1A1F98D4-40F4-4458-9161-AEA40269FDD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A8AB1AA1-8450-4DD7-A3D0-2E581E9C1AF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10200CFA-7061-43D6-9951-DB01D97DA99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id="{C41B4515-A70D-43A3-841D-7935F93537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id="{491FA567-EEDC-4945-B692-15970E1FE47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id="{09711215-2054-4FD2-A9E2-10FA0449B70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id="{D9BA3E14-B987-41E6-A20B-29101EC749C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id="{17C5B459-2AC0-42B1-9D28-78EA5BD7AF7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id="{516DFBC0-277A-4EC8-8A1E-B4D5DB75C51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id="{58614BD4-5EAA-4454-B612-3FCA8BB11A2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id="{DE682ACD-91F6-4989-9F14-D2EC96FAE6A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id="{38316C83-6912-44F5-ACB6-8C45E5508D9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id="{20B4505D-6585-4B5D-B803-819E23D8BFB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id="{14F5884A-17B3-40AA-8B34-D8A5AE3AF48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id="{2E1BD1B0-D66A-41E1-9D48-8202B7026D2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id="{F0BC7B85-998C-468F-BB3E-30018A4FF20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id="{6CE57AD5-D49D-457B-BBD6-A7A0B395729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id="{7CC4DE5E-6690-4F67-93F9-01E8925ABF5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id="{01A97DD9-C12E-44EE-973C-A4E23A0DCB9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a:extLst>
            <a:ext uri="{FF2B5EF4-FFF2-40B4-BE49-F238E27FC236}">
              <a16:creationId xmlns:a16="http://schemas.microsoft.com/office/drawing/2014/main" id="{858F1254-19CB-49B8-BC41-0B785EF4496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a:extLst>
            <a:ext uri="{FF2B5EF4-FFF2-40B4-BE49-F238E27FC236}">
              <a16:creationId xmlns:a16="http://schemas.microsoft.com/office/drawing/2014/main" id="{C2B776FF-8E74-4D15-BD77-7F239CC06AD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a:extLst>
            <a:ext uri="{FF2B5EF4-FFF2-40B4-BE49-F238E27FC236}">
              <a16:creationId xmlns:a16="http://schemas.microsoft.com/office/drawing/2014/main" id="{D238538C-BE1C-4D84-9262-3B16307D5F7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a:extLst>
            <a:ext uri="{FF2B5EF4-FFF2-40B4-BE49-F238E27FC236}">
              <a16:creationId xmlns:a16="http://schemas.microsoft.com/office/drawing/2014/main" id="{04500BFA-8C6D-4E34-AA5D-234D27D1D4D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a:extLst>
            <a:ext uri="{FF2B5EF4-FFF2-40B4-BE49-F238E27FC236}">
              <a16:creationId xmlns:a16="http://schemas.microsoft.com/office/drawing/2014/main" id="{9EC62DAE-6AC1-41E3-9701-74BACD88A49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a:extLst>
            <a:ext uri="{FF2B5EF4-FFF2-40B4-BE49-F238E27FC236}">
              <a16:creationId xmlns:a16="http://schemas.microsoft.com/office/drawing/2014/main" id="{F8E6B2B5-B41A-4D7E-812C-1E475C0109E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a:extLst>
            <a:ext uri="{FF2B5EF4-FFF2-40B4-BE49-F238E27FC236}">
              <a16:creationId xmlns:a16="http://schemas.microsoft.com/office/drawing/2014/main" id="{6FBA545D-413B-4A2E-9C6B-EEB4608A066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a:extLst>
            <a:ext uri="{FF2B5EF4-FFF2-40B4-BE49-F238E27FC236}">
              <a16:creationId xmlns:a16="http://schemas.microsoft.com/office/drawing/2014/main" id="{A7CBEA24-90D5-42D9-BD11-C87E21CFE6C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a:extLst>
            <a:ext uri="{FF2B5EF4-FFF2-40B4-BE49-F238E27FC236}">
              <a16:creationId xmlns:a16="http://schemas.microsoft.com/office/drawing/2014/main" id="{90AA7C9E-762D-434B-8C6E-A37DE647684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a:extLst>
            <a:ext uri="{FF2B5EF4-FFF2-40B4-BE49-F238E27FC236}">
              <a16:creationId xmlns:a16="http://schemas.microsoft.com/office/drawing/2014/main" id="{AA1EE0C8-C1B7-4210-8B3B-EFA2F444272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a:extLst>
            <a:ext uri="{FF2B5EF4-FFF2-40B4-BE49-F238E27FC236}">
              <a16:creationId xmlns:a16="http://schemas.microsoft.com/office/drawing/2014/main" id="{3658BFAA-35E9-4B8E-815B-9CF8764ECCE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a:extLst>
            <a:ext uri="{FF2B5EF4-FFF2-40B4-BE49-F238E27FC236}">
              <a16:creationId xmlns:a16="http://schemas.microsoft.com/office/drawing/2014/main" id="{2DFB3475-F03F-40CF-A5B3-600A1176AE8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a:extLst>
            <a:ext uri="{FF2B5EF4-FFF2-40B4-BE49-F238E27FC236}">
              <a16:creationId xmlns:a16="http://schemas.microsoft.com/office/drawing/2014/main" id="{5C0C5935-51A0-4E21-9930-0E97AA0A8E4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a:extLst>
            <a:ext uri="{FF2B5EF4-FFF2-40B4-BE49-F238E27FC236}">
              <a16:creationId xmlns:a16="http://schemas.microsoft.com/office/drawing/2014/main" id="{D0F6171C-06E9-4CAC-A8E7-31808900FED9}"/>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a:extLst>
            <a:ext uri="{FF2B5EF4-FFF2-40B4-BE49-F238E27FC236}">
              <a16:creationId xmlns:a16="http://schemas.microsoft.com/office/drawing/2014/main" id="{51428424-442D-4A58-B362-2D3C1EBBE6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a:extLst>
            <a:ext uri="{FF2B5EF4-FFF2-40B4-BE49-F238E27FC236}">
              <a16:creationId xmlns:a16="http://schemas.microsoft.com/office/drawing/2014/main" id="{A21A5E83-DBF9-45CA-A510-65DCDFD94EE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a:extLst>
            <a:ext uri="{FF2B5EF4-FFF2-40B4-BE49-F238E27FC236}">
              <a16:creationId xmlns:a16="http://schemas.microsoft.com/office/drawing/2014/main" id="{1262913E-A0C8-43E4-ADF7-0B910FB7777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a:extLst>
            <a:ext uri="{FF2B5EF4-FFF2-40B4-BE49-F238E27FC236}">
              <a16:creationId xmlns:a16="http://schemas.microsoft.com/office/drawing/2014/main" id="{114D31BE-5726-443A-ACE9-863AEDF49498}"/>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a:extLst>
            <a:ext uri="{FF2B5EF4-FFF2-40B4-BE49-F238E27FC236}">
              <a16:creationId xmlns:a16="http://schemas.microsoft.com/office/drawing/2014/main" id="{D2F4BA43-417D-4419-9D7F-DA3DCE210769}"/>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a:extLst>
            <a:ext uri="{FF2B5EF4-FFF2-40B4-BE49-F238E27FC236}">
              <a16:creationId xmlns:a16="http://schemas.microsoft.com/office/drawing/2014/main" id="{52147871-17F4-4BA3-9249-D8F64989B4FA}"/>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a:extLst>
            <a:ext uri="{FF2B5EF4-FFF2-40B4-BE49-F238E27FC236}">
              <a16:creationId xmlns:a16="http://schemas.microsoft.com/office/drawing/2014/main" id="{549BC04C-3697-4645-B05A-D06D259A9D6C}"/>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a:extLst>
            <a:ext uri="{FF2B5EF4-FFF2-40B4-BE49-F238E27FC236}">
              <a16:creationId xmlns:a16="http://schemas.microsoft.com/office/drawing/2014/main" id="{88DFB6AB-0E09-4629-B500-582E1D0E6CB4}"/>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97" name="【認定こども園・幼稚園・保育所】&#10;有形固定資産減価償却率平均値テキスト">
          <a:extLst>
            <a:ext uri="{FF2B5EF4-FFF2-40B4-BE49-F238E27FC236}">
              <a16:creationId xmlns:a16="http://schemas.microsoft.com/office/drawing/2014/main" id="{3C8E6965-E876-4A83-A90E-D3D0B4179CA1}"/>
            </a:ext>
          </a:extLst>
        </xdr:cNvPr>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a:extLst>
            <a:ext uri="{FF2B5EF4-FFF2-40B4-BE49-F238E27FC236}">
              <a16:creationId xmlns:a16="http://schemas.microsoft.com/office/drawing/2014/main" id="{81A47194-320C-4F16-93F3-A22F7B9FEC2E}"/>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a:extLst>
            <a:ext uri="{FF2B5EF4-FFF2-40B4-BE49-F238E27FC236}">
              <a16:creationId xmlns:a16="http://schemas.microsoft.com/office/drawing/2014/main" id="{4A0646BE-98F8-4C29-836A-264A54D9F048}"/>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a:extLst>
            <a:ext uri="{FF2B5EF4-FFF2-40B4-BE49-F238E27FC236}">
              <a16:creationId xmlns:a16="http://schemas.microsoft.com/office/drawing/2014/main" id="{EEE71DBF-7E05-494A-90FC-CB693CDAE1DA}"/>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a:extLst>
            <a:ext uri="{FF2B5EF4-FFF2-40B4-BE49-F238E27FC236}">
              <a16:creationId xmlns:a16="http://schemas.microsoft.com/office/drawing/2014/main" id="{9E72A38D-F241-413F-A54B-92110608D476}"/>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1D136FA5-543B-4110-87DD-08AE0ECD344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E2697585-5A40-4CB2-801A-8337062EA9E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92571A56-13AA-428E-9CBA-17A28320CCD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4CDB582D-8EF6-4476-AE8E-2137B354DFD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67EF9DAF-A2EA-4D33-BABD-6BDE52E2AF1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12337</xdr:rowOff>
    </xdr:from>
    <xdr:to>
      <xdr:col>85</xdr:col>
      <xdr:colOff>177800</xdr:colOff>
      <xdr:row>39</xdr:row>
      <xdr:rowOff>113937</xdr:rowOff>
    </xdr:to>
    <xdr:sp macro="" textlink="">
      <xdr:nvSpPr>
        <xdr:cNvPr id="407" name="楕円 406">
          <a:extLst>
            <a:ext uri="{FF2B5EF4-FFF2-40B4-BE49-F238E27FC236}">
              <a16:creationId xmlns:a16="http://schemas.microsoft.com/office/drawing/2014/main" id="{99017A38-258A-49D1-A94C-8C6E06EB8ADF}"/>
            </a:ext>
          </a:extLst>
        </xdr:cNvPr>
        <xdr:cNvSpPr/>
      </xdr:nvSpPr>
      <xdr:spPr>
        <a:xfrm>
          <a:off x="162687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162214</xdr:rowOff>
    </xdr:from>
    <xdr:ext cx="405111" cy="259045"/>
    <xdr:sp macro="" textlink="">
      <xdr:nvSpPr>
        <xdr:cNvPr id="408" name="【認定こども園・幼稚園・保育所】&#10;有形固定資産減価償却率該当値テキスト">
          <a:extLst>
            <a:ext uri="{FF2B5EF4-FFF2-40B4-BE49-F238E27FC236}">
              <a16:creationId xmlns:a16="http://schemas.microsoft.com/office/drawing/2014/main" id="{CF3CB087-169E-4050-B142-3026209C7788}"/>
            </a:ext>
          </a:extLst>
        </xdr:cNvPr>
        <xdr:cNvSpPr txBox="1"/>
      </xdr:nvSpPr>
      <xdr:spPr>
        <a:xfrm>
          <a:off x="16357600"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409" name="楕円 408">
          <a:extLst>
            <a:ext uri="{FF2B5EF4-FFF2-40B4-BE49-F238E27FC236}">
              <a16:creationId xmlns:a16="http://schemas.microsoft.com/office/drawing/2014/main" id="{28FE2453-51E6-464D-AD9E-B8E2514917D6}"/>
            </a:ext>
          </a:extLst>
        </xdr:cNvPr>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63137</xdr:rowOff>
    </xdr:from>
    <xdr:to>
      <xdr:col>85</xdr:col>
      <xdr:colOff>127000</xdr:colOff>
      <xdr:row>39</xdr:row>
      <xdr:rowOff>99060</xdr:rowOff>
    </xdr:to>
    <xdr:cxnSp macro="">
      <xdr:nvCxnSpPr>
        <xdr:cNvPr id="410" name="直線コネクタ 409">
          <a:extLst>
            <a:ext uri="{FF2B5EF4-FFF2-40B4-BE49-F238E27FC236}">
              <a16:creationId xmlns:a16="http://schemas.microsoft.com/office/drawing/2014/main" id="{F833923F-9772-4DF7-B62F-E2BD38F127D2}"/>
            </a:ext>
          </a:extLst>
        </xdr:cNvPr>
        <xdr:cNvCxnSpPr/>
      </xdr:nvCxnSpPr>
      <xdr:spPr>
        <a:xfrm flipV="1">
          <a:off x="15481300" y="674968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84183</xdr:rowOff>
    </xdr:from>
    <xdr:to>
      <xdr:col>76</xdr:col>
      <xdr:colOff>165100</xdr:colOff>
      <xdr:row>40</xdr:row>
      <xdr:rowOff>14333</xdr:rowOff>
    </xdr:to>
    <xdr:sp macro="" textlink="">
      <xdr:nvSpPr>
        <xdr:cNvPr id="411" name="楕円 410">
          <a:extLst>
            <a:ext uri="{FF2B5EF4-FFF2-40B4-BE49-F238E27FC236}">
              <a16:creationId xmlns:a16="http://schemas.microsoft.com/office/drawing/2014/main" id="{DC18C1BD-9FF1-48C6-9647-31A8CEFFE8E5}"/>
            </a:ext>
          </a:extLst>
        </xdr:cNvPr>
        <xdr:cNvSpPr/>
      </xdr:nvSpPr>
      <xdr:spPr>
        <a:xfrm>
          <a:off x="14541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134983</xdr:rowOff>
    </xdr:to>
    <xdr:cxnSp macro="">
      <xdr:nvCxnSpPr>
        <xdr:cNvPr id="412" name="直線コネクタ 411">
          <a:extLst>
            <a:ext uri="{FF2B5EF4-FFF2-40B4-BE49-F238E27FC236}">
              <a16:creationId xmlns:a16="http://schemas.microsoft.com/office/drawing/2014/main" id="{2CB3FF78-0D12-4F96-BCFB-9D8B9159A79F}"/>
            </a:ext>
          </a:extLst>
        </xdr:cNvPr>
        <xdr:cNvCxnSpPr/>
      </xdr:nvCxnSpPr>
      <xdr:spPr>
        <a:xfrm flipV="1">
          <a:off x="14592300" y="678561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102144</xdr:rowOff>
    </xdr:from>
    <xdr:to>
      <xdr:col>72</xdr:col>
      <xdr:colOff>38100</xdr:colOff>
      <xdr:row>40</xdr:row>
      <xdr:rowOff>32294</xdr:rowOff>
    </xdr:to>
    <xdr:sp macro="" textlink="">
      <xdr:nvSpPr>
        <xdr:cNvPr id="413" name="楕円 412">
          <a:extLst>
            <a:ext uri="{FF2B5EF4-FFF2-40B4-BE49-F238E27FC236}">
              <a16:creationId xmlns:a16="http://schemas.microsoft.com/office/drawing/2014/main" id="{FF10D1AB-7926-4F3F-B406-DDECBDEB7344}"/>
            </a:ext>
          </a:extLst>
        </xdr:cNvPr>
        <xdr:cNvSpPr/>
      </xdr:nvSpPr>
      <xdr:spPr>
        <a:xfrm>
          <a:off x="13652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134983</xdr:rowOff>
    </xdr:from>
    <xdr:to>
      <xdr:col>76</xdr:col>
      <xdr:colOff>114300</xdr:colOff>
      <xdr:row>39</xdr:row>
      <xdr:rowOff>152944</xdr:rowOff>
    </xdr:to>
    <xdr:cxnSp macro="">
      <xdr:nvCxnSpPr>
        <xdr:cNvPr id="414" name="直線コネクタ 413">
          <a:extLst>
            <a:ext uri="{FF2B5EF4-FFF2-40B4-BE49-F238E27FC236}">
              <a16:creationId xmlns:a16="http://schemas.microsoft.com/office/drawing/2014/main" id="{A2DD697E-3FEC-4631-80F7-37D480957F34}"/>
            </a:ext>
          </a:extLst>
        </xdr:cNvPr>
        <xdr:cNvCxnSpPr/>
      </xdr:nvCxnSpPr>
      <xdr:spPr>
        <a:xfrm flipV="1">
          <a:off x="13703300" y="682153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415" name="n_1aveValue【認定こども園・幼稚園・保育所】&#10;有形固定資産減価償却率">
          <a:extLst>
            <a:ext uri="{FF2B5EF4-FFF2-40B4-BE49-F238E27FC236}">
              <a16:creationId xmlns:a16="http://schemas.microsoft.com/office/drawing/2014/main" id="{E8B7CAEF-F794-4F0C-8C28-F3CD4CB7A5A9}"/>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416" name="n_2aveValue【認定こども園・幼稚園・保育所】&#10;有形固定資産減価償却率">
          <a:extLst>
            <a:ext uri="{FF2B5EF4-FFF2-40B4-BE49-F238E27FC236}">
              <a16:creationId xmlns:a16="http://schemas.microsoft.com/office/drawing/2014/main" id="{92F62078-0488-4018-AF28-24387F0B20F9}"/>
            </a:ext>
          </a:extLst>
        </xdr:cNvPr>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7" name="n_3aveValue【認定こども園・幼稚園・保育所】&#10;有形固定資産減価償却率">
          <a:extLst>
            <a:ext uri="{FF2B5EF4-FFF2-40B4-BE49-F238E27FC236}">
              <a16:creationId xmlns:a16="http://schemas.microsoft.com/office/drawing/2014/main" id="{EAD164E1-B755-495D-9F7B-EDBF56B36731}"/>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140987</xdr:rowOff>
    </xdr:from>
    <xdr:ext cx="405111" cy="259045"/>
    <xdr:sp macro="" textlink="">
      <xdr:nvSpPr>
        <xdr:cNvPr id="418" name="n_1mainValue【認定こども園・幼稚園・保育所】&#10;有形固定資産減価償却率">
          <a:extLst>
            <a:ext uri="{FF2B5EF4-FFF2-40B4-BE49-F238E27FC236}">
              <a16:creationId xmlns:a16="http://schemas.microsoft.com/office/drawing/2014/main" id="{AA765291-EE19-4648-97D0-3159C24A7806}"/>
            </a:ext>
          </a:extLst>
        </xdr:cNvPr>
        <xdr:cNvSpPr txBox="1"/>
      </xdr:nvSpPr>
      <xdr:spPr>
        <a:xfrm>
          <a:off x="15266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5460</xdr:rowOff>
    </xdr:from>
    <xdr:ext cx="405111" cy="259045"/>
    <xdr:sp macro="" textlink="">
      <xdr:nvSpPr>
        <xdr:cNvPr id="419" name="n_2mainValue【認定こども園・幼稚園・保育所】&#10;有形固定資産減価償却率">
          <a:extLst>
            <a:ext uri="{FF2B5EF4-FFF2-40B4-BE49-F238E27FC236}">
              <a16:creationId xmlns:a16="http://schemas.microsoft.com/office/drawing/2014/main" id="{8A17AA8F-3968-40A4-84C8-0FE134643336}"/>
            </a:ext>
          </a:extLst>
        </xdr:cNvPr>
        <xdr:cNvSpPr txBox="1"/>
      </xdr:nvSpPr>
      <xdr:spPr>
        <a:xfrm>
          <a:off x="14389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23421</xdr:rowOff>
    </xdr:from>
    <xdr:ext cx="405111" cy="259045"/>
    <xdr:sp macro="" textlink="">
      <xdr:nvSpPr>
        <xdr:cNvPr id="420" name="n_3mainValue【認定こども園・幼稚園・保育所】&#10;有形固定資産減価償却率">
          <a:extLst>
            <a:ext uri="{FF2B5EF4-FFF2-40B4-BE49-F238E27FC236}">
              <a16:creationId xmlns:a16="http://schemas.microsoft.com/office/drawing/2014/main" id="{E3F3C2D5-C15B-4A7B-86C2-38A58FF8A660}"/>
            </a:ext>
          </a:extLst>
        </xdr:cNvPr>
        <xdr:cNvSpPr txBox="1"/>
      </xdr:nvSpPr>
      <xdr:spPr>
        <a:xfrm>
          <a:off x="13500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CDA0A85E-B6CF-4DE7-9705-690BD2EE938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BD2CF8C1-4C2F-412F-A558-500915C19B4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326E2287-21E3-407C-B935-2ED3DE6DFF8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27890522-325E-4498-800F-AA43C554D40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B12E04EA-C1E5-4F73-98E4-6FD99B7E0A2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565D99E3-96E7-44CB-9795-BCB7F375BF8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2D405BA4-3B4F-47A2-840F-243CD3C74D5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28A55427-99B3-418C-9EBC-169CC265CA8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id="{2A39C611-62BD-4888-9551-52F9DD9F564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id="{CE23E9B0-83C4-4D7A-80E1-4E38AD7A5A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a:extLst>
            <a:ext uri="{FF2B5EF4-FFF2-40B4-BE49-F238E27FC236}">
              <a16:creationId xmlns:a16="http://schemas.microsoft.com/office/drawing/2014/main" id="{26ACEFBE-C5B8-4859-9054-391E898B38B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a:extLst>
            <a:ext uri="{FF2B5EF4-FFF2-40B4-BE49-F238E27FC236}">
              <a16:creationId xmlns:a16="http://schemas.microsoft.com/office/drawing/2014/main" id="{CD93DC72-CDA4-4E56-B14A-43C2BFC9568A}"/>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a:extLst>
            <a:ext uri="{FF2B5EF4-FFF2-40B4-BE49-F238E27FC236}">
              <a16:creationId xmlns:a16="http://schemas.microsoft.com/office/drawing/2014/main" id="{067F72B4-D976-475B-9A80-B18A81184FA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a:extLst>
            <a:ext uri="{FF2B5EF4-FFF2-40B4-BE49-F238E27FC236}">
              <a16:creationId xmlns:a16="http://schemas.microsoft.com/office/drawing/2014/main" id="{1DE5A8E2-B30F-430B-AA55-39849D2E401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id="{E6FB38AD-CB6E-4972-8859-A21A257DC39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a:extLst>
            <a:ext uri="{FF2B5EF4-FFF2-40B4-BE49-F238E27FC236}">
              <a16:creationId xmlns:a16="http://schemas.microsoft.com/office/drawing/2014/main" id="{35E127C7-4FBA-4DA0-B7A2-A66E5EEDCB5F}"/>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a:extLst>
            <a:ext uri="{FF2B5EF4-FFF2-40B4-BE49-F238E27FC236}">
              <a16:creationId xmlns:a16="http://schemas.microsoft.com/office/drawing/2014/main" id="{E986DE9B-7F22-4244-A26A-953504B5985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a:extLst>
            <a:ext uri="{FF2B5EF4-FFF2-40B4-BE49-F238E27FC236}">
              <a16:creationId xmlns:a16="http://schemas.microsoft.com/office/drawing/2014/main" id="{01DEF50F-C1BC-4A21-9274-D5F323F662C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a:extLst>
            <a:ext uri="{FF2B5EF4-FFF2-40B4-BE49-F238E27FC236}">
              <a16:creationId xmlns:a16="http://schemas.microsoft.com/office/drawing/2014/main" id="{23013CB0-44F8-44DD-8A6F-BF867CDFC24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a:extLst>
            <a:ext uri="{FF2B5EF4-FFF2-40B4-BE49-F238E27FC236}">
              <a16:creationId xmlns:a16="http://schemas.microsoft.com/office/drawing/2014/main" id="{412C1C8D-4D61-45DC-9A8D-6DD1ED43706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23459A9B-37DC-4959-AAC3-BDEBDA4131E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22376927-CAB7-4464-A10C-884C40998CF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DCB69C2F-0C66-45DF-A6B6-2F74923C18D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id="{093B9C6C-5FFF-4789-BE43-6B0509A1A91E}"/>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FBAF7B1F-D6D6-48EC-BEB6-950A2DC691B6}"/>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id="{38331F46-6BE5-45A6-A5FC-5D06C44A6415}"/>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90B2CD31-76F4-4C2B-9C68-9E5117DF81B6}"/>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a:extLst>
            <a:ext uri="{FF2B5EF4-FFF2-40B4-BE49-F238E27FC236}">
              <a16:creationId xmlns:a16="http://schemas.microsoft.com/office/drawing/2014/main" id="{C05497EA-3A28-46D0-AEEB-0E8BCD56F44B}"/>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566FE4B2-334B-46CF-BFE2-48D550C8DE21}"/>
            </a:ext>
          </a:extLst>
        </xdr:cNvPr>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a:extLst>
            <a:ext uri="{FF2B5EF4-FFF2-40B4-BE49-F238E27FC236}">
              <a16:creationId xmlns:a16="http://schemas.microsoft.com/office/drawing/2014/main" id="{00A6B7FD-1A67-4B2B-97F1-568459474629}"/>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a:extLst>
            <a:ext uri="{FF2B5EF4-FFF2-40B4-BE49-F238E27FC236}">
              <a16:creationId xmlns:a16="http://schemas.microsoft.com/office/drawing/2014/main" id="{9DBD809F-3C4F-4019-AD6A-34885BC0E7DD}"/>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a:extLst>
            <a:ext uri="{FF2B5EF4-FFF2-40B4-BE49-F238E27FC236}">
              <a16:creationId xmlns:a16="http://schemas.microsoft.com/office/drawing/2014/main" id="{F00C7C3B-5EF2-479D-BFB7-554D26A8C8D5}"/>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a:extLst>
            <a:ext uri="{FF2B5EF4-FFF2-40B4-BE49-F238E27FC236}">
              <a16:creationId xmlns:a16="http://schemas.microsoft.com/office/drawing/2014/main" id="{8E34688E-F57B-4FC8-BB03-733635D3E9BE}"/>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18E367C8-91BD-405D-91A4-57AA5FC5727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9F9ACE7D-5CDB-4A6E-B02E-D0C1D3C6472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C7CA4181-4284-4D18-8849-E37A5E5E081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464FC70D-A9F3-4475-9061-C81DC0F1FB3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826A327F-7B09-4B20-ACFA-C263A61CCB7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59" name="楕円 458">
          <a:extLst>
            <a:ext uri="{FF2B5EF4-FFF2-40B4-BE49-F238E27FC236}">
              <a16:creationId xmlns:a16="http://schemas.microsoft.com/office/drawing/2014/main" id="{51A75E7D-9EFE-43A0-87BF-5B14C62D413B}"/>
            </a:ext>
          </a:extLst>
        </xdr:cNvPr>
        <xdr:cNvSpPr/>
      </xdr:nvSpPr>
      <xdr:spPr>
        <a:xfrm>
          <a:off x="221107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53357</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E6C78F14-BEC5-4CB4-A773-2BC0373A6CE9}"/>
            </a:ext>
          </a:extLst>
        </xdr:cNvPr>
        <xdr:cNvSpPr txBox="1"/>
      </xdr:nvSpPr>
      <xdr:spPr>
        <a:xfrm>
          <a:off x="22199600"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71120</xdr:rowOff>
    </xdr:from>
    <xdr:to>
      <xdr:col>112</xdr:col>
      <xdr:colOff>38100</xdr:colOff>
      <xdr:row>40</xdr:row>
      <xdr:rowOff>1270</xdr:rowOff>
    </xdr:to>
    <xdr:sp macro="" textlink="">
      <xdr:nvSpPr>
        <xdr:cNvPr id="461" name="楕円 460">
          <a:extLst>
            <a:ext uri="{FF2B5EF4-FFF2-40B4-BE49-F238E27FC236}">
              <a16:creationId xmlns:a16="http://schemas.microsoft.com/office/drawing/2014/main" id="{BD6C1D83-CE54-49F3-9BD3-1ED66319A8CF}"/>
            </a:ext>
          </a:extLst>
        </xdr:cNvPr>
        <xdr:cNvSpPr/>
      </xdr:nvSpPr>
      <xdr:spPr>
        <a:xfrm>
          <a:off x="21272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121920</xdr:rowOff>
    </xdr:from>
    <xdr:to>
      <xdr:col>116</xdr:col>
      <xdr:colOff>63500</xdr:colOff>
      <xdr:row>39</xdr:row>
      <xdr:rowOff>125730</xdr:rowOff>
    </xdr:to>
    <xdr:cxnSp macro="">
      <xdr:nvCxnSpPr>
        <xdr:cNvPr id="462" name="直線コネクタ 461">
          <a:extLst>
            <a:ext uri="{FF2B5EF4-FFF2-40B4-BE49-F238E27FC236}">
              <a16:creationId xmlns:a16="http://schemas.microsoft.com/office/drawing/2014/main" id="{A079354C-76E8-4E83-A34D-77F0708448A4}"/>
            </a:ext>
          </a:extLst>
        </xdr:cNvPr>
        <xdr:cNvCxnSpPr/>
      </xdr:nvCxnSpPr>
      <xdr:spPr>
        <a:xfrm>
          <a:off x="21323300" y="6808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63500</xdr:rowOff>
    </xdr:from>
    <xdr:to>
      <xdr:col>107</xdr:col>
      <xdr:colOff>101600</xdr:colOff>
      <xdr:row>39</xdr:row>
      <xdr:rowOff>165100</xdr:rowOff>
    </xdr:to>
    <xdr:sp macro="" textlink="">
      <xdr:nvSpPr>
        <xdr:cNvPr id="463" name="楕円 462">
          <a:extLst>
            <a:ext uri="{FF2B5EF4-FFF2-40B4-BE49-F238E27FC236}">
              <a16:creationId xmlns:a16="http://schemas.microsoft.com/office/drawing/2014/main" id="{87A21692-E4A8-499D-910F-29E22EDD1772}"/>
            </a:ext>
          </a:extLst>
        </xdr:cNvPr>
        <xdr:cNvSpPr/>
      </xdr:nvSpPr>
      <xdr:spPr>
        <a:xfrm>
          <a:off x="20383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114300</xdr:rowOff>
    </xdr:from>
    <xdr:to>
      <xdr:col>111</xdr:col>
      <xdr:colOff>177800</xdr:colOff>
      <xdr:row>39</xdr:row>
      <xdr:rowOff>121920</xdr:rowOff>
    </xdr:to>
    <xdr:cxnSp macro="">
      <xdr:nvCxnSpPr>
        <xdr:cNvPr id="464" name="直線コネクタ 463">
          <a:extLst>
            <a:ext uri="{FF2B5EF4-FFF2-40B4-BE49-F238E27FC236}">
              <a16:creationId xmlns:a16="http://schemas.microsoft.com/office/drawing/2014/main" id="{45E49D40-387F-44EA-A442-545DCDD65AE6}"/>
            </a:ext>
          </a:extLst>
        </xdr:cNvPr>
        <xdr:cNvCxnSpPr/>
      </xdr:nvCxnSpPr>
      <xdr:spPr>
        <a:xfrm>
          <a:off x="20434300" y="6800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10160</xdr:rowOff>
    </xdr:from>
    <xdr:to>
      <xdr:col>102</xdr:col>
      <xdr:colOff>165100</xdr:colOff>
      <xdr:row>39</xdr:row>
      <xdr:rowOff>111760</xdr:rowOff>
    </xdr:to>
    <xdr:sp macro="" textlink="">
      <xdr:nvSpPr>
        <xdr:cNvPr id="465" name="楕円 464">
          <a:extLst>
            <a:ext uri="{FF2B5EF4-FFF2-40B4-BE49-F238E27FC236}">
              <a16:creationId xmlns:a16="http://schemas.microsoft.com/office/drawing/2014/main" id="{353E5BEB-E5C7-46C0-8F99-98B547E84EBA}"/>
            </a:ext>
          </a:extLst>
        </xdr:cNvPr>
        <xdr:cNvSpPr/>
      </xdr:nvSpPr>
      <xdr:spPr>
        <a:xfrm>
          <a:off x="19494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60960</xdr:rowOff>
    </xdr:from>
    <xdr:to>
      <xdr:col>107</xdr:col>
      <xdr:colOff>50800</xdr:colOff>
      <xdr:row>39</xdr:row>
      <xdr:rowOff>114300</xdr:rowOff>
    </xdr:to>
    <xdr:cxnSp macro="">
      <xdr:nvCxnSpPr>
        <xdr:cNvPr id="466" name="直線コネクタ 465">
          <a:extLst>
            <a:ext uri="{FF2B5EF4-FFF2-40B4-BE49-F238E27FC236}">
              <a16:creationId xmlns:a16="http://schemas.microsoft.com/office/drawing/2014/main" id="{3473231D-F644-4EC4-A52F-256830DE4BE5}"/>
            </a:ext>
          </a:extLst>
        </xdr:cNvPr>
        <xdr:cNvCxnSpPr/>
      </xdr:nvCxnSpPr>
      <xdr:spPr>
        <a:xfrm>
          <a:off x="19545300" y="67475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9899F885-FD95-48C4-9367-987D0581F653}"/>
            </a:ext>
          </a:extLst>
        </xdr:cNvPr>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3FA2A701-4C67-4B3E-AD74-78B814125E2A}"/>
            </a:ext>
          </a:extLst>
        </xdr:cNvPr>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E80ED107-71E1-4009-B921-3AC3AE05A2AE}"/>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163847</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5EF55680-F94A-4E99-BE72-251F70F8F35C}"/>
            </a:ext>
          </a:extLst>
        </xdr:cNvPr>
        <xdr:cNvSpPr txBox="1"/>
      </xdr:nvSpPr>
      <xdr:spPr>
        <a:xfrm>
          <a:off x="210757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156227</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E5350C3B-A514-4E3E-919F-02CBDC81C76B}"/>
            </a:ext>
          </a:extLst>
        </xdr:cNvPr>
        <xdr:cNvSpPr txBox="1"/>
      </xdr:nvSpPr>
      <xdr:spPr>
        <a:xfrm>
          <a:off x="20199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102887</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FD348DB1-B6AF-44C1-825D-0010C8750843}"/>
            </a:ext>
          </a:extLst>
        </xdr:cNvPr>
        <xdr:cNvSpPr txBox="1"/>
      </xdr:nvSpPr>
      <xdr:spPr>
        <a:xfrm>
          <a:off x="193104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61613879-435B-48AD-ACA3-40AE5CFC8B8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13A1EEC7-A178-41D2-93EE-676268F9DC5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0CECB122-9369-4D7F-830C-8FD4F451D52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2B5E55A8-4099-453F-9C07-29B00B5FF80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1B472988-2004-46AA-8BCE-8FD1BDD6AF2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B549C857-D75E-4F1D-8329-E34A93D06B6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8C42907B-E6A8-4CAA-B61C-F5D2507CAE8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28506AC9-D5F3-4017-8E94-95016822823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92523025-A7DE-4965-AC0B-2C1B44E0032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904DC3F6-479E-41C3-9E9D-9022B77BB52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DE7C6E74-DC4B-470A-98AE-932D308EB47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EBBE2EC7-9339-4106-A04E-6AD63DB3996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B024C6A4-E814-4D12-BF3E-DC4E70538D7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0FFDBA82-168D-4182-81C2-145669543D7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4630DE47-76AF-4B8A-BB11-B07F13AF1EC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FC27C2ED-649F-4723-80EC-690F1D4277E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9D23F536-8BBC-4BC4-AB46-1110E3A6BB8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6F56A5F9-19E6-4A8C-9CAF-A1D21191DA6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AFB036C0-8043-4379-BDE7-68B456ECA5F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A89954D9-CB42-4F49-8FB3-D2B6570960A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4AC3A354-C867-45BB-B0FD-15B7B3E4C2D4}"/>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28194FBC-748A-4D75-9B79-0568E96434A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661475B7-64E8-4E55-93AB-71033BEE8D3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98AAC37C-0F5D-4484-8276-385D15E555B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a:extLst>
            <a:ext uri="{FF2B5EF4-FFF2-40B4-BE49-F238E27FC236}">
              <a16:creationId xmlns:a16="http://schemas.microsoft.com/office/drawing/2014/main" id="{3C5F558E-DE6C-495B-8B09-10D3F765591E}"/>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A88CC03E-14A0-438B-BC78-40674D79CA24}"/>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a:extLst>
            <a:ext uri="{FF2B5EF4-FFF2-40B4-BE49-F238E27FC236}">
              <a16:creationId xmlns:a16="http://schemas.microsoft.com/office/drawing/2014/main" id="{587D9318-9BAA-497B-9261-6261F9138FB6}"/>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D685B353-8A25-4E30-A6FF-D8A36CE402E7}"/>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a:extLst>
            <a:ext uri="{FF2B5EF4-FFF2-40B4-BE49-F238E27FC236}">
              <a16:creationId xmlns:a16="http://schemas.microsoft.com/office/drawing/2014/main" id="{DB251B89-4455-4988-B5D4-FC82EDD2E929}"/>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C20CA90C-2A29-4EC6-AC48-3B1C6BFBB74D}"/>
            </a:ext>
          </a:extLst>
        </xdr:cNvPr>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a:extLst>
            <a:ext uri="{FF2B5EF4-FFF2-40B4-BE49-F238E27FC236}">
              <a16:creationId xmlns:a16="http://schemas.microsoft.com/office/drawing/2014/main" id="{73C543E2-3FBE-442D-8B2E-901BCA282653}"/>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a:extLst>
            <a:ext uri="{FF2B5EF4-FFF2-40B4-BE49-F238E27FC236}">
              <a16:creationId xmlns:a16="http://schemas.microsoft.com/office/drawing/2014/main" id="{8E7F094D-316C-46B0-88A4-4607BE0FBAD3}"/>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a:extLst>
            <a:ext uri="{FF2B5EF4-FFF2-40B4-BE49-F238E27FC236}">
              <a16:creationId xmlns:a16="http://schemas.microsoft.com/office/drawing/2014/main" id="{6AD0BFBD-F773-4F07-A811-582495A70B91}"/>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a:extLst>
            <a:ext uri="{FF2B5EF4-FFF2-40B4-BE49-F238E27FC236}">
              <a16:creationId xmlns:a16="http://schemas.microsoft.com/office/drawing/2014/main" id="{938B1E20-814D-496E-B62C-9A08FE4EFACF}"/>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476FDD21-A250-4B1A-8199-E108FC4531A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1CCFDBD2-56BE-4281-B4E4-A6655D4B342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55FE1A32-F4DA-4713-8145-6907A77CA12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2127D5E5-4023-474D-AF8D-E3B6521E0D6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67156E16-AD81-4BA4-BA44-A9448CC141A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128270</xdr:rowOff>
    </xdr:from>
    <xdr:to>
      <xdr:col>85</xdr:col>
      <xdr:colOff>177800</xdr:colOff>
      <xdr:row>63</xdr:row>
      <xdr:rowOff>58420</xdr:rowOff>
    </xdr:to>
    <xdr:sp macro="" textlink="">
      <xdr:nvSpPr>
        <xdr:cNvPr id="512" name="楕円 511">
          <a:extLst>
            <a:ext uri="{FF2B5EF4-FFF2-40B4-BE49-F238E27FC236}">
              <a16:creationId xmlns:a16="http://schemas.microsoft.com/office/drawing/2014/main" id="{5E56E9C9-15F9-4AE1-9C5B-34B31DED7741}"/>
            </a:ext>
          </a:extLst>
        </xdr:cNvPr>
        <xdr:cNvSpPr/>
      </xdr:nvSpPr>
      <xdr:spPr>
        <a:xfrm>
          <a:off x="16268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43197</xdr:rowOff>
    </xdr:from>
    <xdr:ext cx="405111" cy="259045"/>
    <xdr:sp macro="" textlink="">
      <xdr:nvSpPr>
        <xdr:cNvPr id="513" name="【学校施設】&#10;有形固定資産減価償却率該当値テキスト">
          <a:extLst>
            <a:ext uri="{FF2B5EF4-FFF2-40B4-BE49-F238E27FC236}">
              <a16:creationId xmlns:a16="http://schemas.microsoft.com/office/drawing/2014/main" id="{D965813F-64F6-4947-B1A7-56B49975AD34}"/>
            </a:ext>
          </a:extLst>
        </xdr:cNvPr>
        <xdr:cNvSpPr txBox="1"/>
      </xdr:nvSpPr>
      <xdr:spPr>
        <a:xfrm>
          <a:off x="16357600" y="1067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38735</xdr:rowOff>
    </xdr:from>
    <xdr:to>
      <xdr:col>81</xdr:col>
      <xdr:colOff>101600</xdr:colOff>
      <xdr:row>62</xdr:row>
      <xdr:rowOff>140335</xdr:rowOff>
    </xdr:to>
    <xdr:sp macro="" textlink="">
      <xdr:nvSpPr>
        <xdr:cNvPr id="514" name="楕円 513">
          <a:extLst>
            <a:ext uri="{FF2B5EF4-FFF2-40B4-BE49-F238E27FC236}">
              <a16:creationId xmlns:a16="http://schemas.microsoft.com/office/drawing/2014/main" id="{C76D8685-EEDB-4132-89F5-072F507E027F}"/>
            </a:ext>
          </a:extLst>
        </xdr:cNvPr>
        <xdr:cNvSpPr/>
      </xdr:nvSpPr>
      <xdr:spPr>
        <a:xfrm>
          <a:off x="15430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89535</xdr:rowOff>
    </xdr:from>
    <xdr:to>
      <xdr:col>85</xdr:col>
      <xdr:colOff>127000</xdr:colOff>
      <xdr:row>63</xdr:row>
      <xdr:rowOff>7620</xdr:rowOff>
    </xdr:to>
    <xdr:cxnSp macro="">
      <xdr:nvCxnSpPr>
        <xdr:cNvPr id="515" name="直線コネクタ 514">
          <a:extLst>
            <a:ext uri="{FF2B5EF4-FFF2-40B4-BE49-F238E27FC236}">
              <a16:creationId xmlns:a16="http://schemas.microsoft.com/office/drawing/2014/main" id="{FD1E044F-5723-4181-9D11-E219668DF92A}"/>
            </a:ext>
          </a:extLst>
        </xdr:cNvPr>
        <xdr:cNvCxnSpPr/>
      </xdr:nvCxnSpPr>
      <xdr:spPr>
        <a:xfrm>
          <a:off x="15481300" y="10719435"/>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73025</xdr:rowOff>
    </xdr:from>
    <xdr:to>
      <xdr:col>76</xdr:col>
      <xdr:colOff>165100</xdr:colOff>
      <xdr:row>63</xdr:row>
      <xdr:rowOff>3175</xdr:rowOff>
    </xdr:to>
    <xdr:sp macro="" textlink="">
      <xdr:nvSpPr>
        <xdr:cNvPr id="516" name="楕円 515">
          <a:extLst>
            <a:ext uri="{FF2B5EF4-FFF2-40B4-BE49-F238E27FC236}">
              <a16:creationId xmlns:a16="http://schemas.microsoft.com/office/drawing/2014/main" id="{D948CFD6-2332-421D-8AEF-D643EAEBAF16}"/>
            </a:ext>
          </a:extLst>
        </xdr:cNvPr>
        <xdr:cNvSpPr/>
      </xdr:nvSpPr>
      <xdr:spPr>
        <a:xfrm>
          <a:off x="14541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89535</xdr:rowOff>
    </xdr:from>
    <xdr:to>
      <xdr:col>81</xdr:col>
      <xdr:colOff>50800</xdr:colOff>
      <xdr:row>62</xdr:row>
      <xdr:rowOff>123825</xdr:rowOff>
    </xdr:to>
    <xdr:cxnSp macro="">
      <xdr:nvCxnSpPr>
        <xdr:cNvPr id="517" name="直線コネクタ 516">
          <a:extLst>
            <a:ext uri="{FF2B5EF4-FFF2-40B4-BE49-F238E27FC236}">
              <a16:creationId xmlns:a16="http://schemas.microsoft.com/office/drawing/2014/main" id="{7ADB9124-FA2A-4102-A853-BE1B0A750BBA}"/>
            </a:ext>
          </a:extLst>
        </xdr:cNvPr>
        <xdr:cNvCxnSpPr/>
      </xdr:nvCxnSpPr>
      <xdr:spPr>
        <a:xfrm flipV="1">
          <a:off x="14592300" y="107194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109220</xdr:rowOff>
    </xdr:from>
    <xdr:to>
      <xdr:col>72</xdr:col>
      <xdr:colOff>38100</xdr:colOff>
      <xdr:row>63</xdr:row>
      <xdr:rowOff>39370</xdr:rowOff>
    </xdr:to>
    <xdr:sp macro="" textlink="">
      <xdr:nvSpPr>
        <xdr:cNvPr id="518" name="楕円 517">
          <a:extLst>
            <a:ext uri="{FF2B5EF4-FFF2-40B4-BE49-F238E27FC236}">
              <a16:creationId xmlns:a16="http://schemas.microsoft.com/office/drawing/2014/main" id="{6C253BC8-C3E2-4554-813C-6FBB364CAC8F}"/>
            </a:ext>
          </a:extLst>
        </xdr:cNvPr>
        <xdr:cNvSpPr/>
      </xdr:nvSpPr>
      <xdr:spPr>
        <a:xfrm>
          <a:off x="1365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123825</xdr:rowOff>
    </xdr:from>
    <xdr:to>
      <xdr:col>76</xdr:col>
      <xdr:colOff>114300</xdr:colOff>
      <xdr:row>62</xdr:row>
      <xdr:rowOff>160020</xdr:rowOff>
    </xdr:to>
    <xdr:cxnSp macro="">
      <xdr:nvCxnSpPr>
        <xdr:cNvPr id="519" name="直線コネクタ 518">
          <a:extLst>
            <a:ext uri="{FF2B5EF4-FFF2-40B4-BE49-F238E27FC236}">
              <a16:creationId xmlns:a16="http://schemas.microsoft.com/office/drawing/2014/main" id="{348BB80C-B4FE-4154-951E-B8ED4E62BE29}"/>
            </a:ext>
          </a:extLst>
        </xdr:cNvPr>
        <xdr:cNvCxnSpPr/>
      </xdr:nvCxnSpPr>
      <xdr:spPr>
        <a:xfrm flipV="1">
          <a:off x="13703300" y="10753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20" name="n_1aveValue【学校施設】&#10;有形固定資産減価償却率">
          <a:extLst>
            <a:ext uri="{FF2B5EF4-FFF2-40B4-BE49-F238E27FC236}">
              <a16:creationId xmlns:a16="http://schemas.microsoft.com/office/drawing/2014/main" id="{2D55F88E-2DA0-43FC-8E07-B07B55634B34}"/>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521" name="n_2aveValue【学校施設】&#10;有形固定資産減価償却率">
          <a:extLst>
            <a:ext uri="{FF2B5EF4-FFF2-40B4-BE49-F238E27FC236}">
              <a16:creationId xmlns:a16="http://schemas.microsoft.com/office/drawing/2014/main" id="{8A7E7EC1-9236-4397-9E36-30FF912BBC7C}"/>
            </a:ext>
          </a:extLst>
        </xdr:cNvPr>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22" name="n_3aveValue【学校施設】&#10;有形固定資産減価償却率">
          <a:extLst>
            <a:ext uri="{FF2B5EF4-FFF2-40B4-BE49-F238E27FC236}">
              <a16:creationId xmlns:a16="http://schemas.microsoft.com/office/drawing/2014/main" id="{A0002CBD-D187-4931-B891-DF5D2EBB6786}"/>
            </a:ext>
          </a:extLst>
        </xdr:cNvPr>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131462</xdr:rowOff>
    </xdr:from>
    <xdr:ext cx="405111" cy="259045"/>
    <xdr:sp macro="" textlink="">
      <xdr:nvSpPr>
        <xdr:cNvPr id="523" name="n_1mainValue【学校施設】&#10;有形固定資産減価償却率">
          <a:extLst>
            <a:ext uri="{FF2B5EF4-FFF2-40B4-BE49-F238E27FC236}">
              <a16:creationId xmlns:a16="http://schemas.microsoft.com/office/drawing/2014/main" id="{6A294FDE-B70A-41D9-B280-26C070F63C52}"/>
            </a:ext>
          </a:extLst>
        </xdr:cNvPr>
        <xdr:cNvSpPr txBox="1"/>
      </xdr:nvSpPr>
      <xdr:spPr>
        <a:xfrm>
          <a:off x="152660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165752</xdr:rowOff>
    </xdr:from>
    <xdr:ext cx="405111" cy="259045"/>
    <xdr:sp macro="" textlink="">
      <xdr:nvSpPr>
        <xdr:cNvPr id="524" name="n_2mainValue【学校施設】&#10;有形固定資産減価償却率">
          <a:extLst>
            <a:ext uri="{FF2B5EF4-FFF2-40B4-BE49-F238E27FC236}">
              <a16:creationId xmlns:a16="http://schemas.microsoft.com/office/drawing/2014/main" id="{2516E4DD-10A6-4033-AD45-9A5C5D53596E}"/>
            </a:ext>
          </a:extLst>
        </xdr:cNvPr>
        <xdr:cNvSpPr txBox="1"/>
      </xdr:nvSpPr>
      <xdr:spPr>
        <a:xfrm>
          <a:off x="14389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30497</xdr:rowOff>
    </xdr:from>
    <xdr:ext cx="405111" cy="259045"/>
    <xdr:sp macro="" textlink="">
      <xdr:nvSpPr>
        <xdr:cNvPr id="525" name="n_3mainValue【学校施設】&#10;有形固定資産減価償却率">
          <a:extLst>
            <a:ext uri="{FF2B5EF4-FFF2-40B4-BE49-F238E27FC236}">
              <a16:creationId xmlns:a16="http://schemas.microsoft.com/office/drawing/2014/main" id="{E0A09990-0C97-46D4-80D1-0BEC14894C42}"/>
            </a:ext>
          </a:extLst>
        </xdr:cNvPr>
        <xdr:cNvSpPr txBox="1"/>
      </xdr:nvSpPr>
      <xdr:spPr>
        <a:xfrm>
          <a:off x="13500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F799BB7B-9CFB-4265-BF50-1C57DD15630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14378996-2661-4C1F-8C27-6F0281084F5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7E67570C-45F6-4162-A011-981CBECBC37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CA8F11B7-D230-43E6-9770-9E2AC2823AE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4ADD27A5-958A-46C1-9023-91160A6AC0D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6ADA01D3-E9EA-4B1C-8B51-EDCF9163B25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26F4654D-2D51-4983-90C9-FE119F0F5C9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7583972B-D5F1-4383-BF8B-F08458EE5A2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0EEC4A2C-FAF4-48BE-A6AF-2641E0F72B9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BAA08C68-CFD6-475A-BD75-CB6DAE3A16F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4C7D1D7F-B4F0-4DBF-B0FB-93E186D20E5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a:extLst>
            <a:ext uri="{FF2B5EF4-FFF2-40B4-BE49-F238E27FC236}">
              <a16:creationId xmlns:a16="http://schemas.microsoft.com/office/drawing/2014/main" id="{1EC36F8F-9633-4B01-9820-F70C3B1CE52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a:extLst>
            <a:ext uri="{FF2B5EF4-FFF2-40B4-BE49-F238E27FC236}">
              <a16:creationId xmlns:a16="http://schemas.microsoft.com/office/drawing/2014/main" id="{E025BAAF-1B0D-4254-B4BF-D13947AEA47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a:extLst>
            <a:ext uri="{FF2B5EF4-FFF2-40B4-BE49-F238E27FC236}">
              <a16:creationId xmlns:a16="http://schemas.microsoft.com/office/drawing/2014/main" id="{C1F09D5C-3CBD-46CE-B967-4B416D75705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a:extLst>
            <a:ext uri="{FF2B5EF4-FFF2-40B4-BE49-F238E27FC236}">
              <a16:creationId xmlns:a16="http://schemas.microsoft.com/office/drawing/2014/main" id="{5795238F-EB73-436C-A71B-16106B3FA3A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a:extLst>
            <a:ext uri="{FF2B5EF4-FFF2-40B4-BE49-F238E27FC236}">
              <a16:creationId xmlns:a16="http://schemas.microsoft.com/office/drawing/2014/main" id="{96235F58-8633-4F15-AAEA-AEF72F56A55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a:extLst>
            <a:ext uri="{FF2B5EF4-FFF2-40B4-BE49-F238E27FC236}">
              <a16:creationId xmlns:a16="http://schemas.microsoft.com/office/drawing/2014/main" id="{9BBB3777-9DF5-41AA-9A05-B12EA8E4FBA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a:extLst>
            <a:ext uri="{FF2B5EF4-FFF2-40B4-BE49-F238E27FC236}">
              <a16:creationId xmlns:a16="http://schemas.microsoft.com/office/drawing/2014/main" id="{47D18484-8E75-4DE3-8DC7-46756371455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a:extLst>
            <a:ext uri="{FF2B5EF4-FFF2-40B4-BE49-F238E27FC236}">
              <a16:creationId xmlns:a16="http://schemas.microsoft.com/office/drawing/2014/main" id="{5FA6E18C-2965-4B32-9618-0BBCD567B84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2AF83F2C-F35F-4482-9E48-BF959A0DF9C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9BF9F40B-E7B0-4141-B9D7-CBA1F5F385F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74B0497C-549A-485B-8F76-4AE6B650D9A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a:extLst>
            <a:ext uri="{FF2B5EF4-FFF2-40B4-BE49-F238E27FC236}">
              <a16:creationId xmlns:a16="http://schemas.microsoft.com/office/drawing/2014/main" id="{79AE88AE-76BC-4A0C-A853-2A7B963F8CD4}"/>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a:extLst>
            <a:ext uri="{FF2B5EF4-FFF2-40B4-BE49-F238E27FC236}">
              <a16:creationId xmlns:a16="http://schemas.microsoft.com/office/drawing/2014/main" id="{8DF2C221-2408-4DA6-B6D0-A1CF64F48A35}"/>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a:extLst>
            <a:ext uri="{FF2B5EF4-FFF2-40B4-BE49-F238E27FC236}">
              <a16:creationId xmlns:a16="http://schemas.microsoft.com/office/drawing/2014/main" id="{EFAE8C6E-8E50-43D4-90AD-4C51BF28C901}"/>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a:extLst>
            <a:ext uri="{FF2B5EF4-FFF2-40B4-BE49-F238E27FC236}">
              <a16:creationId xmlns:a16="http://schemas.microsoft.com/office/drawing/2014/main" id="{E3D329C6-B238-4D3A-BF56-655E764C7710}"/>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a:extLst>
            <a:ext uri="{FF2B5EF4-FFF2-40B4-BE49-F238E27FC236}">
              <a16:creationId xmlns:a16="http://schemas.microsoft.com/office/drawing/2014/main" id="{7019B772-C146-41B7-B965-62F01751CD4E}"/>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53" name="【学校施設】&#10;一人当たり面積平均値テキスト">
          <a:extLst>
            <a:ext uri="{FF2B5EF4-FFF2-40B4-BE49-F238E27FC236}">
              <a16:creationId xmlns:a16="http://schemas.microsoft.com/office/drawing/2014/main" id="{D4C34221-695E-40C1-8D60-5D114788E095}"/>
            </a:ext>
          </a:extLst>
        </xdr:cNvPr>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a:extLst>
            <a:ext uri="{FF2B5EF4-FFF2-40B4-BE49-F238E27FC236}">
              <a16:creationId xmlns:a16="http://schemas.microsoft.com/office/drawing/2014/main" id="{FAD37F2D-69D3-4BEE-A8B8-B06DFA229500}"/>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a:extLst>
            <a:ext uri="{FF2B5EF4-FFF2-40B4-BE49-F238E27FC236}">
              <a16:creationId xmlns:a16="http://schemas.microsoft.com/office/drawing/2014/main" id="{4410F30B-3EA6-41B4-8610-52F8575F2FF3}"/>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a:extLst>
            <a:ext uri="{FF2B5EF4-FFF2-40B4-BE49-F238E27FC236}">
              <a16:creationId xmlns:a16="http://schemas.microsoft.com/office/drawing/2014/main" id="{7F5E7ED2-EFCA-4DE1-A8AA-8B5AFF1584F6}"/>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a:extLst>
            <a:ext uri="{FF2B5EF4-FFF2-40B4-BE49-F238E27FC236}">
              <a16:creationId xmlns:a16="http://schemas.microsoft.com/office/drawing/2014/main" id="{C07053DF-9778-44D4-95BF-68B60E20990C}"/>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CB87CE8C-99F4-4BAF-8341-C75B09DB6F1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EB631895-8084-4CE3-A5D4-5FE9BBE53B3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AC80505B-7EE0-44D1-AA39-9545C4FC627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7F5FCBE6-F91A-41A1-A7D7-505033A20F5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776FD2F2-4BDD-4509-A0AF-671ACD54C2B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28296</xdr:rowOff>
    </xdr:from>
    <xdr:to>
      <xdr:col>116</xdr:col>
      <xdr:colOff>114300</xdr:colOff>
      <xdr:row>62</xdr:row>
      <xdr:rowOff>129896</xdr:rowOff>
    </xdr:to>
    <xdr:sp macro="" textlink="">
      <xdr:nvSpPr>
        <xdr:cNvPr id="563" name="楕円 562">
          <a:extLst>
            <a:ext uri="{FF2B5EF4-FFF2-40B4-BE49-F238E27FC236}">
              <a16:creationId xmlns:a16="http://schemas.microsoft.com/office/drawing/2014/main" id="{E12D5F86-1271-4BDE-A2E5-C1F58CEDDE62}"/>
            </a:ext>
          </a:extLst>
        </xdr:cNvPr>
        <xdr:cNvSpPr/>
      </xdr:nvSpPr>
      <xdr:spPr>
        <a:xfrm>
          <a:off x="22110700" y="1065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51173</xdr:rowOff>
    </xdr:from>
    <xdr:ext cx="469744" cy="259045"/>
    <xdr:sp macro="" textlink="">
      <xdr:nvSpPr>
        <xdr:cNvPr id="564" name="【学校施設】&#10;一人当たり面積該当値テキスト">
          <a:extLst>
            <a:ext uri="{FF2B5EF4-FFF2-40B4-BE49-F238E27FC236}">
              <a16:creationId xmlns:a16="http://schemas.microsoft.com/office/drawing/2014/main" id="{08C9003C-C19E-4A65-8BE5-BA4DC37E8460}"/>
            </a:ext>
          </a:extLst>
        </xdr:cNvPr>
        <xdr:cNvSpPr txBox="1"/>
      </xdr:nvSpPr>
      <xdr:spPr>
        <a:xfrm>
          <a:off x="22199600" y="105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70815</xdr:rowOff>
    </xdr:from>
    <xdr:to>
      <xdr:col>112</xdr:col>
      <xdr:colOff>38100</xdr:colOff>
      <xdr:row>63</xdr:row>
      <xdr:rowOff>965</xdr:rowOff>
    </xdr:to>
    <xdr:sp macro="" textlink="">
      <xdr:nvSpPr>
        <xdr:cNvPr id="565" name="楕円 564">
          <a:extLst>
            <a:ext uri="{FF2B5EF4-FFF2-40B4-BE49-F238E27FC236}">
              <a16:creationId xmlns:a16="http://schemas.microsoft.com/office/drawing/2014/main" id="{06F59955-BB0E-405C-B8EC-8E5628FB5400}"/>
            </a:ext>
          </a:extLst>
        </xdr:cNvPr>
        <xdr:cNvSpPr/>
      </xdr:nvSpPr>
      <xdr:spPr>
        <a:xfrm>
          <a:off x="21272500" y="107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79096</xdr:rowOff>
    </xdr:from>
    <xdr:to>
      <xdr:col>116</xdr:col>
      <xdr:colOff>63500</xdr:colOff>
      <xdr:row>62</xdr:row>
      <xdr:rowOff>121615</xdr:rowOff>
    </xdr:to>
    <xdr:cxnSp macro="">
      <xdr:nvCxnSpPr>
        <xdr:cNvPr id="566" name="直線コネクタ 565">
          <a:extLst>
            <a:ext uri="{FF2B5EF4-FFF2-40B4-BE49-F238E27FC236}">
              <a16:creationId xmlns:a16="http://schemas.microsoft.com/office/drawing/2014/main" id="{9FF91062-E51A-4E1A-BE6D-38FE42AD93D3}"/>
            </a:ext>
          </a:extLst>
        </xdr:cNvPr>
        <xdr:cNvCxnSpPr/>
      </xdr:nvCxnSpPr>
      <xdr:spPr>
        <a:xfrm flipV="1">
          <a:off x="21323300" y="10708996"/>
          <a:ext cx="8382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66701</xdr:rowOff>
    </xdr:from>
    <xdr:to>
      <xdr:col>107</xdr:col>
      <xdr:colOff>101600</xdr:colOff>
      <xdr:row>62</xdr:row>
      <xdr:rowOff>168301</xdr:rowOff>
    </xdr:to>
    <xdr:sp macro="" textlink="">
      <xdr:nvSpPr>
        <xdr:cNvPr id="567" name="楕円 566">
          <a:extLst>
            <a:ext uri="{FF2B5EF4-FFF2-40B4-BE49-F238E27FC236}">
              <a16:creationId xmlns:a16="http://schemas.microsoft.com/office/drawing/2014/main" id="{768E56BA-53B9-4B4A-9AC9-AE54BCF0D7A1}"/>
            </a:ext>
          </a:extLst>
        </xdr:cNvPr>
        <xdr:cNvSpPr/>
      </xdr:nvSpPr>
      <xdr:spPr>
        <a:xfrm>
          <a:off x="20383500" y="106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117501</xdr:rowOff>
    </xdr:from>
    <xdr:to>
      <xdr:col>111</xdr:col>
      <xdr:colOff>177800</xdr:colOff>
      <xdr:row>62</xdr:row>
      <xdr:rowOff>121615</xdr:rowOff>
    </xdr:to>
    <xdr:cxnSp macro="">
      <xdr:nvCxnSpPr>
        <xdr:cNvPr id="568" name="直線コネクタ 567">
          <a:extLst>
            <a:ext uri="{FF2B5EF4-FFF2-40B4-BE49-F238E27FC236}">
              <a16:creationId xmlns:a16="http://schemas.microsoft.com/office/drawing/2014/main" id="{DA03B527-2BFC-4FB0-B609-69BFBCE70C21}"/>
            </a:ext>
          </a:extLst>
        </xdr:cNvPr>
        <xdr:cNvCxnSpPr/>
      </xdr:nvCxnSpPr>
      <xdr:spPr>
        <a:xfrm>
          <a:off x="20434300" y="1074740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72187</xdr:rowOff>
    </xdr:from>
    <xdr:to>
      <xdr:col>102</xdr:col>
      <xdr:colOff>165100</xdr:colOff>
      <xdr:row>63</xdr:row>
      <xdr:rowOff>2337</xdr:rowOff>
    </xdr:to>
    <xdr:sp macro="" textlink="">
      <xdr:nvSpPr>
        <xdr:cNvPr id="569" name="楕円 568">
          <a:extLst>
            <a:ext uri="{FF2B5EF4-FFF2-40B4-BE49-F238E27FC236}">
              <a16:creationId xmlns:a16="http://schemas.microsoft.com/office/drawing/2014/main" id="{DE442E45-AD72-4DC9-BB1B-1A818E2B2569}"/>
            </a:ext>
          </a:extLst>
        </xdr:cNvPr>
        <xdr:cNvSpPr/>
      </xdr:nvSpPr>
      <xdr:spPr>
        <a:xfrm>
          <a:off x="19494500" y="1070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117501</xdr:rowOff>
    </xdr:from>
    <xdr:to>
      <xdr:col>107</xdr:col>
      <xdr:colOff>50800</xdr:colOff>
      <xdr:row>62</xdr:row>
      <xdr:rowOff>122987</xdr:rowOff>
    </xdr:to>
    <xdr:cxnSp macro="">
      <xdr:nvCxnSpPr>
        <xdr:cNvPr id="570" name="直線コネクタ 569">
          <a:extLst>
            <a:ext uri="{FF2B5EF4-FFF2-40B4-BE49-F238E27FC236}">
              <a16:creationId xmlns:a16="http://schemas.microsoft.com/office/drawing/2014/main" id="{4BAD9F31-4013-4A91-8758-E81A098DB558}"/>
            </a:ext>
          </a:extLst>
        </xdr:cNvPr>
        <xdr:cNvCxnSpPr/>
      </xdr:nvCxnSpPr>
      <xdr:spPr>
        <a:xfrm flipV="1">
          <a:off x="19545300" y="1074740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71" name="n_1aveValue【学校施設】&#10;一人当たり面積">
          <a:extLst>
            <a:ext uri="{FF2B5EF4-FFF2-40B4-BE49-F238E27FC236}">
              <a16:creationId xmlns:a16="http://schemas.microsoft.com/office/drawing/2014/main" id="{CDD5864A-308E-45A0-A385-B197D4FF5969}"/>
            </a:ext>
          </a:extLst>
        </xdr:cNvPr>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72" name="n_2aveValue【学校施設】&#10;一人当たり面積">
          <a:extLst>
            <a:ext uri="{FF2B5EF4-FFF2-40B4-BE49-F238E27FC236}">
              <a16:creationId xmlns:a16="http://schemas.microsoft.com/office/drawing/2014/main" id="{E1E183E8-DC50-4717-9D21-A024AB97EE4E}"/>
            </a:ext>
          </a:extLst>
        </xdr:cNvPr>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73" name="n_3aveValue【学校施設】&#10;一人当たり面積">
          <a:extLst>
            <a:ext uri="{FF2B5EF4-FFF2-40B4-BE49-F238E27FC236}">
              <a16:creationId xmlns:a16="http://schemas.microsoft.com/office/drawing/2014/main" id="{903B0FDB-D97C-4B6A-ABD9-1E75589D9BFA}"/>
            </a:ext>
          </a:extLst>
        </xdr:cNvPr>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17492</xdr:rowOff>
    </xdr:from>
    <xdr:ext cx="469744" cy="259045"/>
    <xdr:sp macro="" textlink="">
      <xdr:nvSpPr>
        <xdr:cNvPr id="574" name="n_1mainValue【学校施設】&#10;一人当たり面積">
          <a:extLst>
            <a:ext uri="{FF2B5EF4-FFF2-40B4-BE49-F238E27FC236}">
              <a16:creationId xmlns:a16="http://schemas.microsoft.com/office/drawing/2014/main" id="{9933D8E5-D0DE-4CF1-A9D9-D902C3506A78}"/>
            </a:ext>
          </a:extLst>
        </xdr:cNvPr>
        <xdr:cNvSpPr txBox="1"/>
      </xdr:nvSpPr>
      <xdr:spPr>
        <a:xfrm>
          <a:off x="21075727" y="1047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13378</xdr:rowOff>
    </xdr:from>
    <xdr:ext cx="469744" cy="259045"/>
    <xdr:sp macro="" textlink="">
      <xdr:nvSpPr>
        <xdr:cNvPr id="575" name="n_2mainValue【学校施設】&#10;一人当たり面積">
          <a:extLst>
            <a:ext uri="{FF2B5EF4-FFF2-40B4-BE49-F238E27FC236}">
              <a16:creationId xmlns:a16="http://schemas.microsoft.com/office/drawing/2014/main" id="{E2CFC3A7-21D1-4237-882F-EAD96EF86E83}"/>
            </a:ext>
          </a:extLst>
        </xdr:cNvPr>
        <xdr:cNvSpPr txBox="1"/>
      </xdr:nvSpPr>
      <xdr:spPr>
        <a:xfrm>
          <a:off x="20199427" y="1047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18864</xdr:rowOff>
    </xdr:from>
    <xdr:ext cx="469744" cy="259045"/>
    <xdr:sp macro="" textlink="">
      <xdr:nvSpPr>
        <xdr:cNvPr id="576" name="n_3mainValue【学校施設】&#10;一人当たり面積">
          <a:extLst>
            <a:ext uri="{FF2B5EF4-FFF2-40B4-BE49-F238E27FC236}">
              <a16:creationId xmlns:a16="http://schemas.microsoft.com/office/drawing/2014/main" id="{28984040-C882-45E4-9BB3-9F2D277E0A8C}"/>
            </a:ext>
          </a:extLst>
        </xdr:cNvPr>
        <xdr:cNvSpPr txBox="1"/>
      </xdr:nvSpPr>
      <xdr:spPr>
        <a:xfrm>
          <a:off x="19310427" y="1047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7FE572E0-A5EC-4025-8C78-1814840F422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136134BD-A1F5-4301-B0F2-78C6370181F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BD45C9A5-477B-49EB-A7BA-396423FADB7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30446F47-67BB-4722-AAEC-09AA5D53DD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0E058B22-5169-42BD-AC91-3B815916D40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FDC65882-4117-411F-99F2-CBD33D8A4CF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96EBA50E-0ABA-4933-A01F-298BEC48F14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D616E77E-8601-49DB-981D-77A476198BF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36B089F6-93FA-4936-8A5F-34E8C85C67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7782284E-AD54-482A-ABCF-9E22EF05369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FE3DD28-B58E-44D9-B779-FC810B3A3B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CE061AC1-47DF-4039-90B2-617776BC58F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964E695B-47D9-4F92-8EE0-737A7FCAC79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6DBF50D5-9FA2-4C8B-8104-A1BED8D0C1F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B57E325E-FC0F-44FE-929B-279D91E03FE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4028DA5-E760-48EE-A2DC-79A66618503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id="{0606E316-4DDD-4551-B00B-86A20586718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id="{5517805C-BB4D-485B-BE04-6EA3BC9E834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id="{82B7D312-6639-499F-8242-4F929DD686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id="{48474870-0418-42CA-A710-DBA641A8F65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id="{3CF09356-FFD1-455E-9641-5E3C255D79C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id="{D25FE2C9-D7EC-4E66-8004-D40FE464354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id="{27536E15-2493-4189-89B9-E3922622F2C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id="{87E580E8-BFF8-423F-A333-C91F1664CDC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id="{9FE752FA-0078-4413-83A9-B1255D680AC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id="{6BEF1D39-F140-487C-8F27-B73BD2F9174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3" name="直線コネクタ 602">
          <a:extLst>
            <a:ext uri="{FF2B5EF4-FFF2-40B4-BE49-F238E27FC236}">
              <a16:creationId xmlns:a16="http://schemas.microsoft.com/office/drawing/2014/main" id="{33CF8F88-8E35-41D1-ACE4-5DCC8A3A2D7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4" name="テキスト ボックス 603">
          <a:extLst>
            <a:ext uri="{FF2B5EF4-FFF2-40B4-BE49-F238E27FC236}">
              <a16:creationId xmlns:a16="http://schemas.microsoft.com/office/drawing/2014/main" id="{8D987A7F-6066-401D-8921-C19D318D650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5" name="直線コネクタ 604">
          <a:extLst>
            <a:ext uri="{FF2B5EF4-FFF2-40B4-BE49-F238E27FC236}">
              <a16:creationId xmlns:a16="http://schemas.microsoft.com/office/drawing/2014/main" id="{6302DDDD-C574-4AF4-BAF8-0CD9FD130E9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6" name="テキスト ボックス 605">
          <a:extLst>
            <a:ext uri="{FF2B5EF4-FFF2-40B4-BE49-F238E27FC236}">
              <a16:creationId xmlns:a16="http://schemas.microsoft.com/office/drawing/2014/main" id="{FBD3FA4E-D3BC-417F-BC90-C0CC9E0675B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7" name="直線コネクタ 606">
          <a:extLst>
            <a:ext uri="{FF2B5EF4-FFF2-40B4-BE49-F238E27FC236}">
              <a16:creationId xmlns:a16="http://schemas.microsoft.com/office/drawing/2014/main" id="{728FFDE9-6535-49FB-AEBB-EBE622A1154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8" name="テキスト ボックス 607">
          <a:extLst>
            <a:ext uri="{FF2B5EF4-FFF2-40B4-BE49-F238E27FC236}">
              <a16:creationId xmlns:a16="http://schemas.microsoft.com/office/drawing/2014/main" id="{A5B57648-24F2-4229-AAB9-AE7A945F57E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9" name="直線コネクタ 608">
          <a:extLst>
            <a:ext uri="{FF2B5EF4-FFF2-40B4-BE49-F238E27FC236}">
              <a16:creationId xmlns:a16="http://schemas.microsoft.com/office/drawing/2014/main" id="{54D9CEA4-F548-4333-8DC7-C8A06EAF926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0" name="テキスト ボックス 609">
          <a:extLst>
            <a:ext uri="{FF2B5EF4-FFF2-40B4-BE49-F238E27FC236}">
              <a16:creationId xmlns:a16="http://schemas.microsoft.com/office/drawing/2014/main" id="{2FF65FDF-9F2F-4E87-ACF5-8903E1FEDE8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1" name="直線コネクタ 610">
          <a:extLst>
            <a:ext uri="{FF2B5EF4-FFF2-40B4-BE49-F238E27FC236}">
              <a16:creationId xmlns:a16="http://schemas.microsoft.com/office/drawing/2014/main" id="{3608700D-6C5F-4185-AAB4-25EE887C44D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2" name="テキスト ボックス 611">
          <a:extLst>
            <a:ext uri="{FF2B5EF4-FFF2-40B4-BE49-F238E27FC236}">
              <a16:creationId xmlns:a16="http://schemas.microsoft.com/office/drawing/2014/main" id="{57191A0F-0DE9-4C82-AB2A-9317391A7CB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3" name="直線コネクタ 612">
          <a:extLst>
            <a:ext uri="{FF2B5EF4-FFF2-40B4-BE49-F238E27FC236}">
              <a16:creationId xmlns:a16="http://schemas.microsoft.com/office/drawing/2014/main" id="{61A49CA1-DDC3-4803-9555-FC65A3F9E9C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4" name="テキスト ボックス 613">
          <a:extLst>
            <a:ext uri="{FF2B5EF4-FFF2-40B4-BE49-F238E27FC236}">
              <a16:creationId xmlns:a16="http://schemas.microsoft.com/office/drawing/2014/main" id="{ABB8CF93-CA65-423D-8FF1-C863A864766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a:extLst>
            <a:ext uri="{FF2B5EF4-FFF2-40B4-BE49-F238E27FC236}">
              <a16:creationId xmlns:a16="http://schemas.microsoft.com/office/drawing/2014/main" id="{696F152D-FB45-472E-B0C8-E7B46948D9D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id="{38036783-A7DA-4B0F-B1B0-2A09A1E8FF6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7" name="【公民館】&#10;有形固定資産減価償却率グラフ枠">
          <a:extLst>
            <a:ext uri="{FF2B5EF4-FFF2-40B4-BE49-F238E27FC236}">
              <a16:creationId xmlns:a16="http://schemas.microsoft.com/office/drawing/2014/main" id="{C7CF3ED0-7F45-4362-B77A-DD49CD8510E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8" name="直線コネクタ 617">
          <a:extLst>
            <a:ext uri="{FF2B5EF4-FFF2-40B4-BE49-F238E27FC236}">
              <a16:creationId xmlns:a16="http://schemas.microsoft.com/office/drawing/2014/main" id="{9D687481-70AF-4622-BAF0-1C4589BA6C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9" name="【公民館】&#10;有形固定資産減価償却率最小値テキスト">
          <a:extLst>
            <a:ext uri="{FF2B5EF4-FFF2-40B4-BE49-F238E27FC236}">
              <a16:creationId xmlns:a16="http://schemas.microsoft.com/office/drawing/2014/main" id="{A5529EBA-C7FE-4330-9BE2-C793D37A1D69}"/>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20" name="直線コネクタ 619">
          <a:extLst>
            <a:ext uri="{FF2B5EF4-FFF2-40B4-BE49-F238E27FC236}">
              <a16:creationId xmlns:a16="http://schemas.microsoft.com/office/drawing/2014/main" id="{CE095A58-6DCF-49A6-9003-1CB415318B84}"/>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1" name="【公民館】&#10;有形固定資産減価償却率最大値テキスト">
          <a:extLst>
            <a:ext uri="{FF2B5EF4-FFF2-40B4-BE49-F238E27FC236}">
              <a16:creationId xmlns:a16="http://schemas.microsoft.com/office/drawing/2014/main" id="{97D626D9-AA0A-47D9-B7C1-1B98C24DA6D1}"/>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2" name="直線コネクタ 621">
          <a:extLst>
            <a:ext uri="{FF2B5EF4-FFF2-40B4-BE49-F238E27FC236}">
              <a16:creationId xmlns:a16="http://schemas.microsoft.com/office/drawing/2014/main" id="{33DD5D48-2140-4C17-B479-63529138E36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623" name="【公民館】&#10;有形固定資産減価償却率平均値テキスト">
          <a:extLst>
            <a:ext uri="{FF2B5EF4-FFF2-40B4-BE49-F238E27FC236}">
              <a16:creationId xmlns:a16="http://schemas.microsoft.com/office/drawing/2014/main" id="{427C465B-8375-4886-B72E-8FAF28B2E946}"/>
            </a:ext>
          </a:extLst>
        </xdr:cNvPr>
        <xdr:cNvSpPr txBox="1"/>
      </xdr:nvSpPr>
      <xdr:spPr>
        <a:xfrm>
          <a:off x="16357600" y="1748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24" name="フローチャート: 判断 623">
          <a:extLst>
            <a:ext uri="{FF2B5EF4-FFF2-40B4-BE49-F238E27FC236}">
              <a16:creationId xmlns:a16="http://schemas.microsoft.com/office/drawing/2014/main" id="{FC4203A2-2BCC-4621-BBF9-56708FE269F1}"/>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25" name="フローチャート: 判断 624">
          <a:extLst>
            <a:ext uri="{FF2B5EF4-FFF2-40B4-BE49-F238E27FC236}">
              <a16:creationId xmlns:a16="http://schemas.microsoft.com/office/drawing/2014/main" id="{F3E2D313-5ADE-4CD8-B960-094A26FE3A3A}"/>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26" name="フローチャート: 判断 625">
          <a:extLst>
            <a:ext uri="{FF2B5EF4-FFF2-40B4-BE49-F238E27FC236}">
              <a16:creationId xmlns:a16="http://schemas.microsoft.com/office/drawing/2014/main" id="{656642F6-1485-420E-AFE9-FB2B7BF02873}"/>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27" name="フローチャート: 判断 626">
          <a:extLst>
            <a:ext uri="{FF2B5EF4-FFF2-40B4-BE49-F238E27FC236}">
              <a16:creationId xmlns:a16="http://schemas.microsoft.com/office/drawing/2014/main" id="{94D9CB25-13B6-41EC-8904-C6FDA3E048B2}"/>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FF52FAE9-8088-492B-85B7-89994ADDE57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E66597D-1AEA-47A3-BCA7-42F3DFD9D7D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DC081431-7792-40BA-B26C-982C154E51B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B590A5F9-9EC0-4AE1-BB4C-CB0B4803ECD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ED437059-9476-4B69-B88F-BB4F509DF9E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154395</xdr:rowOff>
    </xdr:from>
    <xdr:to>
      <xdr:col>85</xdr:col>
      <xdr:colOff>177800</xdr:colOff>
      <xdr:row>103</xdr:row>
      <xdr:rowOff>84545</xdr:rowOff>
    </xdr:to>
    <xdr:sp macro="" textlink="">
      <xdr:nvSpPr>
        <xdr:cNvPr id="633" name="楕円 632">
          <a:extLst>
            <a:ext uri="{FF2B5EF4-FFF2-40B4-BE49-F238E27FC236}">
              <a16:creationId xmlns:a16="http://schemas.microsoft.com/office/drawing/2014/main" id="{DC9A3B18-4EB2-4267-B6C1-9DAE2D8A64B5}"/>
            </a:ext>
          </a:extLst>
        </xdr:cNvPr>
        <xdr:cNvSpPr/>
      </xdr:nvSpPr>
      <xdr:spPr>
        <a:xfrm>
          <a:off x="162687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132822</xdr:rowOff>
    </xdr:from>
    <xdr:ext cx="405111" cy="259045"/>
    <xdr:sp macro="" textlink="">
      <xdr:nvSpPr>
        <xdr:cNvPr id="634" name="【公民館】&#10;有形固定資産減価償却率該当値テキスト">
          <a:extLst>
            <a:ext uri="{FF2B5EF4-FFF2-40B4-BE49-F238E27FC236}">
              <a16:creationId xmlns:a16="http://schemas.microsoft.com/office/drawing/2014/main" id="{7680F8FE-4CCF-4B66-A3C3-FA4FD923E091}"/>
            </a:ext>
          </a:extLst>
        </xdr:cNvPr>
        <xdr:cNvSpPr txBox="1"/>
      </xdr:nvSpPr>
      <xdr:spPr>
        <a:xfrm>
          <a:off x="16357600" y="176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9071</xdr:rowOff>
    </xdr:from>
    <xdr:to>
      <xdr:col>81</xdr:col>
      <xdr:colOff>101600</xdr:colOff>
      <xdr:row>103</xdr:row>
      <xdr:rowOff>110671</xdr:rowOff>
    </xdr:to>
    <xdr:sp macro="" textlink="">
      <xdr:nvSpPr>
        <xdr:cNvPr id="635" name="楕円 634">
          <a:extLst>
            <a:ext uri="{FF2B5EF4-FFF2-40B4-BE49-F238E27FC236}">
              <a16:creationId xmlns:a16="http://schemas.microsoft.com/office/drawing/2014/main" id="{EC7B0235-2221-42D3-A716-A71EC2FE34A1}"/>
            </a:ext>
          </a:extLst>
        </xdr:cNvPr>
        <xdr:cNvSpPr/>
      </xdr:nvSpPr>
      <xdr:spPr>
        <a:xfrm>
          <a:off x="15430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33745</xdr:rowOff>
    </xdr:from>
    <xdr:to>
      <xdr:col>85</xdr:col>
      <xdr:colOff>127000</xdr:colOff>
      <xdr:row>103</xdr:row>
      <xdr:rowOff>59871</xdr:rowOff>
    </xdr:to>
    <xdr:cxnSp macro="">
      <xdr:nvCxnSpPr>
        <xdr:cNvPr id="636" name="直線コネクタ 635">
          <a:extLst>
            <a:ext uri="{FF2B5EF4-FFF2-40B4-BE49-F238E27FC236}">
              <a16:creationId xmlns:a16="http://schemas.microsoft.com/office/drawing/2014/main" id="{B5E1513D-B4F3-4577-9A81-EAAE316EECA6}"/>
            </a:ext>
          </a:extLst>
        </xdr:cNvPr>
        <xdr:cNvCxnSpPr/>
      </xdr:nvCxnSpPr>
      <xdr:spPr>
        <a:xfrm flipV="1">
          <a:off x="15481300" y="17693095"/>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41729</xdr:rowOff>
    </xdr:from>
    <xdr:to>
      <xdr:col>76</xdr:col>
      <xdr:colOff>165100</xdr:colOff>
      <xdr:row>103</xdr:row>
      <xdr:rowOff>143329</xdr:rowOff>
    </xdr:to>
    <xdr:sp macro="" textlink="">
      <xdr:nvSpPr>
        <xdr:cNvPr id="637" name="楕円 636">
          <a:extLst>
            <a:ext uri="{FF2B5EF4-FFF2-40B4-BE49-F238E27FC236}">
              <a16:creationId xmlns:a16="http://schemas.microsoft.com/office/drawing/2014/main" id="{DB99FDED-EE8B-43FB-9D3C-1BD0DED22DA7}"/>
            </a:ext>
          </a:extLst>
        </xdr:cNvPr>
        <xdr:cNvSpPr/>
      </xdr:nvSpPr>
      <xdr:spPr>
        <a:xfrm>
          <a:off x="14541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59871</xdr:rowOff>
    </xdr:from>
    <xdr:to>
      <xdr:col>81</xdr:col>
      <xdr:colOff>50800</xdr:colOff>
      <xdr:row>103</xdr:row>
      <xdr:rowOff>92529</xdr:rowOff>
    </xdr:to>
    <xdr:cxnSp macro="">
      <xdr:nvCxnSpPr>
        <xdr:cNvPr id="638" name="直線コネクタ 637">
          <a:extLst>
            <a:ext uri="{FF2B5EF4-FFF2-40B4-BE49-F238E27FC236}">
              <a16:creationId xmlns:a16="http://schemas.microsoft.com/office/drawing/2014/main" id="{4F37AB34-983B-435B-B459-289B9AD63A4B}"/>
            </a:ext>
          </a:extLst>
        </xdr:cNvPr>
        <xdr:cNvCxnSpPr/>
      </xdr:nvCxnSpPr>
      <xdr:spPr>
        <a:xfrm flipV="1">
          <a:off x="14592300" y="177192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160927</xdr:rowOff>
    </xdr:from>
    <xdr:to>
      <xdr:col>72</xdr:col>
      <xdr:colOff>38100</xdr:colOff>
      <xdr:row>104</xdr:row>
      <xdr:rowOff>91077</xdr:rowOff>
    </xdr:to>
    <xdr:sp macro="" textlink="">
      <xdr:nvSpPr>
        <xdr:cNvPr id="639" name="楕円 638">
          <a:extLst>
            <a:ext uri="{FF2B5EF4-FFF2-40B4-BE49-F238E27FC236}">
              <a16:creationId xmlns:a16="http://schemas.microsoft.com/office/drawing/2014/main" id="{3EBFBCFF-05FA-46F4-BF92-EB9208BE9AED}"/>
            </a:ext>
          </a:extLst>
        </xdr:cNvPr>
        <xdr:cNvSpPr/>
      </xdr:nvSpPr>
      <xdr:spPr>
        <a:xfrm>
          <a:off x="13652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92529</xdr:rowOff>
    </xdr:from>
    <xdr:to>
      <xdr:col>76</xdr:col>
      <xdr:colOff>114300</xdr:colOff>
      <xdr:row>104</xdr:row>
      <xdr:rowOff>40277</xdr:rowOff>
    </xdr:to>
    <xdr:cxnSp macro="">
      <xdr:nvCxnSpPr>
        <xdr:cNvPr id="640" name="直線コネクタ 639">
          <a:extLst>
            <a:ext uri="{FF2B5EF4-FFF2-40B4-BE49-F238E27FC236}">
              <a16:creationId xmlns:a16="http://schemas.microsoft.com/office/drawing/2014/main" id="{0843B056-9E6A-4EFF-80E9-B19C4BAAFD5B}"/>
            </a:ext>
          </a:extLst>
        </xdr:cNvPr>
        <xdr:cNvCxnSpPr/>
      </xdr:nvCxnSpPr>
      <xdr:spPr>
        <a:xfrm flipV="1">
          <a:off x="13703300" y="17751879"/>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641" name="n_1aveValue【公民館】&#10;有形固定資産減価償却率">
          <a:extLst>
            <a:ext uri="{FF2B5EF4-FFF2-40B4-BE49-F238E27FC236}">
              <a16:creationId xmlns:a16="http://schemas.microsoft.com/office/drawing/2014/main" id="{9237D5B0-99E0-4B11-A330-3BE93BF21234}"/>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642" name="n_2aveValue【公民館】&#10;有形固定資産減価償却率">
          <a:extLst>
            <a:ext uri="{FF2B5EF4-FFF2-40B4-BE49-F238E27FC236}">
              <a16:creationId xmlns:a16="http://schemas.microsoft.com/office/drawing/2014/main" id="{89DDE3B7-085A-483E-8B84-63D21DAFC97E}"/>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43" name="n_3aveValue【公民館】&#10;有形固定資産減価償却率">
          <a:extLst>
            <a:ext uri="{FF2B5EF4-FFF2-40B4-BE49-F238E27FC236}">
              <a16:creationId xmlns:a16="http://schemas.microsoft.com/office/drawing/2014/main" id="{45FFEE57-CE1E-44D6-B6D3-29052F9B1282}"/>
            </a:ext>
          </a:extLst>
        </xdr:cNvPr>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101798</xdr:rowOff>
    </xdr:from>
    <xdr:ext cx="405111" cy="259045"/>
    <xdr:sp macro="" textlink="">
      <xdr:nvSpPr>
        <xdr:cNvPr id="644" name="n_1mainValue【公民館】&#10;有形固定資産減価償却率">
          <a:extLst>
            <a:ext uri="{FF2B5EF4-FFF2-40B4-BE49-F238E27FC236}">
              <a16:creationId xmlns:a16="http://schemas.microsoft.com/office/drawing/2014/main" id="{5796DD5E-D1E7-4A85-9251-AA547598B7E3}"/>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134456</xdr:rowOff>
    </xdr:from>
    <xdr:ext cx="405111" cy="259045"/>
    <xdr:sp macro="" textlink="">
      <xdr:nvSpPr>
        <xdr:cNvPr id="645" name="n_2mainValue【公民館】&#10;有形固定資産減価償却率">
          <a:extLst>
            <a:ext uri="{FF2B5EF4-FFF2-40B4-BE49-F238E27FC236}">
              <a16:creationId xmlns:a16="http://schemas.microsoft.com/office/drawing/2014/main" id="{298D47BF-A253-47D8-94B8-33E136DFE35D}"/>
            </a:ext>
          </a:extLst>
        </xdr:cNvPr>
        <xdr:cNvSpPr txBox="1"/>
      </xdr:nvSpPr>
      <xdr:spPr>
        <a:xfrm>
          <a:off x="14389744" y="1779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82204</xdr:rowOff>
    </xdr:from>
    <xdr:ext cx="405111" cy="259045"/>
    <xdr:sp macro="" textlink="">
      <xdr:nvSpPr>
        <xdr:cNvPr id="646" name="n_3mainValue【公民館】&#10;有形固定資産減価償却率">
          <a:extLst>
            <a:ext uri="{FF2B5EF4-FFF2-40B4-BE49-F238E27FC236}">
              <a16:creationId xmlns:a16="http://schemas.microsoft.com/office/drawing/2014/main" id="{AC0813F1-6EC8-43AF-B40C-C46A67E2F665}"/>
            </a:ext>
          </a:extLst>
        </xdr:cNvPr>
        <xdr:cNvSpPr txBox="1"/>
      </xdr:nvSpPr>
      <xdr:spPr>
        <a:xfrm>
          <a:off x="13500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id="{4CFD758A-777D-4C47-9C33-AF35C30692D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id="{7B314E1E-CDF7-4E45-AEF2-A430F6F8BE4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id="{414389AC-55B3-4A74-AAC9-004D7B1F8EF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id="{F25B9B93-0FE3-48FA-84B5-311532AE501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id="{E05DB23C-5C3C-4258-8A15-60461DBA105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id="{616C7426-2AD2-4C70-A8E8-50BE0472B85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id="{6724B0E2-3B72-42EF-8807-1E9CAE24F1B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id="{CE7C3189-A0BC-4253-A265-0FDB2CD61ED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a:extLst>
            <a:ext uri="{FF2B5EF4-FFF2-40B4-BE49-F238E27FC236}">
              <a16:creationId xmlns:a16="http://schemas.microsoft.com/office/drawing/2014/main" id="{FF3D1347-3F5E-4B29-B9DA-D00E6567BE5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a:extLst>
            <a:ext uri="{FF2B5EF4-FFF2-40B4-BE49-F238E27FC236}">
              <a16:creationId xmlns:a16="http://schemas.microsoft.com/office/drawing/2014/main" id="{16ECBFA8-84EC-4BB1-BBEA-600D7CBA62D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7" name="直線コネクタ 656">
          <a:extLst>
            <a:ext uri="{FF2B5EF4-FFF2-40B4-BE49-F238E27FC236}">
              <a16:creationId xmlns:a16="http://schemas.microsoft.com/office/drawing/2014/main" id="{4427231C-2F66-4A22-999D-AB85A4D38CD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70FA7533-1FD7-4370-8AC4-210E5B2DFAF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9" name="直線コネクタ 658">
          <a:extLst>
            <a:ext uri="{FF2B5EF4-FFF2-40B4-BE49-F238E27FC236}">
              <a16:creationId xmlns:a16="http://schemas.microsoft.com/office/drawing/2014/main" id="{1E3C4C0C-A813-4F3A-BF46-9B2045DC63F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0" name="テキスト ボックス 659">
          <a:extLst>
            <a:ext uri="{FF2B5EF4-FFF2-40B4-BE49-F238E27FC236}">
              <a16:creationId xmlns:a16="http://schemas.microsoft.com/office/drawing/2014/main" id="{23FD1690-75D1-40E2-B3C1-3DE51D91907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1" name="直線コネクタ 660">
          <a:extLst>
            <a:ext uri="{FF2B5EF4-FFF2-40B4-BE49-F238E27FC236}">
              <a16:creationId xmlns:a16="http://schemas.microsoft.com/office/drawing/2014/main" id="{2DF71A91-0D20-472C-B8C9-7D31DBCF79D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2" name="テキスト ボックス 661">
          <a:extLst>
            <a:ext uri="{FF2B5EF4-FFF2-40B4-BE49-F238E27FC236}">
              <a16:creationId xmlns:a16="http://schemas.microsoft.com/office/drawing/2014/main" id="{112A3BF5-1BB9-463A-87F4-FFAE78B2CF8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3" name="直線コネクタ 662">
          <a:extLst>
            <a:ext uri="{FF2B5EF4-FFF2-40B4-BE49-F238E27FC236}">
              <a16:creationId xmlns:a16="http://schemas.microsoft.com/office/drawing/2014/main" id="{D7FAF8C4-CBA6-4F3D-9105-237F576F376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4" name="テキスト ボックス 663">
          <a:extLst>
            <a:ext uri="{FF2B5EF4-FFF2-40B4-BE49-F238E27FC236}">
              <a16:creationId xmlns:a16="http://schemas.microsoft.com/office/drawing/2014/main" id="{18CEE244-C24C-4518-88E9-18D4AC5CD26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5" name="直線コネクタ 664">
          <a:extLst>
            <a:ext uri="{FF2B5EF4-FFF2-40B4-BE49-F238E27FC236}">
              <a16:creationId xmlns:a16="http://schemas.microsoft.com/office/drawing/2014/main" id="{70DD518C-6AA4-48C1-AFE2-481B0713F5E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6" name="テキスト ボックス 665">
          <a:extLst>
            <a:ext uri="{FF2B5EF4-FFF2-40B4-BE49-F238E27FC236}">
              <a16:creationId xmlns:a16="http://schemas.microsoft.com/office/drawing/2014/main" id="{80D6F5E8-D26E-4C9B-A1BB-9A342DD3F1A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7" name="直線コネクタ 666">
          <a:extLst>
            <a:ext uri="{FF2B5EF4-FFF2-40B4-BE49-F238E27FC236}">
              <a16:creationId xmlns:a16="http://schemas.microsoft.com/office/drawing/2014/main" id="{24D6F88F-D9AE-409D-A07B-EF4196E6DF8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8" name="テキスト ボックス 667">
          <a:extLst>
            <a:ext uri="{FF2B5EF4-FFF2-40B4-BE49-F238E27FC236}">
              <a16:creationId xmlns:a16="http://schemas.microsoft.com/office/drawing/2014/main" id="{B72CE40E-3C2F-4F9D-B20E-C23556A7EC5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26204B8E-7274-4CE4-BFB7-2CF85BDD9FE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a:extLst>
            <a:ext uri="{FF2B5EF4-FFF2-40B4-BE49-F238E27FC236}">
              <a16:creationId xmlns:a16="http://schemas.microsoft.com/office/drawing/2014/main" id="{7E2183C3-4C83-4754-A404-1A2CBEB53F7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id="{C4EF8E39-F303-4DD4-AAAA-1A349390B42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72" name="直線コネクタ 671">
          <a:extLst>
            <a:ext uri="{FF2B5EF4-FFF2-40B4-BE49-F238E27FC236}">
              <a16:creationId xmlns:a16="http://schemas.microsoft.com/office/drawing/2014/main" id="{47669BD2-9F00-43D0-8ABE-0F8A11939F2B}"/>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73" name="【公民館】&#10;一人当たり面積最小値テキスト">
          <a:extLst>
            <a:ext uri="{FF2B5EF4-FFF2-40B4-BE49-F238E27FC236}">
              <a16:creationId xmlns:a16="http://schemas.microsoft.com/office/drawing/2014/main" id="{5A20C0E0-F31E-4BF0-88C2-D05B024E0907}"/>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74" name="直線コネクタ 673">
          <a:extLst>
            <a:ext uri="{FF2B5EF4-FFF2-40B4-BE49-F238E27FC236}">
              <a16:creationId xmlns:a16="http://schemas.microsoft.com/office/drawing/2014/main" id="{ECABF6AC-07FC-438D-8112-559EFF61ED23}"/>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75" name="【公民館】&#10;一人当たり面積最大値テキスト">
          <a:extLst>
            <a:ext uri="{FF2B5EF4-FFF2-40B4-BE49-F238E27FC236}">
              <a16:creationId xmlns:a16="http://schemas.microsoft.com/office/drawing/2014/main" id="{DE43513C-BA0E-4BD3-A425-F3824BA8DB37}"/>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76" name="直線コネクタ 675">
          <a:extLst>
            <a:ext uri="{FF2B5EF4-FFF2-40B4-BE49-F238E27FC236}">
              <a16:creationId xmlns:a16="http://schemas.microsoft.com/office/drawing/2014/main" id="{9BEE5EDB-E50B-4D66-849F-6C58FB16DFB5}"/>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677" name="【公民館】&#10;一人当たり面積平均値テキスト">
          <a:extLst>
            <a:ext uri="{FF2B5EF4-FFF2-40B4-BE49-F238E27FC236}">
              <a16:creationId xmlns:a16="http://schemas.microsoft.com/office/drawing/2014/main" id="{00E06FFB-2C14-444E-BBE5-589E1A8A70CF}"/>
            </a:ext>
          </a:extLst>
        </xdr:cNvPr>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78" name="フローチャート: 判断 677">
          <a:extLst>
            <a:ext uri="{FF2B5EF4-FFF2-40B4-BE49-F238E27FC236}">
              <a16:creationId xmlns:a16="http://schemas.microsoft.com/office/drawing/2014/main" id="{7D696273-4776-4E6E-B61B-5A1CFB7CF5D0}"/>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79" name="フローチャート: 判断 678">
          <a:extLst>
            <a:ext uri="{FF2B5EF4-FFF2-40B4-BE49-F238E27FC236}">
              <a16:creationId xmlns:a16="http://schemas.microsoft.com/office/drawing/2014/main" id="{25EAB8D7-C301-4C51-AB9F-9914FBB19743}"/>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80" name="フローチャート: 判断 679">
          <a:extLst>
            <a:ext uri="{FF2B5EF4-FFF2-40B4-BE49-F238E27FC236}">
              <a16:creationId xmlns:a16="http://schemas.microsoft.com/office/drawing/2014/main" id="{1A930B70-7E12-49D7-8CB1-BDA70DE95755}"/>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81" name="フローチャート: 判断 680">
          <a:extLst>
            <a:ext uri="{FF2B5EF4-FFF2-40B4-BE49-F238E27FC236}">
              <a16:creationId xmlns:a16="http://schemas.microsoft.com/office/drawing/2014/main" id="{1BB3D95E-39CD-428D-B35F-0522B35D08F7}"/>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51BA6993-0D3A-48DC-AA3A-D979DE78E9D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29CB77BE-870C-4C7D-91BE-BF75AB28FB5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387F4536-9907-4D5B-B435-71CF33B8EC1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1747DE88-1A75-4868-B5A5-312E81D133A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80884E42-3483-44A1-A20C-CB0CF21AAB5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7438</xdr:rowOff>
    </xdr:from>
    <xdr:to>
      <xdr:col>116</xdr:col>
      <xdr:colOff>114300</xdr:colOff>
      <xdr:row>105</xdr:row>
      <xdr:rowOff>109038</xdr:rowOff>
    </xdr:to>
    <xdr:sp macro="" textlink="">
      <xdr:nvSpPr>
        <xdr:cNvPr id="687" name="楕円 686">
          <a:extLst>
            <a:ext uri="{FF2B5EF4-FFF2-40B4-BE49-F238E27FC236}">
              <a16:creationId xmlns:a16="http://schemas.microsoft.com/office/drawing/2014/main" id="{1710782C-8C36-4F8A-BF76-0BC4CA993CA4}"/>
            </a:ext>
          </a:extLst>
        </xdr:cNvPr>
        <xdr:cNvSpPr/>
      </xdr:nvSpPr>
      <xdr:spPr>
        <a:xfrm>
          <a:off x="22110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30315</xdr:rowOff>
    </xdr:from>
    <xdr:ext cx="469744" cy="259045"/>
    <xdr:sp macro="" textlink="">
      <xdr:nvSpPr>
        <xdr:cNvPr id="688" name="【公民館】&#10;一人当たり面積該当値テキスト">
          <a:extLst>
            <a:ext uri="{FF2B5EF4-FFF2-40B4-BE49-F238E27FC236}">
              <a16:creationId xmlns:a16="http://schemas.microsoft.com/office/drawing/2014/main" id="{4EE06C0F-52F5-4856-8EB4-90493EAC8B50}"/>
            </a:ext>
          </a:extLst>
        </xdr:cNvPr>
        <xdr:cNvSpPr txBox="1"/>
      </xdr:nvSpPr>
      <xdr:spPr>
        <a:xfrm>
          <a:off x="22199600" y="1786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152763</xdr:rowOff>
    </xdr:from>
    <xdr:to>
      <xdr:col>112</xdr:col>
      <xdr:colOff>38100</xdr:colOff>
      <xdr:row>105</xdr:row>
      <xdr:rowOff>82913</xdr:rowOff>
    </xdr:to>
    <xdr:sp macro="" textlink="">
      <xdr:nvSpPr>
        <xdr:cNvPr id="689" name="楕円 688">
          <a:extLst>
            <a:ext uri="{FF2B5EF4-FFF2-40B4-BE49-F238E27FC236}">
              <a16:creationId xmlns:a16="http://schemas.microsoft.com/office/drawing/2014/main" id="{A0918376-4EFE-4E8F-B2EA-7C30417EB0D8}"/>
            </a:ext>
          </a:extLst>
        </xdr:cNvPr>
        <xdr:cNvSpPr/>
      </xdr:nvSpPr>
      <xdr:spPr>
        <a:xfrm>
          <a:off x="21272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32113</xdr:rowOff>
    </xdr:from>
    <xdr:to>
      <xdr:col>116</xdr:col>
      <xdr:colOff>63500</xdr:colOff>
      <xdr:row>105</xdr:row>
      <xdr:rowOff>58238</xdr:rowOff>
    </xdr:to>
    <xdr:cxnSp macro="">
      <xdr:nvCxnSpPr>
        <xdr:cNvPr id="690" name="直線コネクタ 689">
          <a:extLst>
            <a:ext uri="{FF2B5EF4-FFF2-40B4-BE49-F238E27FC236}">
              <a16:creationId xmlns:a16="http://schemas.microsoft.com/office/drawing/2014/main" id="{A3D81D74-4A3B-4255-B5FB-B3608E8FD061}"/>
            </a:ext>
          </a:extLst>
        </xdr:cNvPr>
        <xdr:cNvCxnSpPr/>
      </xdr:nvCxnSpPr>
      <xdr:spPr>
        <a:xfrm>
          <a:off x="21323300" y="180343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139700</xdr:rowOff>
    </xdr:from>
    <xdr:to>
      <xdr:col>107</xdr:col>
      <xdr:colOff>101600</xdr:colOff>
      <xdr:row>105</xdr:row>
      <xdr:rowOff>69850</xdr:rowOff>
    </xdr:to>
    <xdr:sp macro="" textlink="">
      <xdr:nvSpPr>
        <xdr:cNvPr id="691" name="楕円 690">
          <a:extLst>
            <a:ext uri="{FF2B5EF4-FFF2-40B4-BE49-F238E27FC236}">
              <a16:creationId xmlns:a16="http://schemas.microsoft.com/office/drawing/2014/main" id="{143ACBE8-4264-4E52-AE15-1C4AE873B79C}"/>
            </a:ext>
          </a:extLst>
        </xdr:cNvPr>
        <xdr:cNvSpPr/>
      </xdr:nvSpPr>
      <xdr:spPr>
        <a:xfrm>
          <a:off x="2038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19050</xdr:rowOff>
    </xdr:from>
    <xdr:to>
      <xdr:col>111</xdr:col>
      <xdr:colOff>177800</xdr:colOff>
      <xdr:row>105</xdr:row>
      <xdr:rowOff>32113</xdr:rowOff>
    </xdr:to>
    <xdr:cxnSp macro="">
      <xdr:nvCxnSpPr>
        <xdr:cNvPr id="692" name="直線コネクタ 691">
          <a:extLst>
            <a:ext uri="{FF2B5EF4-FFF2-40B4-BE49-F238E27FC236}">
              <a16:creationId xmlns:a16="http://schemas.microsoft.com/office/drawing/2014/main" id="{FE9860A2-962F-41EF-AB92-1F96B72D0C14}"/>
            </a:ext>
          </a:extLst>
        </xdr:cNvPr>
        <xdr:cNvCxnSpPr/>
      </xdr:nvCxnSpPr>
      <xdr:spPr>
        <a:xfrm>
          <a:off x="20434300" y="180213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9071</xdr:rowOff>
    </xdr:from>
    <xdr:to>
      <xdr:col>102</xdr:col>
      <xdr:colOff>165100</xdr:colOff>
      <xdr:row>102</xdr:row>
      <xdr:rowOff>110671</xdr:rowOff>
    </xdr:to>
    <xdr:sp macro="" textlink="">
      <xdr:nvSpPr>
        <xdr:cNvPr id="693" name="楕円 692">
          <a:extLst>
            <a:ext uri="{FF2B5EF4-FFF2-40B4-BE49-F238E27FC236}">
              <a16:creationId xmlns:a16="http://schemas.microsoft.com/office/drawing/2014/main" id="{B976E12D-B20D-42AE-80B1-26E8E6C4420B}"/>
            </a:ext>
          </a:extLst>
        </xdr:cNvPr>
        <xdr:cNvSpPr/>
      </xdr:nvSpPr>
      <xdr:spPr>
        <a:xfrm>
          <a:off x="19494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59871</xdr:rowOff>
    </xdr:from>
    <xdr:to>
      <xdr:col>107</xdr:col>
      <xdr:colOff>50800</xdr:colOff>
      <xdr:row>105</xdr:row>
      <xdr:rowOff>19050</xdr:rowOff>
    </xdr:to>
    <xdr:cxnSp macro="">
      <xdr:nvCxnSpPr>
        <xdr:cNvPr id="694" name="直線コネクタ 693">
          <a:extLst>
            <a:ext uri="{FF2B5EF4-FFF2-40B4-BE49-F238E27FC236}">
              <a16:creationId xmlns:a16="http://schemas.microsoft.com/office/drawing/2014/main" id="{A0964721-3E53-420B-8E3D-7F989B87EC24}"/>
            </a:ext>
          </a:extLst>
        </xdr:cNvPr>
        <xdr:cNvCxnSpPr/>
      </xdr:nvCxnSpPr>
      <xdr:spPr>
        <a:xfrm>
          <a:off x="19545300" y="17547771"/>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695" name="n_1aveValue【公民館】&#10;一人当たり面積">
          <a:extLst>
            <a:ext uri="{FF2B5EF4-FFF2-40B4-BE49-F238E27FC236}">
              <a16:creationId xmlns:a16="http://schemas.microsoft.com/office/drawing/2014/main" id="{74816973-D98F-4F91-A300-2C1B9C649CC9}"/>
            </a:ext>
          </a:extLst>
        </xdr:cNvPr>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696" name="n_2aveValue【公民館】&#10;一人当たり面積">
          <a:extLst>
            <a:ext uri="{FF2B5EF4-FFF2-40B4-BE49-F238E27FC236}">
              <a16:creationId xmlns:a16="http://schemas.microsoft.com/office/drawing/2014/main" id="{830476B0-4160-4E37-ABA3-48CEE7C5BB79}"/>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69141</xdr:rowOff>
    </xdr:from>
    <xdr:ext cx="469744" cy="259045"/>
    <xdr:sp macro="" textlink="">
      <xdr:nvSpPr>
        <xdr:cNvPr id="697" name="n_3aveValue【公民館】&#10;一人当たり面積">
          <a:extLst>
            <a:ext uri="{FF2B5EF4-FFF2-40B4-BE49-F238E27FC236}">
              <a16:creationId xmlns:a16="http://schemas.microsoft.com/office/drawing/2014/main" id="{56056B71-8E64-4DC0-9963-DEEADDC38731}"/>
            </a:ext>
          </a:extLst>
        </xdr:cNvPr>
        <xdr:cNvSpPr txBox="1"/>
      </xdr:nvSpPr>
      <xdr:spPr>
        <a:xfrm>
          <a:off x="19310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99440</xdr:rowOff>
    </xdr:from>
    <xdr:ext cx="469744" cy="259045"/>
    <xdr:sp macro="" textlink="">
      <xdr:nvSpPr>
        <xdr:cNvPr id="698" name="n_1mainValue【公民館】&#10;一人当たり面積">
          <a:extLst>
            <a:ext uri="{FF2B5EF4-FFF2-40B4-BE49-F238E27FC236}">
              <a16:creationId xmlns:a16="http://schemas.microsoft.com/office/drawing/2014/main" id="{04D7800B-2EBE-4192-92EE-D4DFB785290C}"/>
            </a:ext>
          </a:extLst>
        </xdr:cNvPr>
        <xdr:cNvSpPr txBox="1"/>
      </xdr:nvSpPr>
      <xdr:spPr>
        <a:xfrm>
          <a:off x="210757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699" name="n_2mainValue【公民館】&#10;一人当たり面積">
          <a:extLst>
            <a:ext uri="{FF2B5EF4-FFF2-40B4-BE49-F238E27FC236}">
              <a16:creationId xmlns:a16="http://schemas.microsoft.com/office/drawing/2014/main" id="{903A4D5E-9C80-4865-B53D-098C62700916}"/>
            </a:ext>
          </a:extLst>
        </xdr:cNvPr>
        <xdr:cNvSpPr txBox="1"/>
      </xdr:nvSpPr>
      <xdr:spPr>
        <a:xfrm>
          <a:off x="20199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127198</xdr:rowOff>
    </xdr:from>
    <xdr:ext cx="469744" cy="259045"/>
    <xdr:sp macro="" textlink="">
      <xdr:nvSpPr>
        <xdr:cNvPr id="700" name="n_3mainValue【公民館】&#10;一人当たり面積">
          <a:extLst>
            <a:ext uri="{FF2B5EF4-FFF2-40B4-BE49-F238E27FC236}">
              <a16:creationId xmlns:a16="http://schemas.microsoft.com/office/drawing/2014/main" id="{6F293B09-6490-4AF5-906C-2190AF870451}"/>
            </a:ext>
          </a:extLst>
        </xdr:cNvPr>
        <xdr:cNvSpPr txBox="1"/>
      </xdr:nvSpPr>
      <xdr:spPr>
        <a:xfrm>
          <a:off x="19310427" y="1727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3CA7D8E4-14FF-468E-8B4D-DBD9DCADE2F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2D6AF739-3162-4774-A6FB-E9A66EFC8B0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27B784BD-FCD9-4046-8B3F-E8993E2587A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特に減価償却率の高い施設が公営住宅及び公民館で、どちらも比率の微増が続いている。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公営住宅については昭和</a:t>
          </a:r>
          <a:r>
            <a:rPr lang="en-US" altLang="ja-JP" sz="1100">
              <a:solidFill>
                <a:schemeClr val="dk1"/>
              </a:solidFill>
              <a:effectLst/>
              <a:latin typeface="+mn-lt"/>
              <a:ea typeface="+mn-ea"/>
              <a:cs typeface="+mn-cs"/>
            </a:rPr>
            <a:t>52</a:t>
          </a:r>
          <a:r>
            <a:rPr lang="ja-JP" altLang="ja-JP" sz="1100">
              <a:solidFill>
                <a:schemeClr val="dk1"/>
              </a:solidFill>
              <a:effectLst/>
              <a:latin typeface="+mn-lt"/>
              <a:ea typeface="+mn-ea"/>
              <a:cs typeface="+mn-cs"/>
            </a:rPr>
            <a:t>年度に建設した東風平団地が有形固定資産減価償却率</a:t>
          </a:r>
          <a:r>
            <a:rPr lang="en-US" altLang="ja-JP" sz="1100">
              <a:solidFill>
                <a:schemeClr val="dk1"/>
              </a:solidFill>
              <a:effectLst/>
              <a:latin typeface="+mn-lt"/>
              <a:ea typeface="+mn-ea"/>
              <a:cs typeface="+mn-cs"/>
            </a:rPr>
            <a:t>90</a:t>
          </a:r>
          <a:r>
            <a:rPr lang="ja-JP" altLang="ja-JP" sz="1100">
              <a:solidFill>
                <a:schemeClr val="dk1"/>
              </a:solidFill>
              <a:effectLst/>
              <a:latin typeface="+mn-lt"/>
              <a:ea typeface="+mn-ea"/>
              <a:cs typeface="+mn-cs"/>
            </a:rPr>
            <a:t>％で、建築</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年程経っており最も老朽化が進んでいるため、全体の比率を押し上げている。耐震基準やバリアフリー促進の観点からも、早急</a:t>
          </a:r>
          <a:r>
            <a:rPr lang="ja-JP" altLang="en-US" sz="1100">
              <a:solidFill>
                <a:schemeClr val="dk1"/>
              </a:solidFill>
              <a:effectLst/>
              <a:latin typeface="+mn-lt"/>
              <a:ea typeface="+mn-ea"/>
              <a:cs typeface="+mn-cs"/>
            </a:rPr>
            <a:t>に具体的な検討をするよう努める。</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公民館は、昭和</a:t>
          </a:r>
          <a:r>
            <a:rPr lang="en-US" altLang="ja-JP" sz="1100">
              <a:solidFill>
                <a:schemeClr val="dk1"/>
              </a:solidFill>
              <a:effectLst/>
              <a:latin typeface="+mn-lt"/>
              <a:ea typeface="+mn-ea"/>
              <a:cs typeface="+mn-cs"/>
            </a:rPr>
            <a:t>51</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56</a:t>
          </a:r>
          <a:r>
            <a:rPr lang="ja-JP" altLang="ja-JP" sz="1100">
              <a:solidFill>
                <a:schemeClr val="dk1"/>
              </a:solidFill>
              <a:effectLst/>
              <a:latin typeface="+mn-lt"/>
              <a:ea typeface="+mn-ea"/>
              <a:cs typeface="+mn-cs"/>
            </a:rPr>
            <a:t>年度に建築されている施設が複数あり、全体的に施設老朽化が進んでいる。特に規模が大きく老朽化が進んでいる中央公民館</a:t>
          </a:r>
          <a:r>
            <a:rPr lang="ja-JP" altLang="en-US" sz="1100">
              <a:solidFill>
                <a:schemeClr val="dk1"/>
              </a:solidFill>
              <a:effectLst/>
              <a:latin typeface="+mn-lt"/>
              <a:ea typeface="+mn-ea"/>
              <a:cs typeface="+mn-cs"/>
            </a:rPr>
            <a:t>について</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、具体的な検討をするよう努める。</a:t>
          </a:r>
          <a:r>
            <a:rPr lang="ja-JP" altLang="ja-JP" sz="1100">
              <a:solidFill>
                <a:schemeClr val="dk1"/>
              </a:solidFill>
              <a:effectLst/>
              <a:latin typeface="+mn-lt"/>
              <a:ea typeface="+mn-ea"/>
              <a:cs typeface="+mn-cs"/>
            </a:rPr>
            <a:t>その他の公民館施設については緊急性や耐久性を考慮したうえで計画的な維持・修繕による長寿命化を図っていく。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A562F9-40ED-4320-AEF8-2E4E6942AD6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1411DC0-79C1-40F2-90E9-A8CE8C478A6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6CF29B3-FF65-46AC-86D5-6FB5FF1F29E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49C8D1E-FB99-437C-A89E-E75EFB38429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3A5717-3BAF-4B5D-AC86-8B41F5C79B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E0A9B2D-EEAF-4133-8669-23C5E749710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3632BD7-58C9-4806-9209-86CD75FDE52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51D4693-FB51-41C2-BC6D-586D3D0850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E6BBE58-EEDF-4E19-86EC-5958E7A787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3B2A55-D9F1-4858-8B92-7880A9980AE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31,338
31,193
26.96
13,797,074
13,156,372
604,197
6,826,315
14,438,476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1BDAF45-9FF6-49C5-8F4D-D3AB9B6FB41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8AB8DBA-7653-4BCF-8360-3C55C96008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F96F65A-B65B-4435-B284-3419546C4CC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18C48AE-FC17-477D-9D91-74D5AD995A3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2257224-8417-4DAE-B94B-CA23FEFADFD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8C63FEB-8601-4833-8792-54010909A3A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4AE3404-71EB-42EA-A571-5DF35CDEEA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CC914D-B8E6-46A7-818B-AD2C1CF51F5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E2ECFEC-1C36-4605-8BC5-68306870BBD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0AE0808-7A62-4628-A90E-F265C904421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8A644B2-060F-4344-8028-2974D769624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882A10C-F70F-4D40-BB60-7500D5612E3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D73B84B-9480-432C-9A8C-3A3139BD6F4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55ACC4F-2278-4E5A-88C0-A40FDD9C449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4EBB66-D41E-4B33-82D0-4BE8B88CB58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D1CE020-686C-4610-8C49-F705E9D0AA7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2FCB42F-6D3D-4138-A3E8-8628000C6C4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B089274-B9CF-41CF-A600-29380FCCC10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D827A13-C433-47AB-ADC7-4DA201E76B5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34FFA4F-3EAB-4807-AD59-0C16EDFC738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6486C41-D313-47D8-8276-4BEE5A45302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4720BEA-77A7-430E-8277-3FDAB9BB678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0597843-5D53-40A5-B8A8-64D4FBA5C0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23C2FBB-B76F-4195-828D-D33880A126C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C82FA53-EB7A-4FFC-BE69-302F314634C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82529BD-EA6C-41E6-824E-E91F5E67926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F7036C0-6541-4180-9ED6-898500E08D5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C26D93A-C0E8-4B02-85A3-727EA3F31DF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69B3873B-82D4-43AB-9F96-DABE5F046F4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F9831EE0-44AD-44B0-A9D5-93DE401D635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BE2CA4CB-2C73-4A61-B1D3-046776254BE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7EEDF317-46C8-4EA3-AEA9-D2475433F50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8E3E3F58-92C9-4061-89BB-CD594FF1B47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13561689-DBDB-4C28-A400-EB6DB6D8530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F5AEA9BB-6F23-42A4-B49C-51AFD56F2E9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F0A13005-FDB4-4800-A69D-5E85B9A872E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E5DB3A76-21C3-422D-9337-7528CE4B0EB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6F64431E-D086-40A6-BDF2-D0BCE3254F7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FD00A9C4-4F12-4C16-AE35-F0D9980E0B9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73442825-4F3F-438B-B8E3-3DA449E299F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918D7FE7-FF7B-46E3-93DE-675EE95AEA7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47150BF4-01B3-4BF3-9164-E1872E4EC85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BFD5588C-FD77-4B3B-B749-CE5C9630982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4267914E-1416-43F8-82A3-13132DC0D1E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5FD4C816-4EB3-445E-9AC8-CBF3DB65A34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2A01564F-0631-4558-BF8D-B08FB19241A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1273951C-010A-4433-B10E-EF5B96AA72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49F64B05-57C8-45D6-AA8B-624B10E07CE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AC881B4D-9AD0-4899-8ABB-0FC1ACD313D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848E57A2-007E-4CC4-BC2F-27E6F674BFA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100761D7-EB12-492E-9338-7D08DC590BD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47C929DE-8E89-4D86-BC40-55745578E48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53003769-70C5-4440-8B44-41A25C94FF8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6AE2B1EA-B261-4473-8380-73A400F1A77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C9A4372F-EF93-432E-9859-6793A800265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6E104F1B-8C31-4C8F-8B0A-2AFAE54C0A7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910CFF75-F388-4C81-A556-87D7793DB38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13429D24-D855-4396-ABDA-4C889F3E8F0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1BAE1ACB-94B2-4106-AC3C-2437DD5C9F6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897217E3-FD4B-4082-9BBC-833FC41C449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72" name="直線コネクタ 71">
          <a:extLst>
            <a:ext uri="{FF2B5EF4-FFF2-40B4-BE49-F238E27FC236}">
              <a16:creationId xmlns:a16="http://schemas.microsoft.com/office/drawing/2014/main" id="{A17DC746-D1F3-4C06-BC96-3045288B0CD8}"/>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C5F146CA-3209-4308-A8C4-435A9BEC2A6A}"/>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74" name="直線コネクタ 73">
          <a:extLst>
            <a:ext uri="{FF2B5EF4-FFF2-40B4-BE49-F238E27FC236}">
              <a16:creationId xmlns:a16="http://schemas.microsoft.com/office/drawing/2014/main" id="{B459E3D4-C3B0-4FFA-AE67-8EC2B7BD8191}"/>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C98F9315-2044-4FED-BF1C-E77131186585}"/>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C1EE024A-127A-42C0-B1DE-5C4D99D82CDD}"/>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BD7187D5-AA09-4E9D-A382-E82D2E3BA513}"/>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78" name="フローチャート: 判断 77">
          <a:extLst>
            <a:ext uri="{FF2B5EF4-FFF2-40B4-BE49-F238E27FC236}">
              <a16:creationId xmlns:a16="http://schemas.microsoft.com/office/drawing/2014/main" id="{73CFC3E8-D923-431E-B0A1-2E16E2B76F94}"/>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79" name="フローチャート: 判断 78">
          <a:extLst>
            <a:ext uri="{FF2B5EF4-FFF2-40B4-BE49-F238E27FC236}">
              <a16:creationId xmlns:a16="http://schemas.microsoft.com/office/drawing/2014/main" id="{789FB71D-A819-49B9-886E-58F524840E61}"/>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49547</xdr:rowOff>
    </xdr:from>
    <xdr:ext cx="405111" cy="259045"/>
    <xdr:sp macro="" textlink="">
      <xdr:nvSpPr>
        <xdr:cNvPr id="80" name="n_1aveValue【体育館・プール】&#10;有形固定資産減価償却率">
          <a:extLst>
            <a:ext uri="{FF2B5EF4-FFF2-40B4-BE49-F238E27FC236}">
              <a16:creationId xmlns:a16="http://schemas.microsoft.com/office/drawing/2014/main" id="{E1E4DE99-AF32-44F8-ABB7-33EDBABD50FD}"/>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3596CFE2-FB47-41CC-8428-A2B34E72648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72407</xdr:rowOff>
    </xdr:from>
    <xdr:ext cx="405111" cy="259045"/>
    <xdr:sp macro="" textlink="">
      <xdr:nvSpPr>
        <xdr:cNvPr id="82" name="n_2aveValue【体育館・プール】&#10;有形固定資産減価償却率">
          <a:extLst>
            <a:ext uri="{FF2B5EF4-FFF2-40B4-BE49-F238E27FC236}">
              <a16:creationId xmlns:a16="http://schemas.microsoft.com/office/drawing/2014/main" id="{7B4EB3D1-3EC1-4167-BC13-69D421382DD9}"/>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83" name="フローチャート: 判断 82">
          <a:extLst>
            <a:ext uri="{FF2B5EF4-FFF2-40B4-BE49-F238E27FC236}">
              <a16:creationId xmlns:a16="http://schemas.microsoft.com/office/drawing/2014/main" id="{6CED85BD-3E2E-4CA0-987F-EB474D8FD292}"/>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80027</xdr:rowOff>
    </xdr:from>
    <xdr:ext cx="405111" cy="259045"/>
    <xdr:sp macro="" textlink="">
      <xdr:nvSpPr>
        <xdr:cNvPr id="84" name="n_3aveValue【体育館・プール】&#10;有形固定資産減価償却率">
          <a:extLst>
            <a:ext uri="{FF2B5EF4-FFF2-40B4-BE49-F238E27FC236}">
              <a16:creationId xmlns:a16="http://schemas.microsoft.com/office/drawing/2014/main" id="{DFA859E6-CD38-4DFD-B7CC-8F799B26ED8E}"/>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6BF88D7-8D4D-4458-B403-BF87419017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B117B0A-2C46-4749-84C0-71A94297980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8CD7070-032D-4F6D-B780-7AB8DDCEF3A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622AF81-33AD-4EE2-AD75-B404AE0C39C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63E98AB0-2E8A-4FC7-817A-3CD15E7E9BE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xdr:rowOff>
    </xdr:from>
    <xdr:to>
      <xdr:col>24</xdr:col>
      <xdr:colOff>114300</xdr:colOff>
      <xdr:row>58</xdr:row>
      <xdr:rowOff>115570</xdr:rowOff>
    </xdr:to>
    <xdr:sp macro="" textlink="">
      <xdr:nvSpPr>
        <xdr:cNvPr id="90" name="楕円 89">
          <a:extLst>
            <a:ext uri="{FF2B5EF4-FFF2-40B4-BE49-F238E27FC236}">
              <a16:creationId xmlns:a16="http://schemas.microsoft.com/office/drawing/2014/main" id="{F3F94BCA-2293-45F8-BF3A-C8004EE69338}"/>
            </a:ext>
          </a:extLst>
        </xdr:cNvPr>
        <xdr:cNvSpPr/>
      </xdr:nvSpPr>
      <xdr:spPr>
        <a:xfrm>
          <a:off x="45847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36847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2FE92D43-DAE5-4490-92D8-0F63EAC244B9}"/>
            </a:ext>
          </a:extLst>
        </xdr:cNvPr>
        <xdr:cNvSpPr txBox="1"/>
      </xdr:nvSpPr>
      <xdr:spPr>
        <a:xfrm>
          <a:off x="4673600"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57785</xdr:rowOff>
    </xdr:from>
    <xdr:to>
      <xdr:col>20</xdr:col>
      <xdr:colOff>38100</xdr:colOff>
      <xdr:row>58</xdr:row>
      <xdr:rowOff>159385</xdr:rowOff>
    </xdr:to>
    <xdr:sp macro="" textlink="">
      <xdr:nvSpPr>
        <xdr:cNvPr id="92" name="楕円 91">
          <a:extLst>
            <a:ext uri="{FF2B5EF4-FFF2-40B4-BE49-F238E27FC236}">
              <a16:creationId xmlns:a16="http://schemas.microsoft.com/office/drawing/2014/main" id="{DB3165F8-FB82-4012-AA4F-3245FDB6F776}"/>
            </a:ext>
          </a:extLst>
        </xdr:cNvPr>
        <xdr:cNvSpPr/>
      </xdr:nvSpPr>
      <xdr:spPr>
        <a:xfrm>
          <a:off x="3746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64770</xdr:rowOff>
    </xdr:from>
    <xdr:to>
      <xdr:col>24</xdr:col>
      <xdr:colOff>63500</xdr:colOff>
      <xdr:row>58</xdr:row>
      <xdr:rowOff>108585</xdr:rowOff>
    </xdr:to>
    <xdr:cxnSp macro="">
      <xdr:nvCxnSpPr>
        <xdr:cNvPr id="93" name="直線コネクタ 92">
          <a:extLst>
            <a:ext uri="{FF2B5EF4-FFF2-40B4-BE49-F238E27FC236}">
              <a16:creationId xmlns:a16="http://schemas.microsoft.com/office/drawing/2014/main" id="{6CC2BAD3-9E10-4D57-9CA7-EFD787782B2C}"/>
            </a:ext>
          </a:extLst>
        </xdr:cNvPr>
        <xdr:cNvCxnSpPr/>
      </xdr:nvCxnSpPr>
      <xdr:spPr>
        <a:xfrm flipV="1">
          <a:off x="3797300" y="1000887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59690</xdr:rowOff>
    </xdr:from>
    <xdr:to>
      <xdr:col>15</xdr:col>
      <xdr:colOff>101600</xdr:colOff>
      <xdr:row>58</xdr:row>
      <xdr:rowOff>161290</xdr:rowOff>
    </xdr:to>
    <xdr:sp macro="" textlink="">
      <xdr:nvSpPr>
        <xdr:cNvPr id="94" name="楕円 93">
          <a:extLst>
            <a:ext uri="{FF2B5EF4-FFF2-40B4-BE49-F238E27FC236}">
              <a16:creationId xmlns:a16="http://schemas.microsoft.com/office/drawing/2014/main" id="{5BEE032D-9871-42FD-8E85-850DD50E111C}"/>
            </a:ext>
          </a:extLst>
        </xdr:cNvPr>
        <xdr:cNvSpPr/>
      </xdr:nvSpPr>
      <xdr:spPr>
        <a:xfrm>
          <a:off x="2857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108585</xdr:rowOff>
    </xdr:from>
    <xdr:to>
      <xdr:col>19</xdr:col>
      <xdr:colOff>177800</xdr:colOff>
      <xdr:row>58</xdr:row>
      <xdr:rowOff>110490</xdr:rowOff>
    </xdr:to>
    <xdr:cxnSp macro="">
      <xdr:nvCxnSpPr>
        <xdr:cNvPr id="95" name="直線コネクタ 94">
          <a:extLst>
            <a:ext uri="{FF2B5EF4-FFF2-40B4-BE49-F238E27FC236}">
              <a16:creationId xmlns:a16="http://schemas.microsoft.com/office/drawing/2014/main" id="{6DDA56C3-B473-44DC-BC2E-63EFBF0C2C19}"/>
            </a:ext>
          </a:extLst>
        </xdr:cNvPr>
        <xdr:cNvCxnSpPr/>
      </xdr:nvCxnSpPr>
      <xdr:spPr>
        <a:xfrm flipV="1">
          <a:off x="2908300" y="10052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141605</xdr:rowOff>
    </xdr:from>
    <xdr:to>
      <xdr:col>10</xdr:col>
      <xdr:colOff>165100</xdr:colOff>
      <xdr:row>59</xdr:row>
      <xdr:rowOff>71755</xdr:rowOff>
    </xdr:to>
    <xdr:sp macro="" textlink="">
      <xdr:nvSpPr>
        <xdr:cNvPr id="96" name="楕円 95">
          <a:extLst>
            <a:ext uri="{FF2B5EF4-FFF2-40B4-BE49-F238E27FC236}">
              <a16:creationId xmlns:a16="http://schemas.microsoft.com/office/drawing/2014/main" id="{30D7C7AC-D8C6-47CD-960D-AB6BA447E203}"/>
            </a:ext>
          </a:extLst>
        </xdr:cNvPr>
        <xdr:cNvSpPr/>
      </xdr:nvSpPr>
      <xdr:spPr>
        <a:xfrm>
          <a:off x="1968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110490</xdr:rowOff>
    </xdr:from>
    <xdr:to>
      <xdr:col>15</xdr:col>
      <xdr:colOff>50800</xdr:colOff>
      <xdr:row>59</xdr:row>
      <xdr:rowOff>20955</xdr:rowOff>
    </xdr:to>
    <xdr:cxnSp macro="">
      <xdr:nvCxnSpPr>
        <xdr:cNvPr id="97" name="直線コネクタ 96">
          <a:extLst>
            <a:ext uri="{FF2B5EF4-FFF2-40B4-BE49-F238E27FC236}">
              <a16:creationId xmlns:a16="http://schemas.microsoft.com/office/drawing/2014/main" id="{D0732F4C-F713-4015-986F-5AE0B3F69A40}"/>
            </a:ext>
          </a:extLst>
        </xdr:cNvPr>
        <xdr:cNvCxnSpPr/>
      </xdr:nvCxnSpPr>
      <xdr:spPr>
        <a:xfrm flipV="1">
          <a:off x="2019300" y="1005459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4462</xdr:rowOff>
    </xdr:from>
    <xdr:ext cx="405111" cy="259045"/>
    <xdr:sp macro="" textlink="">
      <xdr:nvSpPr>
        <xdr:cNvPr id="98" name="n_1mainValue【体育館・プール】&#10;有形固定資産減価償却率">
          <a:extLst>
            <a:ext uri="{FF2B5EF4-FFF2-40B4-BE49-F238E27FC236}">
              <a16:creationId xmlns:a16="http://schemas.microsoft.com/office/drawing/2014/main" id="{627A91B1-50A0-4504-AFA8-917149B3BF8F}"/>
            </a:ext>
          </a:extLst>
        </xdr:cNvPr>
        <xdr:cNvSpPr txBox="1"/>
      </xdr:nvSpPr>
      <xdr:spPr>
        <a:xfrm>
          <a:off x="3582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6367</xdr:rowOff>
    </xdr:from>
    <xdr:ext cx="405111" cy="259045"/>
    <xdr:sp macro="" textlink="">
      <xdr:nvSpPr>
        <xdr:cNvPr id="99" name="n_2mainValue【体育館・プール】&#10;有形固定資産減価償却率">
          <a:extLst>
            <a:ext uri="{FF2B5EF4-FFF2-40B4-BE49-F238E27FC236}">
              <a16:creationId xmlns:a16="http://schemas.microsoft.com/office/drawing/2014/main" id="{1DF879AF-E973-48A7-80F9-3F3E2D5D329A}"/>
            </a:ext>
          </a:extLst>
        </xdr:cNvPr>
        <xdr:cNvSpPr txBox="1"/>
      </xdr:nvSpPr>
      <xdr:spPr>
        <a:xfrm>
          <a:off x="2705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88282</xdr:rowOff>
    </xdr:from>
    <xdr:ext cx="405111" cy="259045"/>
    <xdr:sp macro="" textlink="">
      <xdr:nvSpPr>
        <xdr:cNvPr id="100" name="n_3mainValue【体育館・プール】&#10;有形固定資産減価償却率">
          <a:extLst>
            <a:ext uri="{FF2B5EF4-FFF2-40B4-BE49-F238E27FC236}">
              <a16:creationId xmlns:a16="http://schemas.microsoft.com/office/drawing/2014/main" id="{3423E5FC-469A-4DEF-ABAA-0B41D1973356}"/>
            </a:ext>
          </a:extLst>
        </xdr:cNvPr>
        <xdr:cNvSpPr txBox="1"/>
      </xdr:nvSpPr>
      <xdr:spPr>
        <a:xfrm>
          <a:off x="1816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8B6D4102-2C4B-4716-8415-762908944D5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F1E51B8E-2EF9-461E-83F2-084E48CAEF3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3957183F-FD7F-4E7D-A5D1-80392E519C3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483FAB20-9A4E-4703-B718-592E880FB21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CF495607-AE52-4DC0-9C45-F335FBFF0E3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F4EEEE50-5104-4C0E-8E8A-00B49FC42D4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250539D2-6556-4B67-A1A9-DBC89A53B99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17A10933-F51E-4EDE-A43B-0B61148E2A8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759B86FC-4B6A-4CF8-AA71-256240FC10B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3D456417-C5B3-4342-81D0-6AA29F678FA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1" name="直線コネクタ 110">
          <a:extLst>
            <a:ext uri="{FF2B5EF4-FFF2-40B4-BE49-F238E27FC236}">
              <a16:creationId xmlns:a16="http://schemas.microsoft.com/office/drawing/2014/main" id="{09BB273C-1A97-47B6-AF27-CEA269AEA05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2" name="テキスト ボックス 111">
          <a:extLst>
            <a:ext uri="{FF2B5EF4-FFF2-40B4-BE49-F238E27FC236}">
              <a16:creationId xmlns:a16="http://schemas.microsoft.com/office/drawing/2014/main" id="{BDDE160D-5480-4034-A6D1-AA8D5883744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3" name="直線コネクタ 112">
          <a:extLst>
            <a:ext uri="{FF2B5EF4-FFF2-40B4-BE49-F238E27FC236}">
              <a16:creationId xmlns:a16="http://schemas.microsoft.com/office/drawing/2014/main" id="{C753CC0E-C524-418C-A5E5-7D18F6458D8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4" name="テキスト ボックス 113">
          <a:extLst>
            <a:ext uri="{FF2B5EF4-FFF2-40B4-BE49-F238E27FC236}">
              <a16:creationId xmlns:a16="http://schemas.microsoft.com/office/drawing/2014/main" id="{A378D1A1-7BB8-4D99-9EF6-30572F309A1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5" name="直線コネクタ 114">
          <a:extLst>
            <a:ext uri="{FF2B5EF4-FFF2-40B4-BE49-F238E27FC236}">
              <a16:creationId xmlns:a16="http://schemas.microsoft.com/office/drawing/2014/main" id="{BDE4CA3C-887A-470A-80BA-D425E4FAED1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6" name="テキスト ボックス 115">
          <a:extLst>
            <a:ext uri="{FF2B5EF4-FFF2-40B4-BE49-F238E27FC236}">
              <a16:creationId xmlns:a16="http://schemas.microsoft.com/office/drawing/2014/main" id="{17D84D8F-41C6-434C-948F-3B4A6D7AF52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7" name="直線コネクタ 116">
          <a:extLst>
            <a:ext uri="{FF2B5EF4-FFF2-40B4-BE49-F238E27FC236}">
              <a16:creationId xmlns:a16="http://schemas.microsoft.com/office/drawing/2014/main" id="{C91082B1-C751-4978-BB67-4E6CF01DB98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8" name="テキスト ボックス 117">
          <a:extLst>
            <a:ext uri="{FF2B5EF4-FFF2-40B4-BE49-F238E27FC236}">
              <a16:creationId xmlns:a16="http://schemas.microsoft.com/office/drawing/2014/main" id="{7FC2842E-7CEB-4F22-86B2-6BBDD486172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9" name="直線コネクタ 118">
          <a:extLst>
            <a:ext uri="{FF2B5EF4-FFF2-40B4-BE49-F238E27FC236}">
              <a16:creationId xmlns:a16="http://schemas.microsoft.com/office/drawing/2014/main" id="{92ADC0BF-3EFA-49ED-B2A5-11FBB9036F8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0" name="テキスト ボックス 119">
          <a:extLst>
            <a:ext uri="{FF2B5EF4-FFF2-40B4-BE49-F238E27FC236}">
              <a16:creationId xmlns:a16="http://schemas.microsoft.com/office/drawing/2014/main" id="{72F77D05-D851-4835-8784-B8C201B1C0F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62F13A31-88D9-4F52-97DD-D7176B63855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F651324F-D9F6-43BE-9A53-93BE149E54A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DCE906D4-90C0-4488-A0D3-3B657947D3C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124" name="直線コネクタ 123">
          <a:extLst>
            <a:ext uri="{FF2B5EF4-FFF2-40B4-BE49-F238E27FC236}">
              <a16:creationId xmlns:a16="http://schemas.microsoft.com/office/drawing/2014/main" id="{F90B93B1-5C28-45E3-8A25-CBE581D62862}"/>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25" name="【体育館・プール】&#10;一人当たり面積最小値テキスト">
          <a:extLst>
            <a:ext uri="{FF2B5EF4-FFF2-40B4-BE49-F238E27FC236}">
              <a16:creationId xmlns:a16="http://schemas.microsoft.com/office/drawing/2014/main" id="{4C16876F-414D-4E5D-AEA7-6617F108C1F9}"/>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26" name="直線コネクタ 125">
          <a:extLst>
            <a:ext uri="{FF2B5EF4-FFF2-40B4-BE49-F238E27FC236}">
              <a16:creationId xmlns:a16="http://schemas.microsoft.com/office/drawing/2014/main" id="{FA8B5606-8B2B-476A-855A-09246169E45E}"/>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127" name="【体育館・プール】&#10;一人当たり面積最大値テキスト">
          <a:extLst>
            <a:ext uri="{FF2B5EF4-FFF2-40B4-BE49-F238E27FC236}">
              <a16:creationId xmlns:a16="http://schemas.microsoft.com/office/drawing/2014/main" id="{08A5BD93-2380-413D-B2BE-456F7708065D}"/>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128" name="直線コネクタ 127">
          <a:extLst>
            <a:ext uri="{FF2B5EF4-FFF2-40B4-BE49-F238E27FC236}">
              <a16:creationId xmlns:a16="http://schemas.microsoft.com/office/drawing/2014/main" id="{B1EEB379-977B-475E-A01B-8FCE400F01A8}"/>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129" name="【体育館・プール】&#10;一人当たり面積平均値テキスト">
          <a:extLst>
            <a:ext uri="{FF2B5EF4-FFF2-40B4-BE49-F238E27FC236}">
              <a16:creationId xmlns:a16="http://schemas.microsoft.com/office/drawing/2014/main" id="{75426714-3D6D-4158-BE89-763F4B606CFE}"/>
            </a:ext>
          </a:extLst>
        </xdr:cNvPr>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130" name="フローチャート: 判断 129">
          <a:extLst>
            <a:ext uri="{FF2B5EF4-FFF2-40B4-BE49-F238E27FC236}">
              <a16:creationId xmlns:a16="http://schemas.microsoft.com/office/drawing/2014/main" id="{6E015E41-9C8C-44B4-A197-C899F6C2D995}"/>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31" name="フローチャート: 判断 130">
          <a:extLst>
            <a:ext uri="{FF2B5EF4-FFF2-40B4-BE49-F238E27FC236}">
              <a16:creationId xmlns:a16="http://schemas.microsoft.com/office/drawing/2014/main" id="{93BC1A3F-F0B6-47CE-A2F8-BFDC599FB517}"/>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4462</xdr:rowOff>
    </xdr:from>
    <xdr:ext cx="469744" cy="259045"/>
    <xdr:sp macro="" textlink="">
      <xdr:nvSpPr>
        <xdr:cNvPr id="132" name="n_1aveValue【体育館・プール】&#10;一人当たり面積">
          <a:extLst>
            <a:ext uri="{FF2B5EF4-FFF2-40B4-BE49-F238E27FC236}">
              <a16:creationId xmlns:a16="http://schemas.microsoft.com/office/drawing/2014/main" id="{7CF3A152-3241-4951-9114-7E8DBBBC254C}"/>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44450</xdr:rowOff>
    </xdr:from>
    <xdr:to>
      <xdr:col>46</xdr:col>
      <xdr:colOff>38100</xdr:colOff>
      <xdr:row>62</xdr:row>
      <xdr:rowOff>146050</xdr:rowOff>
    </xdr:to>
    <xdr:sp macro="" textlink="">
      <xdr:nvSpPr>
        <xdr:cNvPr id="133" name="フローチャート: 判断 132">
          <a:extLst>
            <a:ext uri="{FF2B5EF4-FFF2-40B4-BE49-F238E27FC236}">
              <a16:creationId xmlns:a16="http://schemas.microsoft.com/office/drawing/2014/main" id="{8678B85F-67A3-4341-A1FB-381E162199E7}"/>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162577</xdr:rowOff>
    </xdr:from>
    <xdr:ext cx="469744" cy="259045"/>
    <xdr:sp macro="" textlink="">
      <xdr:nvSpPr>
        <xdr:cNvPr id="134" name="n_2aveValue【体育館・プール】&#10;一人当たり面積">
          <a:extLst>
            <a:ext uri="{FF2B5EF4-FFF2-40B4-BE49-F238E27FC236}">
              <a16:creationId xmlns:a16="http://schemas.microsoft.com/office/drawing/2014/main" id="{BDD1D9F3-DFC1-45DF-B2BF-B9D1B1E1AFBD}"/>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63500</xdr:rowOff>
    </xdr:from>
    <xdr:to>
      <xdr:col>41</xdr:col>
      <xdr:colOff>101600</xdr:colOff>
      <xdr:row>62</xdr:row>
      <xdr:rowOff>165100</xdr:rowOff>
    </xdr:to>
    <xdr:sp macro="" textlink="">
      <xdr:nvSpPr>
        <xdr:cNvPr id="135" name="フローチャート: 判断 134">
          <a:extLst>
            <a:ext uri="{FF2B5EF4-FFF2-40B4-BE49-F238E27FC236}">
              <a16:creationId xmlns:a16="http://schemas.microsoft.com/office/drawing/2014/main" id="{D78BD74D-067D-4A39-80AB-7C5644126828}"/>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156227</xdr:rowOff>
    </xdr:from>
    <xdr:ext cx="469744" cy="259045"/>
    <xdr:sp macro="" textlink="">
      <xdr:nvSpPr>
        <xdr:cNvPr id="136" name="n_3aveValue【体育館・プール】&#10;一人当たり面積">
          <a:extLst>
            <a:ext uri="{FF2B5EF4-FFF2-40B4-BE49-F238E27FC236}">
              <a16:creationId xmlns:a16="http://schemas.microsoft.com/office/drawing/2014/main" id="{E796E25E-DBC3-451C-A007-3E6E172EFD6B}"/>
            </a:ext>
          </a:extLst>
        </xdr:cNvPr>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9A76FAE7-504E-49D1-BA5A-D668008E252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39A15D67-7F73-4947-B30B-CCDE8D9100E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26A15CB8-F824-49BB-942C-E4C4F6B019D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834D994A-B763-4B4D-AF42-668F6A01FCA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45AA20C1-025E-4370-BBA8-858B7E8D20A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145415</xdr:rowOff>
    </xdr:from>
    <xdr:to>
      <xdr:col>55</xdr:col>
      <xdr:colOff>50800</xdr:colOff>
      <xdr:row>63</xdr:row>
      <xdr:rowOff>75565</xdr:rowOff>
    </xdr:to>
    <xdr:sp macro="" textlink="">
      <xdr:nvSpPr>
        <xdr:cNvPr id="142" name="楕円 141">
          <a:extLst>
            <a:ext uri="{FF2B5EF4-FFF2-40B4-BE49-F238E27FC236}">
              <a16:creationId xmlns:a16="http://schemas.microsoft.com/office/drawing/2014/main" id="{04FA1A37-8155-4D56-8CEC-23316BF018EC}"/>
            </a:ext>
          </a:extLst>
        </xdr:cNvPr>
        <xdr:cNvSpPr/>
      </xdr:nvSpPr>
      <xdr:spPr>
        <a:xfrm>
          <a:off x="104267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123842</xdr:rowOff>
    </xdr:from>
    <xdr:ext cx="469744" cy="259045"/>
    <xdr:sp macro="" textlink="">
      <xdr:nvSpPr>
        <xdr:cNvPr id="143" name="【体育館・プール】&#10;一人当たり面積該当値テキスト">
          <a:extLst>
            <a:ext uri="{FF2B5EF4-FFF2-40B4-BE49-F238E27FC236}">
              <a16:creationId xmlns:a16="http://schemas.microsoft.com/office/drawing/2014/main" id="{9042413B-DA96-482A-8807-D52A57D288CA}"/>
            </a:ext>
          </a:extLst>
        </xdr:cNvPr>
        <xdr:cNvSpPr txBox="1"/>
      </xdr:nvSpPr>
      <xdr:spPr>
        <a:xfrm>
          <a:off x="10515600" y="1075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141605</xdr:rowOff>
    </xdr:from>
    <xdr:to>
      <xdr:col>50</xdr:col>
      <xdr:colOff>165100</xdr:colOff>
      <xdr:row>63</xdr:row>
      <xdr:rowOff>71755</xdr:rowOff>
    </xdr:to>
    <xdr:sp macro="" textlink="">
      <xdr:nvSpPr>
        <xdr:cNvPr id="144" name="楕円 143">
          <a:extLst>
            <a:ext uri="{FF2B5EF4-FFF2-40B4-BE49-F238E27FC236}">
              <a16:creationId xmlns:a16="http://schemas.microsoft.com/office/drawing/2014/main" id="{CD0BCC11-B4E3-4D68-9BD6-E36CA69D8EA2}"/>
            </a:ext>
          </a:extLst>
        </xdr:cNvPr>
        <xdr:cNvSpPr/>
      </xdr:nvSpPr>
      <xdr:spPr>
        <a:xfrm>
          <a:off x="9588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20955</xdr:rowOff>
    </xdr:from>
    <xdr:to>
      <xdr:col>55</xdr:col>
      <xdr:colOff>0</xdr:colOff>
      <xdr:row>63</xdr:row>
      <xdr:rowOff>24765</xdr:rowOff>
    </xdr:to>
    <xdr:cxnSp macro="">
      <xdr:nvCxnSpPr>
        <xdr:cNvPr id="145" name="直線コネクタ 144">
          <a:extLst>
            <a:ext uri="{FF2B5EF4-FFF2-40B4-BE49-F238E27FC236}">
              <a16:creationId xmlns:a16="http://schemas.microsoft.com/office/drawing/2014/main" id="{78CAD197-3730-4956-B1C3-719EC5DDA995}"/>
            </a:ext>
          </a:extLst>
        </xdr:cNvPr>
        <xdr:cNvCxnSpPr/>
      </xdr:nvCxnSpPr>
      <xdr:spPr>
        <a:xfrm>
          <a:off x="9639300" y="108223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139700</xdr:rowOff>
    </xdr:from>
    <xdr:to>
      <xdr:col>46</xdr:col>
      <xdr:colOff>38100</xdr:colOff>
      <xdr:row>63</xdr:row>
      <xdr:rowOff>69850</xdr:rowOff>
    </xdr:to>
    <xdr:sp macro="" textlink="">
      <xdr:nvSpPr>
        <xdr:cNvPr id="146" name="楕円 145">
          <a:extLst>
            <a:ext uri="{FF2B5EF4-FFF2-40B4-BE49-F238E27FC236}">
              <a16:creationId xmlns:a16="http://schemas.microsoft.com/office/drawing/2014/main" id="{2E2D7E49-DA3A-4DD4-A0DD-D57EB1B910DC}"/>
            </a:ext>
          </a:extLst>
        </xdr:cNvPr>
        <xdr:cNvSpPr/>
      </xdr:nvSpPr>
      <xdr:spPr>
        <a:xfrm>
          <a:off x="8699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19050</xdr:rowOff>
    </xdr:from>
    <xdr:to>
      <xdr:col>50</xdr:col>
      <xdr:colOff>114300</xdr:colOff>
      <xdr:row>63</xdr:row>
      <xdr:rowOff>20955</xdr:rowOff>
    </xdr:to>
    <xdr:cxnSp macro="">
      <xdr:nvCxnSpPr>
        <xdr:cNvPr id="147" name="直線コネクタ 146">
          <a:extLst>
            <a:ext uri="{FF2B5EF4-FFF2-40B4-BE49-F238E27FC236}">
              <a16:creationId xmlns:a16="http://schemas.microsoft.com/office/drawing/2014/main" id="{ABC04C63-6855-41F3-8E7D-969FD119D3BC}"/>
            </a:ext>
          </a:extLst>
        </xdr:cNvPr>
        <xdr:cNvCxnSpPr/>
      </xdr:nvCxnSpPr>
      <xdr:spPr>
        <a:xfrm>
          <a:off x="8750300" y="108204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78740</xdr:rowOff>
    </xdr:from>
    <xdr:to>
      <xdr:col>41</xdr:col>
      <xdr:colOff>101600</xdr:colOff>
      <xdr:row>62</xdr:row>
      <xdr:rowOff>8890</xdr:rowOff>
    </xdr:to>
    <xdr:sp macro="" textlink="">
      <xdr:nvSpPr>
        <xdr:cNvPr id="148" name="楕円 147">
          <a:extLst>
            <a:ext uri="{FF2B5EF4-FFF2-40B4-BE49-F238E27FC236}">
              <a16:creationId xmlns:a16="http://schemas.microsoft.com/office/drawing/2014/main" id="{49D46FD9-48ED-43AE-9E87-33651334FBC3}"/>
            </a:ext>
          </a:extLst>
        </xdr:cNvPr>
        <xdr:cNvSpPr/>
      </xdr:nvSpPr>
      <xdr:spPr>
        <a:xfrm>
          <a:off x="7810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129540</xdr:rowOff>
    </xdr:from>
    <xdr:to>
      <xdr:col>45</xdr:col>
      <xdr:colOff>177800</xdr:colOff>
      <xdr:row>63</xdr:row>
      <xdr:rowOff>19050</xdr:rowOff>
    </xdr:to>
    <xdr:cxnSp macro="">
      <xdr:nvCxnSpPr>
        <xdr:cNvPr id="149" name="直線コネクタ 148">
          <a:extLst>
            <a:ext uri="{FF2B5EF4-FFF2-40B4-BE49-F238E27FC236}">
              <a16:creationId xmlns:a16="http://schemas.microsoft.com/office/drawing/2014/main" id="{B2E300A0-5872-44B4-A272-E7B8A05293C2}"/>
            </a:ext>
          </a:extLst>
        </xdr:cNvPr>
        <xdr:cNvCxnSpPr/>
      </xdr:nvCxnSpPr>
      <xdr:spPr>
        <a:xfrm>
          <a:off x="7861300" y="1058799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62882</xdr:rowOff>
    </xdr:from>
    <xdr:ext cx="469744" cy="259045"/>
    <xdr:sp macro="" textlink="">
      <xdr:nvSpPr>
        <xdr:cNvPr id="150" name="n_1mainValue【体育館・プール】&#10;一人当たり面積">
          <a:extLst>
            <a:ext uri="{FF2B5EF4-FFF2-40B4-BE49-F238E27FC236}">
              <a16:creationId xmlns:a16="http://schemas.microsoft.com/office/drawing/2014/main" id="{657E8DC0-B670-428E-A655-BA83CE6F4261}"/>
            </a:ext>
          </a:extLst>
        </xdr:cNvPr>
        <xdr:cNvSpPr txBox="1"/>
      </xdr:nvSpPr>
      <xdr:spPr>
        <a:xfrm>
          <a:off x="9391727" y="108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60977</xdr:rowOff>
    </xdr:from>
    <xdr:ext cx="469744" cy="259045"/>
    <xdr:sp macro="" textlink="">
      <xdr:nvSpPr>
        <xdr:cNvPr id="151" name="n_2mainValue【体育館・プール】&#10;一人当たり面積">
          <a:extLst>
            <a:ext uri="{FF2B5EF4-FFF2-40B4-BE49-F238E27FC236}">
              <a16:creationId xmlns:a16="http://schemas.microsoft.com/office/drawing/2014/main" id="{15CC9453-B628-4A55-BE17-8647FEC62722}"/>
            </a:ext>
          </a:extLst>
        </xdr:cNvPr>
        <xdr:cNvSpPr txBox="1"/>
      </xdr:nvSpPr>
      <xdr:spPr>
        <a:xfrm>
          <a:off x="8515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25417</xdr:rowOff>
    </xdr:from>
    <xdr:ext cx="469744" cy="259045"/>
    <xdr:sp macro="" textlink="">
      <xdr:nvSpPr>
        <xdr:cNvPr id="152" name="n_3mainValue【体育館・プール】&#10;一人当たり面積">
          <a:extLst>
            <a:ext uri="{FF2B5EF4-FFF2-40B4-BE49-F238E27FC236}">
              <a16:creationId xmlns:a16="http://schemas.microsoft.com/office/drawing/2014/main" id="{5B1C269B-5E2B-48A2-B99D-8E21D4F9DA8F}"/>
            </a:ext>
          </a:extLst>
        </xdr:cNvPr>
        <xdr:cNvSpPr txBox="1"/>
      </xdr:nvSpPr>
      <xdr:spPr>
        <a:xfrm>
          <a:off x="7626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3" name="正方形/長方形 152">
          <a:extLst>
            <a:ext uri="{FF2B5EF4-FFF2-40B4-BE49-F238E27FC236}">
              <a16:creationId xmlns:a16="http://schemas.microsoft.com/office/drawing/2014/main" id="{D852E815-C8A2-403C-899D-A00916EAF80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4" name="正方形/長方形 153">
          <a:extLst>
            <a:ext uri="{FF2B5EF4-FFF2-40B4-BE49-F238E27FC236}">
              <a16:creationId xmlns:a16="http://schemas.microsoft.com/office/drawing/2014/main" id="{64DCCEB8-D035-4091-849A-7C3067D1E6A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5" name="正方形/長方形 154">
          <a:extLst>
            <a:ext uri="{FF2B5EF4-FFF2-40B4-BE49-F238E27FC236}">
              <a16:creationId xmlns:a16="http://schemas.microsoft.com/office/drawing/2014/main" id="{7658CB7E-0AC6-435D-BBEA-CDFACA06B6B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6" name="正方形/長方形 155">
          <a:extLst>
            <a:ext uri="{FF2B5EF4-FFF2-40B4-BE49-F238E27FC236}">
              <a16:creationId xmlns:a16="http://schemas.microsoft.com/office/drawing/2014/main" id="{2A6BFE9A-17EC-4465-8870-D09652A44C2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7" name="正方形/長方形 156">
          <a:extLst>
            <a:ext uri="{FF2B5EF4-FFF2-40B4-BE49-F238E27FC236}">
              <a16:creationId xmlns:a16="http://schemas.microsoft.com/office/drawing/2014/main" id="{58A46048-D5BA-42BC-80C2-507BDAEDD09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8" name="正方形/長方形 157">
          <a:extLst>
            <a:ext uri="{FF2B5EF4-FFF2-40B4-BE49-F238E27FC236}">
              <a16:creationId xmlns:a16="http://schemas.microsoft.com/office/drawing/2014/main" id="{E05BACA3-853C-41D8-B7A7-F39505D30E7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9" name="正方形/長方形 158">
          <a:extLst>
            <a:ext uri="{FF2B5EF4-FFF2-40B4-BE49-F238E27FC236}">
              <a16:creationId xmlns:a16="http://schemas.microsoft.com/office/drawing/2014/main" id="{1225BEF5-8C2F-491D-B857-9F4005F629C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a:extLst>
            <a:ext uri="{FF2B5EF4-FFF2-40B4-BE49-F238E27FC236}">
              <a16:creationId xmlns:a16="http://schemas.microsoft.com/office/drawing/2014/main" id="{444BADD0-D6FF-4C80-96F2-67FE5CA3A14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1" name="テキスト ボックス 160">
          <a:extLst>
            <a:ext uri="{FF2B5EF4-FFF2-40B4-BE49-F238E27FC236}">
              <a16:creationId xmlns:a16="http://schemas.microsoft.com/office/drawing/2014/main" id="{717591EC-519F-48AB-A2EC-09464CF15AB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2" name="直線コネクタ 161">
          <a:extLst>
            <a:ext uri="{FF2B5EF4-FFF2-40B4-BE49-F238E27FC236}">
              <a16:creationId xmlns:a16="http://schemas.microsoft.com/office/drawing/2014/main" id="{360378C2-7E79-4E00-B642-0BD2FEB67BD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3" name="テキスト ボックス 162">
          <a:extLst>
            <a:ext uri="{FF2B5EF4-FFF2-40B4-BE49-F238E27FC236}">
              <a16:creationId xmlns:a16="http://schemas.microsoft.com/office/drawing/2014/main" id="{B80D2AE4-4BF7-459B-B66E-3BA2AD266F6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4" name="直線コネクタ 163">
          <a:extLst>
            <a:ext uri="{FF2B5EF4-FFF2-40B4-BE49-F238E27FC236}">
              <a16:creationId xmlns:a16="http://schemas.microsoft.com/office/drawing/2014/main" id="{39EF8A3B-6C3B-4D19-AC63-E3C62EBA685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5" name="テキスト ボックス 164">
          <a:extLst>
            <a:ext uri="{FF2B5EF4-FFF2-40B4-BE49-F238E27FC236}">
              <a16:creationId xmlns:a16="http://schemas.microsoft.com/office/drawing/2014/main" id="{3892C0BD-8D41-42F8-BA80-FB4C4D77751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6" name="直線コネクタ 165">
          <a:extLst>
            <a:ext uri="{FF2B5EF4-FFF2-40B4-BE49-F238E27FC236}">
              <a16:creationId xmlns:a16="http://schemas.microsoft.com/office/drawing/2014/main" id="{3F27FFF5-5BD4-4A42-9459-7754DB31F80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7" name="テキスト ボックス 166">
          <a:extLst>
            <a:ext uri="{FF2B5EF4-FFF2-40B4-BE49-F238E27FC236}">
              <a16:creationId xmlns:a16="http://schemas.microsoft.com/office/drawing/2014/main" id="{183E2B31-B137-4179-988D-F22955F5249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8" name="直線コネクタ 167">
          <a:extLst>
            <a:ext uri="{FF2B5EF4-FFF2-40B4-BE49-F238E27FC236}">
              <a16:creationId xmlns:a16="http://schemas.microsoft.com/office/drawing/2014/main" id="{81382A9B-CF5E-414F-9D39-6F27A2B05A2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9" name="テキスト ボックス 168">
          <a:extLst>
            <a:ext uri="{FF2B5EF4-FFF2-40B4-BE49-F238E27FC236}">
              <a16:creationId xmlns:a16="http://schemas.microsoft.com/office/drawing/2014/main" id="{D34DAF5E-9FBF-4F37-9A00-2BC712CE12B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0" name="直線コネクタ 169">
          <a:extLst>
            <a:ext uri="{FF2B5EF4-FFF2-40B4-BE49-F238E27FC236}">
              <a16:creationId xmlns:a16="http://schemas.microsoft.com/office/drawing/2014/main" id="{13EDCF8F-7CC6-44EF-8049-733194E0D98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1" name="テキスト ボックス 170">
          <a:extLst>
            <a:ext uri="{FF2B5EF4-FFF2-40B4-BE49-F238E27FC236}">
              <a16:creationId xmlns:a16="http://schemas.microsoft.com/office/drawing/2014/main" id="{7925E605-EDD9-40A8-B58D-D8FEB0B84AC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2" name="直線コネクタ 171">
          <a:extLst>
            <a:ext uri="{FF2B5EF4-FFF2-40B4-BE49-F238E27FC236}">
              <a16:creationId xmlns:a16="http://schemas.microsoft.com/office/drawing/2014/main" id="{17FB6F53-D84E-4C0F-8D70-F471B62A0CA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3" name="テキスト ボックス 172">
          <a:extLst>
            <a:ext uri="{FF2B5EF4-FFF2-40B4-BE49-F238E27FC236}">
              <a16:creationId xmlns:a16="http://schemas.microsoft.com/office/drawing/2014/main" id="{BA4F0265-2474-4819-BAC2-298A80C2D0B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4" name="直線コネクタ 173">
          <a:extLst>
            <a:ext uri="{FF2B5EF4-FFF2-40B4-BE49-F238E27FC236}">
              <a16:creationId xmlns:a16="http://schemas.microsoft.com/office/drawing/2014/main" id="{75E91D44-9E4A-4435-940D-F3640EE521F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5" name="テキスト ボックス 174">
          <a:extLst>
            <a:ext uri="{FF2B5EF4-FFF2-40B4-BE49-F238E27FC236}">
              <a16:creationId xmlns:a16="http://schemas.microsoft.com/office/drawing/2014/main" id="{CB07E771-6D74-4008-A0D9-B32E62A82FD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6" name="【福祉施設】&#10;有形固定資産減価償却率グラフ枠">
          <a:extLst>
            <a:ext uri="{FF2B5EF4-FFF2-40B4-BE49-F238E27FC236}">
              <a16:creationId xmlns:a16="http://schemas.microsoft.com/office/drawing/2014/main" id="{529942FA-B517-4CB6-BB4F-53CDD623AFB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177" name="直線コネクタ 176">
          <a:extLst>
            <a:ext uri="{FF2B5EF4-FFF2-40B4-BE49-F238E27FC236}">
              <a16:creationId xmlns:a16="http://schemas.microsoft.com/office/drawing/2014/main" id="{C34B9CBF-EB2D-483E-A753-A9817C9EC8F1}"/>
            </a:ext>
          </a:extLst>
        </xdr:cNvPr>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178" name="【福祉施設】&#10;有形固定資産減価償却率最小値テキスト">
          <a:extLst>
            <a:ext uri="{FF2B5EF4-FFF2-40B4-BE49-F238E27FC236}">
              <a16:creationId xmlns:a16="http://schemas.microsoft.com/office/drawing/2014/main" id="{6D06C0E7-1597-4806-8F6D-585FDEC38787}"/>
            </a:ext>
          </a:extLst>
        </xdr:cNvPr>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179" name="直線コネクタ 178">
          <a:extLst>
            <a:ext uri="{FF2B5EF4-FFF2-40B4-BE49-F238E27FC236}">
              <a16:creationId xmlns:a16="http://schemas.microsoft.com/office/drawing/2014/main" id="{1A2D8B23-9FB4-47F1-A0D4-8AF5B44CAFE7}"/>
            </a:ext>
          </a:extLst>
        </xdr:cNvPr>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0" name="【福祉施設】&#10;有形固定資産減価償却率最大値テキスト">
          <a:extLst>
            <a:ext uri="{FF2B5EF4-FFF2-40B4-BE49-F238E27FC236}">
              <a16:creationId xmlns:a16="http://schemas.microsoft.com/office/drawing/2014/main" id="{7796FD9F-E43F-42D0-8BD7-A5734A75291C}"/>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1" name="直線コネクタ 180">
          <a:extLst>
            <a:ext uri="{FF2B5EF4-FFF2-40B4-BE49-F238E27FC236}">
              <a16:creationId xmlns:a16="http://schemas.microsoft.com/office/drawing/2014/main" id="{531233B5-6E63-4978-94CD-C3A09B63D415}"/>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109238</xdr:rowOff>
    </xdr:from>
    <xdr:ext cx="405111" cy="259045"/>
    <xdr:sp macro="" textlink="">
      <xdr:nvSpPr>
        <xdr:cNvPr id="182" name="【福祉施設】&#10;有形固定資産減価償却率平均値テキスト">
          <a:extLst>
            <a:ext uri="{FF2B5EF4-FFF2-40B4-BE49-F238E27FC236}">
              <a16:creationId xmlns:a16="http://schemas.microsoft.com/office/drawing/2014/main" id="{AC1106CB-D3A1-4AF1-8BAF-395105EBAAE4}"/>
            </a:ext>
          </a:extLst>
        </xdr:cNvPr>
        <xdr:cNvSpPr txBox="1"/>
      </xdr:nvSpPr>
      <xdr:spPr>
        <a:xfrm>
          <a:off x="4673600" y="1399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183" name="フローチャート: 判断 182">
          <a:extLst>
            <a:ext uri="{FF2B5EF4-FFF2-40B4-BE49-F238E27FC236}">
              <a16:creationId xmlns:a16="http://schemas.microsoft.com/office/drawing/2014/main" id="{2778311E-49B8-4BD0-82E9-48B794B87430}"/>
            </a:ext>
          </a:extLst>
        </xdr:cNvPr>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184" name="フローチャート: 判断 183">
          <a:extLst>
            <a:ext uri="{FF2B5EF4-FFF2-40B4-BE49-F238E27FC236}">
              <a16:creationId xmlns:a16="http://schemas.microsoft.com/office/drawing/2014/main" id="{6357A751-E730-4C8C-A587-791B77645FB2}"/>
            </a:ext>
          </a:extLst>
        </xdr:cNvPr>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101616</xdr:rowOff>
    </xdr:from>
    <xdr:ext cx="405111" cy="259045"/>
    <xdr:sp macro="" textlink="">
      <xdr:nvSpPr>
        <xdr:cNvPr id="185" name="n_1aveValue【福祉施設】&#10;有形固定資産減価償却率">
          <a:extLst>
            <a:ext uri="{FF2B5EF4-FFF2-40B4-BE49-F238E27FC236}">
              <a16:creationId xmlns:a16="http://schemas.microsoft.com/office/drawing/2014/main" id="{DC88C967-196E-4BCA-9EA0-808E47ED9281}"/>
            </a:ext>
          </a:extLst>
        </xdr:cNvPr>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186" name="フローチャート: 判断 185">
          <a:extLst>
            <a:ext uri="{FF2B5EF4-FFF2-40B4-BE49-F238E27FC236}">
              <a16:creationId xmlns:a16="http://schemas.microsoft.com/office/drawing/2014/main" id="{5D4B28F2-9D8D-49EC-B815-E06A1CD37C94}"/>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97807</xdr:rowOff>
    </xdr:from>
    <xdr:ext cx="405111" cy="259045"/>
    <xdr:sp macro="" textlink="">
      <xdr:nvSpPr>
        <xdr:cNvPr id="187" name="n_2aveValue【福祉施設】&#10;有形固定資産減価償却率">
          <a:extLst>
            <a:ext uri="{FF2B5EF4-FFF2-40B4-BE49-F238E27FC236}">
              <a16:creationId xmlns:a16="http://schemas.microsoft.com/office/drawing/2014/main" id="{F66C64FB-34ED-4A9D-B6AD-BE6CAE936951}"/>
            </a:ext>
          </a:extLst>
        </xdr:cNvPr>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128270</xdr:rowOff>
    </xdr:from>
    <xdr:to>
      <xdr:col>10</xdr:col>
      <xdr:colOff>165100</xdr:colOff>
      <xdr:row>83</xdr:row>
      <xdr:rowOff>58420</xdr:rowOff>
    </xdr:to>
    <xdr:sp macro="" textlink="">
      <xdr:nvSpPr>
        <xdr:cNvPr id="188" name="フローチャート: 判断 187">
          <a:extLst>
            <a:ext uri="{FF2B5EF4-FFF2-40B4-BE49-F238E27FC236}">
              <a16:creationId xmlns:a16="http://schemas.microsoft.com/office/drawing/2014/main" id="{BB40F6E1-1321-4120-8D58-821D7AC8F7FA}"/>
            </a:ext>
          </a:extLst>
        </xdr:cNvPr>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49547</xdr:rowOff>
    </xdr:from>
    <xdr:ext cx="405111" cy="259045"/>
    <xdr:sp macro="" textlink="">
      <xdr:nvSpPr>
        <xdr:cNvPr id="189" name="n_3aveValue【福祉施設】&#10;有形固定資産減価償却率">
          <a:extLst>
            <a:ext uri="{FF2B5EF4-FFF2-40B4-BE49-F238E27FC236}">
              <a16:creationId xmlns:a16="http://schemas.microsoft.com/office/drawing/2014/main" id="{938B1D91-E43A-4667-AA8A-94D7983A6424}"/>
            </a:ext>
          </a:extLst>
        </xdr:cNvPr>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3D349AB9-512D-496A-9E12-B8337B0A55C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C0E87C9C-5C3B-45F6-A459-670F4056890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AEE6FDF4-D92D-45BC-A2CF-4F667F6892E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2837C448-72EF-4E9C-9CAF-6A148356A40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4F4B3E82-E3DB-4C5A-B69B-2D144FED49D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93980</xdr:rowOff>
    </xdr:from>
    <xdr:to>
      <xdr:col>24</xdr:col>
      <xdr:colOff>114300</xdr:colOff>
      <xdr:row>84</xdr:row>
      <xdr:rowOff>24130</xdr:rowOff>
    </xdr:to>
    <xdr:sp macro="" textlink="">
      <xdr:nvSpPr>
        <xdr:cNvPr id="195" name="楕円 194">
          <a:extLst>
            <a:ext uri="{FF2B5EF4-FFF2-40B4-BE49-F238E27FC236}">
              <a16:creationId xmlns:a16="http://schemas.microsoft.com/office/drawing/2014/main" id="{CA18813F-3DB8-4893-8A6F-D0F9F6CA6885}"/>
            </a:ext>
          </a:extLst>
        </xdr:cNvPr>
        <xdr:cNvSpPr/>
      </xdr:nvSpPr>
      <xdr:spPr>
        <a:xfrm>
          <a:off x="45847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72407</xdr:rowOff>
    </xdr:from>
    <xdr:ext cx="405111" cy="259045"/>
    <xdr:sp macro="" textlink="">
      <xdr:nvSpPr>
        <xdr:cNvPr id="196" name="【福祉施設】&#10;有形固定資産減価償却率該当値テキスト">
          <a:extLst>
            <a:ext uri="{FF2B5EF4-FFF2-40B4-BE49-F238E27FC236}">
              <a16:creationId xmlns:a16="http://schemas.microsoft.com/office/drawing/2014/main" id="{22DB0C25-9CE0-4648-BCB4-F8708774180C}"/>
            </a:ext>
          </a:extLst>
        </xdr:cNvPr>
        <xdr:cNvSpPr txBox="1"/>
      </xdr:nvSpPr>
      <xdr:spPr>
        <a:xfrm>
          <a:off x="4673600"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132080</xdr:rowOff>
    </xdr:from>
    <xdr:to>
      <xdr:col>20</xdr:col>
      <xdr:colOff>38100</xdr:colOff>
      <xdr:row>84</xdr:row>
      <xdr:rowOff>62230</xdr:rowOff>
    </xdr:to>
    <xdr:sp macro="" textlink="">
      <xdr:nvSpPr>
        <xdr:cNvPr id="197" name="楕円 196">
          <a:extLst>
            <a:ext uri="{FF2B5EF4-FFF2-40B4-BE49-F238E27FC236}">
              <a16:creationId xmlns:a16="http://schemas.microsoft.com/office/drawing/2014/main" id="{9CC6B821-F3A2-4BE1-ABA2-56D4E8CAD499}"/>
            </a:ext>
          </a:extLst>
        </xdr:cNvPr>
        <xdr:cNvSpPr/>
      </xdr:nvSpPr>
      <xdr:spPr>
        <a:xfrm>
          <a:off x="3746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144780</xdr:rowOff>
    </xdr:from>
    <xdr:to>
      <xdr:col>24</xdr:col>
      <xdr:colOff>63500</xdr:colOff>
      <xdr:row>84</xdr:row>
      <xdr:rowOff>11430</xdr:rowOff>
    </xdr:to>
    <xdr:cxnSp macro="">
      <xdr:nvCxnSpPr>
        <xdr:cNvPr id="198" name="直線コネクタ 197">
          <a:extLst>
            <a:ext uri="{FF2B5EF4-FFF2-40B4-BE49-F238E27FC236}">
              <a16:creationId xmlns:a16="http://schemas.microsoft.com/office/drawing/2014/main" id="{18C399B0-E948-4ED4-817A-48A92D6EB63A}"/>
            </a:ext>
          </a:extLst>
        </xdr:cNvPr>
        <xdr:cNvCxnSpPr/>
      </xdr:nvCxnSpPr>
      <xdr:spPr>
        <a:xfrm flipV="1">
          <a:off x="3797300" y="143751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170180</xdr:rowOff>
    </xdr:from>
    <xdr:to>
      <xdr:col>15</xdr:col>
      <xdr:colOff>101600</xdr:colOff>
      <xdr:row>84</xdr:row>
      <xdr:rowOff>100330</xdr:rowOff>
    </xdr:to>
    <xdr:sp macro="" textlink="">
      <xdr:nvSpPr>
        <xdr:cNvPr id="199" name="楕円 198">
          <a:extLst>
            <a:ext uri="{FF2B5EF4-FFF2-40B4-BE49-F238E27FC236}">
              <a16:creationId xmlns:a16="http://schemas.microsoft.com/office/drawing/2014/main" id="{A4E94F79-DF9A-4CF5-97A8-00C2FACC7C12}"/>
            </a:ext>
          </a:extLst>
        </xdr:cNvPr>
        <xdr:cNvSpPr/>
      </xdr:nvSpPr>
      <xdr:spPr>
        <a:xfrm>
          <a:off x="2857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11430</xdr:rowOff>
    </xdr:from>
    <xdr:to>
      <xdr:col>19</xdr:col>
      <xdr:colOff>177800</xdr:colOff>
      <xdr:row>84</xdr:row>
      <xdr:rowOff>49530</xdr:rowOff>
    </xdr:to>
    <xdr:cxnSp macro="">
      <xdr:nvCxnSpPr>
        <xdr:cNvPr id="200" name="直線コネクタ 199">
          <a:extLst>
            <a:ext uri="{FF2B5EF4-FFF2-40B4-BE49-F238E27FC236}">
              <a16:creationId xmlns:a16="http://schemas.microsoft.com/office/drawing/2014/main" id="{8F5C1CCC-8718-46DB-829A-3203D0330D92}"/>
            </a:ext>
          </a:extLst>
        </xdr:cNvPr>
        <xdr:cNvCxnSpPr/>
      </xdr:nvCxnSpPr>
      <xdr:spPr>
        <a:xfrm flipV="1">
          <a:off x="2908300" y="14413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6350</xdr:rowOff>
    </xdr:from>
    <xdr:to>
      <xdr:col>10</xdr:col>
      <xdr:colOff>165100</xdr:colOff>
      <xdr:row>80</xdr:row>
      <xdr:rowOff>107950</xdr:rowOff>
    </xdr:to>
    <xdr:sp macro="" textlink="">
      <xdr:nvSpPr>
        <xdr:cNvPr id="201" name="楕円 200">
          <a:extLst>
            <a:ext uri="{FF2B5EF4-FFF2-40B4-BE49-F238E27FC236}">
              <a16:creationId xmlns:a16="http://schemas.microsoft.com/office/drawing/2014/main" id="{E51C5470-7116-42D2-B39F-8A4FCE9C3C35}"/>
            </a:ext>
          </a:extLst>
        </xdr:cNvPr>
        <xdr:cNvSpPr/>
      </xdr:nvSpPr>
      <xdr:spPr>
        <a:xfrm>
          <a:off x="1968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57150</xdr:rowOff>
    </xdr:from>
    <xdr:to>
      <xdr:col>15</xdr:col>
      <xdr:colOff>50800</xdr:colOff>
      <xdr:row>84</xdr:row>
      <xdr:rowOff>49530</xdr:rowOff>
    </xdr:to>
    <xdr:cxnSp macro="">
      <xdr:nvCxnSpPr>
        <xdr:cNvPr id="202" name="直線コネクタ 201">
          <a:extLst>
            <a:ext uri="{FF2B5EF4-FFF2-40B4-BE49-F238E27FC236}">
              <a16:creationId xmlns:a16="http://schemas.microsoft.com/office/drawing/2014/main" id="{C01B7534-5409-49D4-84E4-1EF64F427948}"/>
            </a:ext>
          </a:extLst>
        </xdr:cNvPr>
        <xdr:cNvCxnSpPr/>
      </xdr:nvCxnSpPr>
      <xdr:spPr>
        <a:xfrm>
          <a:off x="2019300" y="13773150"/>
          <a:ext cx="889000" cy="6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53357</xdr:rowOff>
    </xdr:from>
    <xdr:ext cx="405111" cy="259045"/>
    <xdr:sp macro="" textlink="">
      <xdr:nvSpPr>
        <xdr:cNvPr id="203" name="n_1mainValue【福祉施設】&#10;有形固定資産減価償却率">
          <a:extLst>
            <a:ext uri="{FF2B5EF4-FFF2-40B4-BE49-F238E27FC236}">
              <a16:creationId xmlns:a16="http://schemas.microsoft.com/office/drawing/2014/main" id="{9323C706-507C-41E4-AEEF-61487707D38C}"/>
            </a:ext>
          </a:extLst>
        </xdr:cNvPr>
        <xdr:cNvSpPr txBox="1"/>
      </xdr:nvSpPr>
      <xdr:spPr>
        <a:xfrm>
          <a:off x="35820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04" name="n_2mainValue【福祉施設】&#10;有形固定資産減価償却率">
          <a:extLst>
            <a:ext uri="{FF2B5EF4-FFF2-40B4-BE49-F238E27FC236}">
              <a16:creationId xmlns:a16="http://schemas.microsoft.com/office/drawing/2014/main" id="{834B43CA-F623-40CE-9CD1-83E799555AEF}"/>
            </a:ext>
          </a:extLst>
        </xdr:cNvPr>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124477</xdr:rowOff>
    </xdr:from>
    <xdr:ext cx="405111" cy="259045"/>
    <xdr:sp macro="" textlink="">
      <xdr:nvSpPr>
        <xdr:cNvPr id="205" name="n_3mainValue【福祉施設】&#10;有形固定資産減価償却率">
          <a:extLst>
            <a:ext uri="{FF2B5EF4-FFF2-40B4-BE49-F238E27FC236}">
              <a16:creationId xmlns:a16="http://schemas.microsoft.com/office/drawing/2014/main" id="{11014B4C-37FC-412D-932B-5FBD79A3165D}"/>
            </a:ext>
          </a:extLst>
        </xdr:cNvPr>
        <xdr:cNvSpPr txBox="1"/>
      </xdr:nvSpPr>
      <xdr:spPr>
        <a:xfrm>
          <a:off x="1816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6" name="正方形/長方形 205">
          <a:extLst>
            <a:ext uri="{FF2B5EF4-FFF2-40B4-BE49-F238E27FC236}">
              <a16:creationId xmlns:a16="http://schemas.microsoft.com/office/drawing/2014/main" id="{E0ED2942-7974-48EA-A9C2-235681C149A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7" name="正方形/長方形 206">
          <a:extLst>
            <a:ext uri="{FF2B5EF4-FFF2-40B4-BE49-F238E27FC236}">
              <a16:creationId xmlns:a16="http://schemas.microsoft.com/office/drawing/2014/main" id="{4D95CF42-335A-41CA-8FD0-FB0151EEA10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8" name="正方形/長方形 207">
          <a:extLst>
            <a:ext uri="{FF2B5EF4-FFF2-40B4-BE49-F238E27FC236}">
              <a16:creationId xmlns:a16="http://schemas.microsoft.com/office/drawing/2014/main" id="{FDFAC713-0EFD-4E16-93BA-3A1B1E6334A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9" name="正方形/長方形 208">
          <a:extLst>
            <a:ext uri="{FF2B5EF4-FFF2-40B4-BE49-F238E27FC236}">
              <a16:creationId xmlns:a16="http://schemas.microsoft.com/office/drawing/2014/main" id="{498667FB-780E-4C80-A3EF-69DECA02ED1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0" name="正方形/長方形 209">
          <a:extLst>
            <a:ext uri="{FF2B5EF4-FFF2-40B4-BE49-F238E27FC236}">
              <a16:creationId xmlns:a16="http://schemas.microsoft.com/office/drawing/2014/main" id="{0E1EFE02-ADF6-4DE0-8478-7E800D2DC31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1" name="正方形/長方形 210">
          <a:extLst>
            <a:ext uri="{FF2B5EF4-FFF2-40B4-BE49-F238E27FC236}">
              <a16:creationId xmlns:a16="http://schemas.microsoft.com/office/drawing/2014/main" id="{231921BA-3C82-4E19-8CF0-EBE1905F1E6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2" name="正方形/長方形 211">
          <a:extLst>
            <a:ext uri="{FF2B5EF4-FFF2-40B4-BE49-F238E27FC236}">
              <a16:creationId xmlns:a16="http://schemas.microsoft.com/office/drawing/2014/main" id="{5E185ECD-1ADE-4FA7-A27C-18C8F20DE39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3" name="正方形/長方形 212">
          <a:extLst>
            <a:ext uri="{FF2B5EF4-FFF2-40B4-BE49-F238E27FC236}">
              <a16:creationId xmlns:a16="http://schemas.microsoft.com/office/drawing/2014/main" id="{D0CE7F07-EFC5-4731-AF2A-1750F65859E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4" name="テキスト ボックス 213">
          <a:extLst>
            <a:ext uri="{FF2B5EF4-FFF2-40B4-BE49-F238E27FC236}">
              <a16:creationId xmlns:a16="http://schemas.microsoft.com/office/drawing/2014/main" id="{39B58B98-7DF8-458C-B6C1-45EE3316207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5" name="直線コネクタ 214">
          <a:extLst>
            <a:ext uri="{FF2B5EF4-FFF2-40B4-BE49-F238E27FC236}">
              <a16:creationId xmlns:a16="http://schemas.microsoft.com/office/drawing/2014/main" id="{97F8B366-241A-4CF6-941E-62E7E88EF64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6" name="直線コネクタ 215">
          <a:extLst>
            <a:ext uri="{FF2B5EF4-FFF2-40B4-BE49-F238E27FC236}">
              <a16:creationId xmlns:a16="http://schemas.microsoft.com/office/drawing/2014/main" id="{1FA61395-6519-4F7B-9944-925D71526DD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7" name="テキスト ボックス 216">
          <a:extLst>
            <a:ext uri="{FF2B5EF4-FFF2-40B4-BE49-F238E27FC236}">
              <a16:creationId xmlns:a16="http://schemas.microsoft.com/office/drawing/2014/main" id="{FA5A184B-8698-44C0-9263-A71F9430E38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8" name="直線コネクタ 217">
          <a:extLst>
            <a:ext uri="{FF2B5EF4-FFF2-40B4-BE49-F238E27FC236}">
              <a16:creationId xmlns:a16="http://schemas.microsoft.com/office/drawing/2014/main" id="{352DE0E0-F88C-4365-9F04-7D2DB9EAEEB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9" name="テキスト ボックス 218">
          <a:extLst>
            <a:ext uri="{FF2B5EF4-FFF2-40B4-BE49-F238E27FC236}">
              <a16:creationId xmlns:a16="http://schemas.microsoft.com/office/drawing/2014/main" id="{706F2C45-3D40-4EF0-BC61-7F573E679AF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0" name="直線コネクタ 219">
          <a:extLst>
            <a:ext uri="{FF2B5EF4-FFF2-40B4-BE49-F238E27FC236}">
              <a16:creationId xmlns:a16="http://schemas.microsoft.com/office/drawing/2014/main" id="{D3E4A468-8974-44B8-BB57-7597E61BC46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1" name="テキスト ボックス 220">
          <a:extLst>
            <a:ext uri="{FF2B5EF4-FFF2-40B4-BE49-F238E27FC236}">
              <a16:creationId xmlns:a16="http://schemas.microsoft.com/office/drawing/2014/main" id="{F1A454D3-1853-4B1A-AAEC-B6D65A33E94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2" name="直線コネクタ 221">
          <a:extLst>
            <a:ext uri="{FF2B5EF4-FFF2-40B4-BE49-F238E27FC236}">
              <a16:creationId xmlns:a16="http://schemas.microsoft.com/office/drawing/2014/main" id="{44266106-7D35-4C4D-84B1-9AA22A3E0DF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3" name="テキスト ボックス 222">
          <a:extLst>
            <a:ext uri="{FF2B5EF4-FFF2-40B4-BE49-F238E27FC236}">
              <a16:creationId xmlns:a16="http://schemas.microsoft.com/office/drawing/2014/main" id="{B0448234-9EB4-43B5-9588-B6EFE37D43A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4" name="直線コネクタ 223">
          <a:extLst>
            <a:ext uri="{FF2B5EF4-FFF2-40B4-BE49-F238E27FC236}">
              <a16:creationId xmlns:a16="http://schemas.microsoft.com/office/drawing/2014/main" id="{DABAF123-9F22-4B3C-8296-B3866CC78E3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5" name="テキスト ボックス 224">
          <a:extLst>
            <a:ext uri="{FF2B5EF4-FFF2-40B4-BE49-F238E27FC236}">
              <a16:creationId xmlns:a16="http://schemas.microsoft.com/office/drawing/2014/main" id="{94D294F4-A916-4627-BD6D-D88D922D75E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6" name="直線コネクタ 225">
          <a:extLst>
            <a:ext uri="{FF2B5EF4-FFF2-40B4-BE49-F238E27FC236}">
              <a16:creationId xmlns:a16="http://schemas.microsoft.com/office/drawing/2014/main" id="{E4EE372B-BC76-4365-AF97-DC87D71139D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7" name="テキスト ボックス 226">
          <a:extLst>
            <a:ext uri="{FF2B5EF4-FFF2-40B4-BE49-F238E27FC236}">
              <a16:creationId xmlns:a16="http://schemas.microsoft.com/office/drawing/2014/main" id="{D32EE750-194F-43BF-97C4-9ADA36B01CC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8" name="直線コネクタ 227">
          <a:extLst>
            <a:ext uri="{FF2B5EF4-FFF2-40B4-BE49-F238E27FC236}">
              <a16:creationId xmlns:a16="http://schemas.microsoft.com/office/drawing/2014/main" id="{422F9C47-12B9-494D-80C0-48EE1B97693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8119F7E4-2A80-4268-AEBD-B8400B6BEC1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0" name="【福祉施設】&#10;一人当たり面積グラフ枠">
          <a:extLst>
            <a:ext uri="{FF2B5EF4-FFF2-40B4-BE49-F238E27FC236}">
              <a16:creationId xmlns:a16="http://schemas.microsoft.com/office/drawing/2014/main" id="{2F1CDA24-54A5-4B87-A5FE-17A724E154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231" name="直線コネクタ 230">
          <a:extLst>
            <a:ext uri="{FF2B5EF4-FFF2-40B4-BE49-F238E27FC236}">
              <a16:creationId xmlns:a16="http://schemas.microsoft.com/office/drawing/2014/main" id="{956E5243-2403-40E6-8B35-869047069558}"/>
            </a:ext>
          </a:extLst>
        </xdr:cNvPr>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232" name="【福祉施設】&#10;一人当たり面積最小値テキスト">
          <a:extLst>
            <a:ext uri="{FF2B5EF4-FFF2-40B4-BE49-F238E27FC236}">
              <a16:creationId xmlns:a16="http://schemas.microsoft.com/office/drawing/2014/main" id="{FBCA0DA5-4CCB-4B90-ABEA-DB90FED0FAEB}"/>
            </a:ext>
          </a:extLst>
        </xdr:cNvPr>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233" name="直線コネクタ 232">
          <a:extLst>
            <a:ext uri="{FF2B5EF4-FFF2-40B4-BE49-F238E27FC236}">
              <a16:creationId xmlns:a16="http://schemas.microsoft.com/office/drawing/2014/main" id="{1AF5568E-2217-481D-8407-EDAFB0BD12BA}"/>
            </a:ext>
          </a:extLst>
        </xdr:cNvPr>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234" name="【福祉施設】&#10;一人当たり面積最大値テキスト">
          <a:extLst>
            <a:ext uri="{FF2B5EF4-FFF2-40B4-BE49-F238E27FC236}">
              <a16:creationId xmlns:a16="http://schemas.microsoft.com/office/drawing/2014/main" id="{17B7A71B-9DE7-4A4A-BF31-E5BA08AF57FA}"/>
            </a:ext>
          </a:extLst>
        </xdr:cNvPr>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235" name="直線コネクタ 234">
          <a:extLst>
            <a:ext uri="{FF2B5EF4-FFF2-40B4-BE49-F238E27FC236}">
              <a16:creationId xmlns:a16="http://schemas.microsoft.com/office/drawing/2014/main" id="{4595ACEB-8FC9-4FAF-8FDA-DDC0AF7BDBB6}"/>
            </a:ext>
          </a:extLst>
        </xdr:cNvPr>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236" name="【福祉施設】&#10;一人当たり面積平均値テキスト">
          <a:extLst>
            <a:ext uri="{FF2B5EF4-FFF2-40B4-BE49-F238E27FC236}">
              <a16:creationId xmlns:a16="http://schemas.microsoft.com/office/drawing/2014/main" id="{A6EF4C63-D3D0-4FA0-9BC8-5070B662CDED}"/>
            </a:ext>
          </a:extLst>
        </xdr:cNvPr>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237" name="フローチャート: 判断 236">
          <a:extLst>
            <a:ext uri="{FF2B5EF4-FFF2-40B4-BE49-F238E27FC236}">
              <a16:creationId xmlns:a16="http://schemas.microsoft.com/office/drawing/2014/main" id="{0AE6ABE3-7CC7-4E59-9031-D574CCD404B9}"/>
            </a:ext>
          </a:extLst>
        </xdr:cNvPr>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238" name="フローチャート: 判断 237">
          <a:extLst>
            <a:ext uri="{FF2B5EF4-FFF2-40B4-BE49-F238E27FC236}">
              <a16:creationId xmlns:a16="http://schemas.microsoft.com/office/drawing/2014/main" id="{936BE53C-436E-49E1-BFBD-8DF35E26E7AC}"/>
            </a:ext>
          </a:extLst>
        </xdr:cNvPr>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97263</xdr:rowOff>
    </xdr:from>
    <xdr:ext cx="469744" cy="259045"/>
    <xdr:sp macro="" textlink="">
      <xdr:nvSpPr>
        <xdr:cNvPr id="239" name="n_1aveValue【福祉施設】&#10;一人当たり面積">
          <a:extLst>
            <a:ext uri="{FF2B5EF4-FFF2-40B4-BE49-F238E27FC236}">
              <a16:creationId xmlns:a16="http://schemas.microsoft.com/office/drawing/2014/main" id="{A8C8B016-8FC6-440A-A8BD-5873A49217BA}"/>
            </a:ext>
          </a:extLst>
        </xdr:cNvPr>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137523</xdr:rowOff>
    </xdr:from>
    <xdr:to>
      <xdr:col>46</xdr:col>
      <xdr:colOff>38100</xdr:colOff>
      <xdr:row>85</xdr:row>
      <xdr:rowOff>67673</xdr:rowOff>
    </xdr:to>
    <xdr:sp macro="" textlink="">
      <xdr:nvSpPr>
        <xdr:cNvPr id="240" name="フローチャート: 判断 239">
          <a:extLst>
            <a:ext uri="{FF2B5EF4-FFF2-40B4-BE49-F238E27FC236}">
              <a16:creationId xmlns:a16="http://schemas.microsoft.com/office/drawing/2014/main" id="{CC6C86E3-A61A-4C6A-A141-23858E89FFCE}"/>
            </a:ext>
          </a:extLst>
        </xdr:cNvPr>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84200</xdr:rowOff>
    </xdr:from>
    <xdr:ext cx="469744" cy="259045"/>
    <xdr:sp macro="" textlink="">
      <xdr:nvSpPr>
        <xdr:cNvPr id="241" name="n_2aveValue【福祉施設】&#10;一人当たり面積">
          <a:extLst>
            <a:ext uri="{FF2B5EF4-FFF2-40B4-BE49-F238E27FC236}">
              <a16:creationId xmlns:a16="http://schemas.microsoft.com/office/drawing/2014/main" id="{8F4F5408-4CE9-4E16-9D21-767182230B6A}"/>
            </a:ext>
          </a:extLst>
        </xdr:cNvPr>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24856</xdr:rowOff>
    </xdr:from>
    <xdr:to>
      <xdr:col>41</xdr:col>
      <xdr:colOff>101600</xdr:colOff>
      <xdr:row>85</xdr:row>
      <xdr:rowOff>126456</xdr:rowOff>
    </xdr:to>
    <xdr:sp macro="" textlink="">
      <xdr:nvSpPr>
        <xdr:cNvPr id="242" name="フローチャート: 判断 241">
          <a:extLst>
            <a:ext uri="{FF2B5EF4-FFF2-40B4-BE49-F238E27FC236}">
              <a16:creationId xmlns:a16="http://schemas.microsoft.com/office/drawing/2014/main" id="{E0FA309A-D38B-4FA9-BE16-D0F865E2738B}"/>
            </a:ext>
          </a:extLst>
        </xdr:cNvPr>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142983</xdr:rowOff>
    </xdr:from>
    <xdr:ext cx="469744" cy="259045"/>
    <xdr:sp macro="" textlink="">
      <xdr:nvSpPr>
        <xdr:cNvPr id="243" name="n_3aveValue【福祉施設】&#10;一人当たり面積">
          <a:extLst>
            <a:ext uri="{FF2B5EF4-FFF2-40B4-BE49-F238E27FC236}">
              <a16:creationId xmlns:a16="http://schemas.microsoft.com/office/drawing/2014/main" id="{448DD9E5-0696-4FD2-81EB-BAB815C94733}"/>
            </a:ext>
          </a:extLst>
        </xdr:cNvPr>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1356F07C-D964-4E8F-B3AB-D0D3212BD21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3E7B8521-91A1-4166-B1C2-557CAD74A37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BD24F8B8-4BF4-4C0B-B60C-C456232EBC2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FC7C2D3C-E9EC-4A4C-ABFF-3DBE4EE32AD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86220142-06F9-44B3-882A-6F5E5C64CB2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34652</xdr:rowOff>
    </xdr:from>
    <xdr:to>
      <xdr:col>55</xdr:col>
      <xdr:colOff>50800</xdr:colOff>
      <xdr:row>85</xdr:row>
      <xdr:rowOff>136252</xdr:rowOff>
    </xdr:to>
    <xdr:sp macro="" textlink="">
      <xdr:nvSpPr>
        <xdr:cNvPr id="249" name="楕円 248">
          <a:extLst>
            <a:ext uri="{FF2B5EF4-FFF2-40B4-BE49-F238E27FC236}">
              <a16:creationId xmlns:a16="http://schemas.microsoft.com/office/drawing/2014/main" id="{EFBB2264-DB0E-4270-BB3B-3391184C5CF9}"/>
            </a:ext>
          </a:extLst>
        </xdr:cNvPr>
        <xdr:cNvSpPr/>
      </xdr:nvSpPr>
      <xdr:spPr>
        <a:xfrm>
          <a:off x="104267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13079</xdr:rowOff>
    </xdr:from>
    <xdr:ext cx="469744" cy="259045"/>
    <xdr:sp macro="" textlink="">
      <xdr:nvSpPr>
        <xdr:cNvPr id="250" name="【福祉施設】&#10;一人当たり面積該当値テキスト">
          <a:extLst>
            <a:ext uri="{FF2B5EF4-FFF2-40B4-BE49-F238E27FC236}">
              <a16:creationId xmlns:a16="http://schemas.microsoft.com/office/drawing/2014/main" id="{710DA79B-9AB6-4182-84A8-CE139653B5F4}"/>
            </a:ext>
          </a:extLst>
        </xdr:cNvPr>
        <xdr:cNvSpPr txBox="1"/>
      </xdr:nvSpPr>
      <xdr:spPr>
        <a:xfrm>
          <a:off x="10515600" y="145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31387</xdr:rowOff>
    </xdr:from>
    <xdr:to>
      <xdr:col>50</xdr:col>
      <xdr:colOff>165100</xdr:colOff>
      <xdr:row>85</xdr:row>
      <xdr:rowOff>132987</xdr:rowOff>
    </xdr:to>
    <xdr:sp macro="" textlink="">
      <xdr:nvSpPr>
        <xdr:cNvPr id="251" name="楕円 250">
          <a:extLst>
            <a:ext uri="{FF2B5EF4-FFF2-40B4-BE49-F238E27FC236}">
              <a16:creationId xmlns:a16="http://schemas.microsoft.com/office/drawing/2014/main" id="{8CE71116-CF74-4B61-8F3B-FE776997EE7D}"/>
            </a:ext>
          </a:extLst>
        </xdr:cNvPr>
        <xdr:cNvSpPr/>
      </xdr:nvSpPr>
      <xdr:spPr>
        <a:xfrm>
          <a:off x="9588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82187</xdr:rowOff>
    </xdr:from>
    <xdr:to>
      <xdr:col>55</xdr:col>
      <xdr:colOff>0</xdr:colOff>
      <xdr:row>85</xdr:row>
      <xdr:rowOff>85452</xdr:rowOff>
    </xdr:to>
    <xdr:cxnSp macro="">
      <xdr:nvCxnSpPr>
        <xdr:cNvPr id="252" name="直線コネクタ 251">
          <a:extLst>
            <a:ext uri="{FF2B5EF4-FFF2-40B4-BE49-F238E27FC236}">
              <a16:creationId xmlns:a16="http://schemas.microsoft.com/office/drawing/2014/main" id="{600C2635-6C61-4F34-9A78-E99C4B943705}"/>
            </a:ext>
          </a:extLst>
        </xdr:cNvPr>
        <xdr:cNvCxnSpPr/>
      </xdr:nvCxnSpPr>
      <xdr:spPr>
        <a:xfrm>
          <a:off x="9639300" y="146554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253" name="楕円 252">
          <a:extLst>
            <a:ext uri="{FF2B5EF4-FFF2-40B4-BE49-F238E27FC236}">
              <a16:creationId xmlns:a16="http://schemas.microsoft.com/office/drawing/2014/main" id="{2CE1034B-1690-42B1-A637-EFD811116FEA}"/>
            </a:ext>
          </a:extLst>
        </xdr:cNvPr>
        <xdr:cNvSpPr/>
      </xdr:nvSpPr>
      <xdr:spPr>
        <a:xfrm>
          <a:off x="8699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78921</xdr:rowOff>
    </xdr:from>
    <xdr:to>
      <xdr:col>50</xdr:col>
      <xdr:colOff>114300</xdr:colOff>
      <xdr:row>85</xdr:row>
      <xdr:rowOff>82187</xdr:rowOff>
    </xdr:to>
    <xdr:cxnSp macro="">
      <xdr:nvCxnSpPr>
        <xdr:cNvPr id="254" name="直線コネクタ 253">
          <a:extLst>
            <a:ext uri="{FF2B5EF4-FFF2-40B4-BE49-F238E27FC236}">
              <a16:creationId xmlns:a16="http://schemas.microsoft.com/office/drawing/2014/main" id="{63340B11-700E-4786-B929-ED630EC153CF}"/>
            </a:ext>
          </a:extLst>
        </xdr:cNvPr>
        <xdr:cNvCxnSpPr/>
      </xdr:nvCxnSpPr>
      <xdr:spPr>
        <a:xfrm>
          <a:off x="8750300" y="1465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62412</xdr:rowOff>
    </xdr:from>
    <xdr:to>
      <xdr:col>41</xdr:col>
      <xdr:colOff>101600</xdr:colOff>
      <xdr:row>86</xdr:row>
      <xdr:rowOff>164012</xdr:rowOff>
    </xdr:to>
    <xdr:sp macro="" textlink="">
      <xdr:nvSpPr>
        <xdr:cNvPr id="255" name="楕円 254">
          <a:extLst>
            <a:ext uri="{FF2B5EF4-FFF2-40B4-BE49-F238E27FC236}">
              <a16:creationId xmlns:a16="http://schemas.microsoft.com/office/drawing/2014/main" id="{E76EF34D-F89F-4329-80E9-0C73372C6AD9}"/>
            </a:ext>
          </a:extLst>
        </xdr:cNvPr>
        <xdr:cNvSpPr/>
      </xdr:nvSpPr>
      <xdr:spPr>
        <a:xfrm>
          <a:off x="7810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86</xdr:row>
      <xdr:rowOff>113212</xdr:rowOff>
    </xdr:to>
    <xdr:cxnSp macro="">
      <xdr:nvCxnSpPr>
        <xdr:cNvPr id="256" name="直線コネクタ 255">
          <a:extLst>
            <a:ext uri="{FF2B5EF4-FFF2-40B4-BE49-F238E27FC236}">
              <a16:creationId xmlns:a16="http://schemas.microsoft.com/office/drawing/2014/main" id="{C7E2AF3F-935A-413B-8BAA-BA3B2DED4D48}"/>
            </a:ext>
          </a:extLst>
        </xdr:cNvPr>
        <xdr:cNvCxnSpPr/>
      </xdr:nvCxnSpPr>
      <xdr:spPr>
        <a:xfrm flipV="1">
          <a:off x="7861300" y="14652171"/>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124114</xdr:rowOff>
    </xdr:from>
    <xdr:ext cx="469744" cy="259045"/>
    <xdr:sp macro="" textlink="">
      <xdr:nvSpPr>
        <xdr:cNvPr id="257" name="n_1mainValue【福祉施設】&#10;一人当たり面積">
          <a:extLst>
            <a:ext uri="{FF2B5EF4-FFF2-40B4-BE49-F238E27FC236}">
              <a16:creationId xmlns:a16="http://schemas.microsoft.com/office/drawing/2014/main" id="{F7147407-7AAE-4BE4-8435-0F272DA254B4}"/>
            </a:ext>
          </a:extLst>
        </xdr:cNvPr>
        <xdr:cNvSpPr txBox="1"/>
      </xdr:nvSpPr>
      <xdr:spPr>
        <a:xfrm>
          <a:off x="93917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258" name="n_2mainValue【福祉施設】&#10;一人当たり面積">
          <a:extLst>
            <a:ext uri="{FF2B5EF4-FFF2-40B4-BE49-F238E27FC236}">
              <a16:creationId xmlns:a16="http://schemas.microsoft.com/office/drawing/2014/main" id="{DD5B9F11-808A-4FEF-A7AD-16F63C12AE87}"/>
            </a:ext>
          </a:extLst>
        </xdr:cNvPr>
        <xdr:cNvSpPr txBox="1"/>
      </xdr:nvSpPr>
      <xdr:spPr>
        <a:xfrm>
          <a:off x="8515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155139</xdr:rowOff>
    </xdr:from>
    <xdr:ext cx="469744" cy="259045"/>
    <xdr:sp macro="" textlink="">
      <xdr:nvSpPr>
        <xdr:cNvPr id="259" name="n_3mainValue【福祉施設】&#10;一人当たり面積">
          <a:extLst>
            <a:ext uri="{FF2B5EF4-FFF2-40B4-BE49-F238E27FC236}">
              <a16:creationId xmlns:a16="http://schemas.microsoft.com/office/drawing/2014/main" id="{1577DC48-9BAB-41E2-AC03-C4B9BFFBAD8A}"/>
            </a:ext>
          </a:extLst>
        </xdr:cNvPr>
        <xdr:cNvSpPr txBox="1"/>
      </xdr:nvSpPr>
      <xdr:spPr>
        <a:xfrm>
          <a:off x="76264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a:extLst>
            <a:ext uri="{FF2B5EF4-FFF2-40B4-BE49-F238E27FC236}">
              <a16:creationId xmlns:a16="http://schemas.microsoft.com/office/drawing/2014/main" id="{BECD380C-967A-49C7-AFF2-63E9D747307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a:extLst>
            <a:ext uri="{FF2B5EF4-FFF2-40B4-BE49-F238E27FC236}">
              <a16:creationId xmlns:a16="http://schemas.microsoft.com/office/drawing/2014/main" id="{32B8CC4E-8156-490A-8E5C-988B7F4DA9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a:extLst>
            <a:ext uri="{FF2B5EF4-FFF2-40B4-BE49-F238E27FC236}">
              <a16:creationId xmlns:a16="http://schemas.microsoft.com/office/drawing/2014/main" id="{B9BA5BC0-EDA9-47D1-B4AA-F55C72D70A8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a:extLst>
            <a:ext uri="{FF2B5EF4-FFF2-40B4-BE49-F238E27FC236}">
              <a16:creationId xmlns:a16="http://schemas.microsoft.com/office/drawing/2014/main" id="{EF551245-C254-4465-A768-31F97D52678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a:extLst>
            <a:ext uri="{FF2B5EF4-FFF2-40B4-BE49-F238E27FC236}">
              <a16:creationId xmlns:a16="http://schemas.microsoft.com/office/drawing/2014/main" id="{95EE99E8-6B21-4496-ADD3-7A73EF86674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a:extLst>
            <a:ext uri="{FF2B5EF4-FFF2-40B4-BE49-F238E27FC236}">
              <a16:creationId xmlns:a16="http://schemas.microsoft.com/office/drawing/2014/main" id="{C281BCF9-E954-4E4A-926A-02576DB1BB4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a:extLst>
            <a:ext uri="{FF2B5EF4-FFF2-40B4-BE49-F238E27FC236}">
              <a16:creationId xmlns:a16="http://schemas.microsoft.com/office/drawing/2014/main" id="{104C5E9E-D594-48EA-860F-1FAD6A0BAA6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a:extLst>
            <a:ext uri="{FF2B5EF4-FFF2-40B4-BE49-F238E27FC236}">
              <a16:creationId xmlns:a16="http://schemas.microsoft.com/office/drawing/2014/main" id="{47CEFD6C-35D5-4590-BCE2-53C526873AC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a:extLst>
            <a:ext uri="{FF2B5EF4-FFF2-40B4-BE49-F238E27FC236}">
              <a16:creationId xmlns:a16="http://schemas.microsoft.com/office/drawing/2014/main" id="{0B9BCCC9-CE21-43C6-9F24-96B00EBC1AA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a:extLst>
            <a:ext uri="{FF2B5EF4-FFF2-40B4-BE49-F238E27FC236}">
              <a16:creationId xmlns:a16="http://schemas.microsoft.com/office/drawing/2014/main" id="{9FB3B732-D968-47F9-A77E-249890F8BC9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a:extLst>
            <a:ext uri="{FF2B5EF4-FFF2-40B4-BE49-F238E27FC236}">
              <a16:creationId xmlns:a16="http://schemas.microsoft.com/office/drawing/2014/main" id="{802233F7-A565-4372-97D7-6AEFDDF3AA0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a:extLst>
            <a:ext uri="{FF2B5EF4-FFF2-40B4-BE49-F238E27FC236}">
              <a16:creationId xmlns:a16="http://schemas.microsoft.com/office/drawing/2014/main" id="{4DEBA699-CE3F-4DEB-9F0A-CA6987B9CD2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a:extLst>
            <a:ext uri="{FF2B5EF4-FFF2-40B4-BE49-F238E27FC236}">
              <a16:creationId xmlns:a16="http://schemas.microsoft.com/office/drawing/2014/main" id="{01596215-B33B-4742-A95B-04F166EA2CB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a:extLst>
            <a:ext uri="{FF2B5EF4-FFF2-40B4-BE49-F238E27FC236}">
              <a16:creationId xmlns:a16="http://schemas.microsoft.com/office/drawing/2014/main" id="{D3AB653D-B410-4B50-8705-A3A2538242C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a:extLst>
            <a:ext uri="{FF2B5EF4-FFF2-40B4-BE49-F238E27FC236}">
              <a16:creationId xmlns:a16="http://schemas.microsoft.com/office/drawing/2014/main" id="{ED1E9094-261B-4E30-94DB-0C911D7F9A9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a:extLst>
            <a:ext uri="{FF2B5EF4-FFF2-40B4-BE49-F238E27FC236}">
              <a16:creationId xmlns:a16="http://schemas.microsoft.com/office/drawing/2014/main" id="{24503FB7-2F85-4810-9D8F-7A552AAF09D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6" name="正方形/長方形 275">
          <a:extLst>
            <a:ext uri="{FF2B5EF4-FFF2-40B4-BE49-F238E27FC236}">
              <a16:creationId xmlns:a16="http://schemas.microsoft.com/office/drawing/2014/main" id="{D527929E-3328-463A-9890-C7F7D9559E4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7" name="正方形/長方形 276">
          <a:extLst>
            <a:ext uri="{FF2B5EF4-FFF2-40B4-BE49-F238E27FC236}">
              <a16:creationId xmlns:a16="http://schemas.microsoft.com/office/drawing/2014/main" id="{35E17258-7B70-4519-BBE7-A0DFE0C23AC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8" name="正方形/長方形 277">
          <a:extLst>
            <a:ext uri="{FF2B5EF4-FFF2-40B4-BE49-F238E27FC236}">
              <a16:creationId xmlns:a16="http://schemas.microsoft.com/office/drawing/2014/main" id="{65B02CD9-B75A-4E41-B6CC-C9232165E4F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9" name="正方形/長方形 278">
          <a:extLst>
            <a:ext uri="{FF2B5EF4-FFF2-40B4-BE49-F238E27FC236}">
              <a16:creationId xmlns:a16="http://schemas.microsoft.com/office/drawing/2014/main" id="{506C86B0-8F99-4559-9EDC-996F66F8AF1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0" name="正方形/長方形 279">
          <a:extLst>
            <a:ext uri="{FF2B5EF4-FFF2-40B4-BE49-F238E27FC236}">
              <a16:creationId xmlns:a16="http://schemas.microsoft.com/office/drawing/2014/main" id="{26829DC6-A99E-4C7C-A928-9EEDC4E5498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1" name="正方形/長方形 280">
          <a:extLst>
            <a:ext uri="{FF2B5EF4-FFF2-40B4-BE49-F238E27FC236}">
              <a16:creationId xmlns:a16="http://schemas.microsoft.com/office/drawing/2014/main" id="{A402471E-DB51-4C69-BA66-2F0CF3D1C8C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2" name="正方形/長方形 281">
          <a:extLst>
            <a:ext uri="{FF2B5EF4-FFF2-40B4-BE49-F238E27FC236}">
              <a16:creationId xmlns:a16="http://schemas.microsoft.com/office/drawing/2014/main" id="{E64CD15A-BA96-4093-A0A3-4F8E0AD48D4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3" name="正方形/長方形 282">
          <a:extLst>
            <a:ext uri="{FF2B5EF4-FFF2-40B4-BE49-F238E27FC236}">
              <a16:creationId xmlns:a16="http://schemas.microsoft.com/office/drawing/2014/main" id="{440D5D82-E2A4-444F-AD49-60D14E4F6FE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4" name="テキスト ボックス 283">
          <a:extLst>
            <a:ext uri="{FF2B5EF4-FFF2-40B4-BE49-F238E27FC236}">
              <a16:creationId xmlns:a16="http://schemas.microsoft.com/office/drawing/2014/main" id="{B6911648-C793-4F61-BE26-B03163F0F85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5" name="直線コネクタ 284">
          <a:extLst>
            <a:ext uri="{FF2B5EF4-FFF2-40B4-BE49-F238E27FC236}">
              <a16:creationId xmlns:a16="http://schemas.microsoft.com/office/drawing/2014/main" id="{36CCE549-1552-4946-B191-A3EC0241A39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6" name="直線コネクタ 285">
          <a:extLst>
            <a:ext uri="{FF2B5EF4-FFF2-40B4-BE49-F238E27FC236}">
              <a16:creationId xmlns:a16="http://schemas.microsoft.com/office/drawing/2014/main" id="{2A2CDA79-909A-4A0A-913E-AAA17C90632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7" name="テキスト ボックス 286">
          <a:extLst>
            <a:ext uri="{FF2B5EF4-FFF2-40B4-BE49-F238E27FC236}">
              <a16:creationId xmlns:a16="http://schemas.microsoft.com/office/drawing/2014/main" id="{E86E1CA6-A642-44E9-BB9E-CD0FCCC98AF4}"/>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8" name="直線コネクタ 287">
          <a:extLst>
            <a:ext uri="{FF2B5EF4-FFF2-40B4-BE49-F238E27FC236}">
              <a16:creationId xmlns:a16="http://schemas.microsoft.com/office/drawing/2014/main" id="{507B4D53-1308-4D43-BFEC-9D1B7CB8027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9" name="テキスト ボックス 288">
          <a:extLst>
            <a:ext uri="{FF2B5EF4-FFF2-40B4-BE49-F238E27FC236}">
              <a16:creationId xmlns:a16="http://schemas.microsoft.com/office/drawing/2014/main" id="{61066877-EA3A-4BE7-ABDB-F65917851DD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0" name="直線コネクタ 289">
          <a:extLst>
            <a:ext uri="{FF2B5EF4-FFF2-40B4-BE49-F238E27FC236}">
              <a16:creationId xmlns:a16="http://schemas.microsoft.com/office/drawing/2014/main" id="{C721DF72-B58A-4949-A0AC-24670138A1D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1" name="テキスト ボックス 290">
          <a:extLst>
            <a:ext uri="{FF2B5EF4-FFF2-40B4-BE49-F238E27FC236}">
              <a16:creationId xmlns:a16="http://schemas.microsoft.com/office/drawing/2014/main" id="{2178DBB0-F4C7-45B1-8D2A-B52E30ACF3E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2" name="直線コネクタ 291">
          <a:extLst>
            <a:ext uri="{FF2B5EF4-FFF2-40B4-BE49-F238E27FC236}">
              <a16:creationId xmlns:a16="http://schemas.microsoft.com/office/drawing/2014/main" id="{BBE27C36-8484-4497-95EE-02BB313D465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3" name="テキスト ボックス 292">
          <a:extLst>
            <a:ext uri="{FF2B5EF4-FFF2-40B4-BE49-F238E27FC236}">
              <a16:creationId xmlns:a16="http://schemas.microsoft.com/office/drawing/2014/main" id="{C0D806A5-8F22-414A-80A6-23404B2FC39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4" name="直線コネクタ 293">
          <a:extLst>
            <a:ext uri="{FF2B5EF4-FFF2-40B4-BE49-F238E27FC236}">
              <a16:creationId xmlns:a16="http://schemas.microsoft.com/office/drawing/2014/main" id="{011B3704-D56D-47D8-8C2E-591ABCADF06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5" name="テキスト ボックス 294">
          <a:extLst>
            <a:ext uri="{FF2B5EF4-FFF2-40B4-BE49-F238E27FC236}">
              <a16:creationId xmlns:a16="http://schemas.microsoft.com/office/drawing/2014/main" id="{FEDA462E-1F4F-4998-BC6D-D143134185D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6" name="直線コネクタ 295">
          <a:extLst>
            <a:ext uri="{FF2B5EF4-FFF2-40B4-BE49-F238E27FC236}">
              <a16:creationId xmlns:a16="http://schemas.microsoft.com/office/drawing/2014/main" id="{3E75B44B-674E-4CE6-A8EE-FDEC7EDAD02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7" name="テキスト ボックス 296">
          <a:extLst>
            <a:ext uri="{FF2B5EF4-FFF2-40B4-BE49-F238E27FC236}">
              <a16:creationId xmlns:a16="http://schemas.microsoft.com/office/drawing/2014/main" id="{EC76B231-55FF-48B6-8F8F-E19196EB2893}"/>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a:extLst>
            <a:ext uri="{FF2B5EF4-FFF2-40B4-BE49-F238E27FC236}">
              <a16:creationId xmlns:a16="http://schemas.microsoft.com/office/drawing/2014/main" id="{557D3C54-FA16-4BFB-B61A-F7EE8A16361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9" name="テキスト ボックス 298">
          <a:extLst>
            <a:ext uri="{FF2B5EF4-FFF2-40B4-BE49-F238E27FC236}">
              <a16:creationId xmlns:a16="http://schemas.microsoft.com/office/drawing/2014/main" id="{5898CB27-45F6-48DA-8432-C8EA4C73471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一般廃棄物処理施設】&#10;有形固定資産減価償却率グラフ枠">
          <a:extLst>
            <a:ext uri="{FF2B5EF4-FFF2-40B4-BE49-F238E27FC236}">
              <a16:creationId xmlns:a16="http://schemas.microsoft.com/office/drawing/2014/main" id="{408D5C85-5510-4186-8A9D-230272A79AA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01" name="直線コネクタ 300">
          <a:extLst>
            <a:ext uri="{FF2B5EF4-FFF2-40B4-BE49-F238E27FC236}">
              <a16:creationId xmlns:a16="http://schemas.microsoft.com/office/drawing/2014/main" id="{3E6026C0-0A5B-4A23-B265-881DD3797C7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02" name="【一般廃棄物処理施設】&#10;有形固定資産減価償却率最小値テキスト">
          <a:extLst>
            <a:ext uri="{FF2B5EF4-FFF2-40B4-BE49-F238E27FC236}">
              <a16:creationId xmlns:a16="http://schemas.microsoft.com/office/drawing/2014/main" id="{9A80CA60-2034-4F4C-B397-E58E946B5F46}"/>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3" name="直線コネクタ 302">
          <a:extLst>
            <a:ext uri="{FF2B5EF4-FFF2-40B4-BE49-F238E27FC236}">
              <a16:creationId xmlns:a16="http://schemas.microsoft.com/office/drawing/2014/main" id="{C0F9DBB3-E357-41D3-875B-B82290AFAA2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04" name="【一般廃棄物処理施設】&#10;有形固定資産減価償却率最大値テキスト">
          <a:extLst>
            <a:ext uri="{FF2B5EF4-FFF2-40B4-BE49-F238E27FC236}">
              <a16:creationId xmlns:a16="http://schemas.microsoft.com/office/drawing/2014/main" id="{306C9847-9534-4281-8EC4-F4B6BA586D6B}"/>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05" name="直線コネクタ 304">
          <a:extLst>
            <a:ext uri="{FF2B5EF4-FFF2-40B4-BE49-F238E27FC236}">
              <a16:creationId xmlns:a16="http://schemas.microsoft.com/office/drawing/2014/main" id="{2FDD2C44-383F-40DE-8ABC-5651713C4D6A}"/>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306" name="【一般廃棄物処理施設】&#10;有形固定資産減価償却率平均値テキスト">
          <a:extLst>
            <a:ext uri="{FF2B5EF4-FFF2-40B4-BE49-F238E27FC236}">
              <a16:creationId xmlns:a16="http://schemas.microsoft.com/office/drawing/2014/main" id="{CE9C3313-78B6-43BE-B95D-65038DFB6330}"/>
            </a:ext>
          </a:extLst>
        </xdr:cNvPr>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07" name="フローチャート: 判断 306">
          <a:extLst>
            <a:ext uri="{FF2B5EF4-FFF2-40B4-BE49-F238E27FC236}">
              <a16:creationId xmlns:a16="http://schemas.microsoft.com/office/drawing/2014/main" id="{1ABA85B8-A714-411A-87E9-AFA95BBAF74B}"/>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08" name="フローチャート: 判断 307">
          <a:extLst>
            <a:ext uri="{FF2B5EF4-FFF2-40B4-BE49-F238E27FC236}">
              <a16:creationId xmlns:a16="http://schemas.microsoft.com/office/drawing/2014/main" id="{71E72F55-A9F2-44FC-BA06-3347BA8C4C97}"/>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32493</xdr:rowOff>
    </xdr:from>
    <xdr:ext cx="405111" cy="259045"/>
    <xdr:sp macro="" textlink="">
      <xdr:nvSpPr>
        <xdr:cNvPr id="309" name="n_1aveValue【一般廃棄物処理施設】&#10;有形固定資産減価償却率">
          <a:extLst>
            <a:ext uri="{FF2B5EF4-FFF2-40B4-BE49-F238E27FC236}">
              <a16:creationId xmlns:a16="http://schemas.microsoft.com/office/drawing/2014/main" id="{F7347FEA-DAFD-4FF5-A79A-893FAD30202D}"/>
            </a:ext>
          </a:extLst>
        </xdr:cNvPr>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310" name="フローチャート: 判断 309">
          <a:extLst>
            <a:ext uri="{FF2B5EF4-FFF2-40B4-BE49-F238E27FC236}">
              <a16:creationId xmlns:a16="http://schemas.microsoft.com/office/drawing/2014/main" id="{EFCA3263-3369-464D-9823-81D6CDCFF7E7}"/>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311" name="n_2aveValue【一般廃棄物処理施設】&#10;有形固定資産減価償却率">
          <a:extLst>
            <a:ext uri="{FF2B5EF4-FFF2-40B4-BE49-F238E27FC236}">
              <a16:creationId xmlns:a16="http://schemas.microsoft.com/office/drawing/2014/main" id="{E7E4FD12-0ECE-43D6-A82F-44950EFF16B5}"/>
            </a:ext>
          </a:extLst>
        </xdr:cNvPr>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312" name="フローチャート: 判断 311">
          <a:extLst>
            <a:ext uri="{FF2B5EF4-FFF2-40B4-BE49-F238E27FC236}">
              <a16:creationId xmlns:a16="http://schemas.microsoft.com/office/drawing/2014/main" id="{B58722F8-7C2B-46EC-A91D-326378FDACC6}"/>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60977</xdr:rowOff>
    </xdr:from>
    <xdr:ext cx="405111" cy="259045"/>
    <xdr:sp macro="" textlink="">
      <xdr:nvSpPr>
        <xdr:cNvPr id="313" name="n_3aveValue【一般廃棄物処理施設】&#10;有形固定資産減価償却率">
          <a:extLst>
            <a:ext uri="{FF2B5EF4-FFF2-40B4-BE49-F238E27FC236}">
              <a16:creationId xmlns:a16="http://schemas.microsoft.com/office/drawing/2014/main" id="{8315E725-194B-474B-836F-04181576DEFC}"/>
            </a:ext>
          </a:extLst>
        </xdr:cNvPr>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489DE6C1-61F7-4A88-93D9-C05E82E17B8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ECAD13A2-0B03-41BC-BF73-F9497416E0B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875FA2C4-1243-4051-BC83-535DC9EA177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1F2F981F-4710-46BB-8A8D-B529BE93764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5F25B405-5BD6-4999-AAE5-E115DB32F50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125004</xdr:rowOff>
    </xdr:from>
    <xdr:to>
      <xdr:col>72</xdr:col>
      <xdr:colOff>38100</xdr:colOff>
      <xdr:row>37</xdr:row>
      <xdr:rowOff>55154</xdr:rowOff>
    </xdr:to>
    <xdr:sp macro="" textlink="">
      <xdr:nvSpPr>
        <xdr:cNvPr id="319" name="楕円 318">
          <a:extLst>
            <a:ext uri="{FF2B5EF4-FFF2-40B4-BE49-F238E27FC236}">
              <a16:creationId xmlns:a16="http://schemas.microsoft.com/office/drawing/2014/main" id="{384125B2-3097-432C-BA99-DEA7FDC639FD}"/>
            </a:ext>
          </a:extLst>
        </xdr:cNvPr>
        <xdr:cNvSpPr/>
      </xdr:nvSpPr>
      <xdr:spPr>
        <a:xfrm>
          <a:off x="13652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71681</xdr:rowOff>
    </xdr:from>
    <xdr:ext cx="405111" cy="259045"/>
    <xdr:sp macro="" textlink="">
      <xdr:nvSpPr>
        <xdr:cNvPr id="320" name="n_3mainValue【一般廃棄物処理施設】&#10;有形固定資産減価償却率">
          <a:extLst>
            <a:ext uri="{FF2B5EF4-FFF2-40B4-BE49-F238E27FC236}">
              <a16:creationId xmlns:a16="http://schemas.microsoft.com/office/drawing/2014/main" id="{3F1222D9-206A-4C84-AFEB-11212C216D86}"/>
            </a:ext>
          </a:extLst>
        </xdr:cNvPr>
        <xdr:cNvSpPr txBox="1"/>
      </xdr:nvSpPr>
      <xdr:spPr>
        <a:xfrm>
          <a:off x="13500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1" name="正方形/長方形 320">
          <a:extLst>
            <a:ext uri="{FF2B5EF4-FFF2-40B4-BE49-F238E27FC236}">
              <a16:creationId xmlns:a16="http://schemas.microsoft.com/office/drawing/2014/main" id="{E161E826-9A52-4F65-B624-D6AEA9C5725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2" name="正方形/長方形 321">
          <a:extLst>
            <a:ext uri="{FF2B5EF4-FFF2-40B4-BE49-F238E27FC236}">
              <a16:creationId xmlns:a16="http://schemas.microsoft.com/office/drawing/2014/main" id="{EA16E5B9-9C83-47DB-B1DF-A511D0997A2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3" name="正方形/長方形 322">
          <a:extLst>
            <a:ext uri="{FF2B5EF4-FFF2-40B4-BE49-F238E27FC236}">
              <a16:creationId xmlns:a16="http://schemas.microsoft.com/office/drawing/2014/main" id="{C03954CA-5B80-4B93-836B-61D57A7BD01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4" name="正方形/長方形 323">
          <a:extLst>
            <a:ext uri="{FF2B5EF4-FFF2-40B4-BE49-F238E27FC236}">
              <a16:creationId xmlns:a16="http://schemas.microsoft.com/office/drawing/2014/main" id="{332996C3-B7A7-4C5C-986C-58F7B0982C0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5" name="正方形/長方形 324">
          <a:extLst>
            <a:ext uri="{FF2B5EF4-FFF2-40B4-BE49-F238E27FC236}">
              <a16:creationId xmlns:a16="http://schemas.microsoft.com/office/drawing/2014/main" id="{856995DC-FB1E-4C90-A0C8-6ECA74D392D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6" name="正方形/長方形 325">
          <a:extLst>
            <a:ext uri="{FF2B5EF4-FFF2-40B4-BE49-F238E27FC236}">
              <a16:creationId xmlns:a16="http://schemas.microsoft.com/office/drawing/2014/main" id="{65EE659A-49EC-432B-B974-F952B0A297D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7" name="正方形/長方形 326">
          <a:extLst>
            <a:ext uri="{FF2B5EF4-FFF2-40B4-BE49-F238E27FC236}">
              <a16:creationId xmlns:a16="http://schemas.microsoft.com/office/drawing/2014/main" id="{BF109F69-2BB5-4E66-BB88-9237BBCC3D5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8" name="正方形/長方形 327">
          <a:extLst>
            <a:ext uri="{FF2B5EF4-FFF2-40B4-BE49-F238E27FC236}">
              <a16:creationId xmlns:a16="http://schemas.microsoft.com/office/drawing/2014/main" id="{C9674061-42E6-4D4D-8451-48A0D848C19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9" name="テキスト ボックス 328">
          <a:extLst>
            <a:ext uri="{FF2B5EF4-FFF2-40B4-BE49-F238E27FC236}">
              <a16:creationId xmlns:a16="http://schemas.microsoft.com/office/drawing/2014/main" id="{CA899A8C-FB23-428A-81D3-9E6827085BF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0" name="直線コネクタ 329">
          <a:extLst>
            <a:ext uri="{FF2B5EF4-FFF2-40B4-BE49-F238E27FC236}">
              <a16:creationId xmlns:a16="http://schemas.microsoft.com/office/drawing/2014/main" id="{695577F1-82A5-4F25-B0EE-96251867555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31" name="直線コネクタ 330">
          <a:extLst>
            <a:ext uri="{FF2B5EF4-FFF2-40B4-BE49-F238E27FC236}">
              <a16:creationId xmlns:a16="http://schemas.microsoft.com/office/drawing/2014/main" id="{F6CAA9B9-BBF5-4061-BA5A-19F9F4BBCB0C}"/>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32" name="テキスト ボックス 331">
          <a:extLst>
            <a:ext uri="{FF2B5EF4-FFF2-40B4-BE49-F238E27FC236}">
              <a16:creationId xmlns:a16="http://schemas.microsoft.com/office/drawing/2014/main" id="{44DCF995-1685-4722-BF9E-81179085339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3" name="直線コネクタ 332">
          <a:extLst>
            <a:ext uri="{FF2B5EF4-FFF2-40B4-BE49-F238E27FC236}">
              <a16:creationId xmlns:a16="http://schemas.microsoft.com/office/drawing/2014/main" id="{40352613-1CBE-4AA4-9142-9ECED8DFA4C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4" name="テキスト ボックス 333">
          <a:extLst>
            <a:ext uri="{FF2B5EF4-FFF2-40B4-BE49-F238E27FC236}">
              <a16:creationId xmlns:a16="http://schemas.microsoft.com/office/drawing/2014/main" id="{2A76FE27-77ED-4843-BA69-CDD362C455B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35" name="直線コネクタ 334">
          <a:extLst>
            <a:ext uri="{FF2B5EF4-FFF2-40B4-BE49-F238E27FC236}">
              <a16:creationId xmlns:a16="http://schemas.microsoft.com/office/drawing/2014/main" id="{D82A67B8-4A23-4C56-A951-5AC44A52358E}"/>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36" name="テキスト ボックス 335">
          <a:extLst>
            <a:ext uri="{FF2B5EF4-FFF2-40B4-BE49-F238E27FC236}">
              <a16:creationId xmlns:a16="http://schemas.microsoft.com/office/drawing/2014/main" id="{D5EB3BF0-9299-44C0-B71D-36BF5EA7E2CD}"/>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7" name="直線コネクタ 336">
          <a:extLst>
            <a:ext uri="{FF2B5EF4-FFF2-40B4-BE49-F238E27FC236}">
              <a16:creationId xmlns:a16="http://schemas.microsoft.com/office/drawing/2014/main" id="{950A64F0-A535-48CF-9BD5-B6A90835805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8" name="テキスト ボックス 337">
          <a:extLst>
            <a:ext uri="{FF2B5EF4-FFF2-40B4-BE49-F238E27FC236}">
              <a16:creationId xmlns:a16="http://schemas.microsoft.com/office/drawing/2014/main" id="{BB4C16A4-E348-46B8-BA07-A4AB3B69E14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9" name="【一般廃棄物処理施設】&#10;一人当たり有形固定資産（償却資産）額グラフ枠">
          <a:extLst>
            <a:ext uri="{FF2B5EF4-FFF2-40B4-BE49-F238E27FC236}">
              <a16:creationId xmlns:a16="http://schemas.microsoft.com/office/drawing/2014/main" id="{247ACFD3-E65D-4646-9088-C3A05B9C399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340" name="直線コネクタ 339">
          <a:extLst>
            <a:ext uri="{FF2B5EF4-FFF2-40B4-BE49-F238E27FC236}">
              <a16:creationId xmlns:a16="http://schemas.microsoft.com/office/drawing/2014/main" id="{2F80D8EE-6BBB-428B-B028-CCF7A9792A0D}"/>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41" name="【一般廃棄物処理施設】&#10;一人当たり有形固定資産（償却資産）額最小値テキスト">
          <a:extLst>
            <a:ext uri="{FF2B5EF4-FFF2-40B4-BE49-F238E27FC236}">
              <a16:creationId xmlns:a16="http://schemas.microsoft.com/office/drawing/2014/main" id="{364042D1-9B97-4134-931B-0B312F2311EE}"/>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42" name="直線コネクタ 341">
          <a:extLst>
            <a:ext uri="{FF2B5EF4-FFF2-40B4-BE49-F238E27FC236}">
              <a16:creationId xmlns:a16="http://schemas.microsoft.com/office/drawing/2014/main" id="{C350FF13-C42B-445F-B9CB-F9016DC6BC91}"/>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343" name="【一般廃棄物処理施設】&#10;一人当たり有形固定資産（償却資産）額最大値テキスト">
          <a:extLst>
            <a:ext uri="{FF2B5EF4-FFF2-40B4-BE49-F238E27FC236}">
              <a16:creationId xmlns:a16="http://schemas.microsoft.com/office/drawing/2014/main" id="{DD9ED59A-95EE-4C3C-9151-81464C6B3BEC}"/>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344" name="直線コネクタ 343">
          <a:extLst>
            <a:ext uri="{FF2B5EF4-FFF2-40B4-BE49-F238E27FC236}">
              <a16:creationId xmlns:a16="http://schemas.microsoft.com/office/drawing/2014/main" id="{B5C63783-095F-4F64-B2E3-2BA7233A0799}"/>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345" name="【一般廃棄物処理施設】&#10;一人当たり有形固定資産（償却資産）額平均値テキスト">
          <a:extLst>
            <a:ext uri="{FF2B5EF4-FFF2-40B4-BE49-F238E27FC236}">
              <a16:creationId xmlns:a16="http://schemas.microsoft.com/office/drawing/2014/main" id="{04156D03-0B54-4156-B5AD-C32625B18A1C}"/>
            </a:ext>
          </a:extLst>
        </xdr:cNvPr>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346" name="フローチャート: 判断 345">
          <a:extLst>
            <a:ext uri="{FF2B5EF4-FFF2-40B4-BE49-F238E27FC236}">
              <a16:creationId xmlns:a16="http://schemas.microsoft.com/office/drawing/2014/main" id="{7E77D60D-C257-4A65-B0C4-024C41048D06}"/>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347" name="フローチャート: 判断 346">
          <a:extLst>
            <a:ext uri="{FF2B5EF4-FFF2-40B4-BE49-F238E27FC236}">
              <a16:creationId xmlns:a16="http://schemas.microsoft.com/office/drawing/2014/main" id="{1DE7E75D-468B-475A-84FA-6FCA3DC0654D}"/>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33050</xdr:rowOff>
    </xdr:from>
    <xdr:ext cx="534377" cy="259045"/>
    <xdr:sp macro="" textlink="">
      <xdr:nvSpPr>
        <xdr:cNvPr id="348" name="n_1aveValue【一般廃棄物処理施設】&#10;一人当たり有形固定資産（償却資産）額">
          <a:extLst>
            <a:ext uri="{FF2B5EF4-FFF2-40B4-BE49-F238E27FC236}">
              <a16:creationId xmlns:a16="http://schemas.microsoft.com/office/drawing/2014/main" id="{65E4DFD0-C11A-4153-AF0C-585B40BFCEC7}"/>
            </a:ext>
          </a:extLst>
        </xdr:cNvPr>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71006</xdr:rowOff>
    </xdr:from>
    <xdr:to>
      <xdr:col>107</xdr:col>
      <xdr:colOff>101600</xdr:colOff>
      <xdr:row>39</xdr:row>
      <xdr:rowOff>1156</xdr:rowOff>
    </xdr:to>
    <xdr:sp macro="" textlink="">
      <xdr:nvSpPr>
        <xdr:cNvPr id="349" name="フローチャート: 判断 348">
          <a:extLst>
            <a:ext uri="{FF2B5EF4-FFF2-40B4-BE49-F238E27FC236}">
              <a16:creationId xmlns:a16="http://schemas.microsoft.com/office/drawing/2014/main" id="{36699B74-FC49-4EBB-BCBE-04A2A87F49D6}"/>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17683</xdr:rowOff>
    </xdr:from>
    <xdr:ext cx="534377" cy="259045"/>
    <xdr:sp macro="" textlink="">
      <xdr:nvSpPr>
        <xdr:cNvPr id="350" name="n_2aveValue【一般廃棄物処理施設】&#10;一人当たり有形固定資産（償却資産）額">
          <a:extLst>
            <a:ext uri="{FF2B5EF4-FFF2-40B4-BE49-F238E27FC236}">
              <a16:creationId xmlns:a16="http://schemas.microsoft.com/office/drawing/2014/main" id="{77B6BF7D-B2A3-45B7-8011-46DD85EF475D}"/>
            </a:ext>
          </a:extLst>
        </xdr:cNvPr>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115154</xdr:rowOff>
    </xdr:from>
    <xdr:to>
      <xdr:col>102</xdr:col>
      <xdr:colOff>165100</xdr:colOff>
      <xdr:row>39</xdr:row>
      <xdr:rowOff>45304</xdr:rowOff>
    </xdr:to>
    <xdr:sp macro="" textlink="">
      <xdr:nvSpPr>
        <xdr:cNvPr id="351" name="フローチャート: 判断 350">
          <a:extLst>
            <a:ext uri="{FF2B5EF4-FFF2-40B4-BE49-F238E27FC236}">
              <a16:creationId xmlns:a16="http://schemas.microsoft.com/office/drawing/2014/main" id="{AD45EC32-A91B-4D8C-AA98-8E63F3539F93}"/>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61831</xdr:rowOff>
    </xdr:from>
    <xdr:ext cx="534377" cy="259045"/>
    <xdr:sp macro="" textlink="">
      <xdr:nvSpPr>
        <xdr:cNvPr id="352" name="n_3aveValue【一般廃棄物処理施設】&#10;一人当たり有形固定資産（償却資産）額">
          <a:extLst>
            <a:ext uri="{FF2B5EF4-FFF2-40B4-BE49-F238E27FC236}">
              <a16:creationId xmlns:a16="http://schemas.microsoft.com/office/drawing/2014/main" id="{1164B7CE-79F1-4A54-B1E7-C963A06EA14B}"/>
            </a:ext>
          </a:extLst>
        </xdr:cNvPr>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8ECAA2F5-0470-4E30-80B0-836B3BF9872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D8A71E6-1EEA-40FB-9E6B-757B3C59421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84FB9103-3B4A-4FBC-8B18-3992F04252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F0E1863C-85AC-4B85-803D-B0D597BA294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72A4EBF1-7A52-4D95-B5D7-B377348C4AF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119960</xdr:rowOff>
    </xdr:from>
    <xdr:to>
      <xdr:col>102</xdr:col>
      <xdr:colOff>165100</xdr:colOff>
      <xdr:row>41</xdr:row>
      <xdr:rowOff>50110</xdr:rowOff>
    </xdr:to>
    <xdr:sp macro="" textlink="">
      <xdr:nvSpPr>
        <xdr:cNvPr id="358" name="楕円 357">
          <a:extLst>
            <a:ext uri="{FF2B5EF4-FFF2-40B4-BE49-F238E27FC236}">
              <a16:creationId xmlns:a16="http://schemas.microsoft.com/office/drawing/2014/main" id="{F87DF426-1808-4617-A2CE-8257266B541C}"/>
            </a:ext>
          </a:extLst>
        </xdr:cNvPr>
        <xdr:cNvSpPr/>
      </xdr:nvSpPr>
      <xdr:spPr>
        <a:xfrm>
          <a:off x="19494500" y="69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41</xdr:row>
      <xdr:rowOff>41237</xdr:rowOff>
    </xdr:from>
    <xdr:ext cx="469744" cy="259045"/>
    <xdr:sp macro="" textlink="">
      <xdr:nvSpPr>
        <xdr:cNvPr id="359" name="n_3mainValue【一般廃棄物処理施設】&#10;一人当たり有形固定資産（償却資産）額">
          <a:extLst>
            <a:ext uri="{FF2B5EF4-FFF2-40B4-BE49-F238E27FC236}">
              <a16:creationId xmlns:a16="http://schemas.microsoft.com/office/drawing/2014/main" id="{0F2BFBB7-976D-4ACF-95C3-E801AE9AFEFB}"/>
            </a:ext>
          </a:extLst>
        </xdr:cNvPr>
        <xdr:cNvSpPr txBox="1"/>
      </xdr:nvSpPr>
      <xdr:spPr>
        <a:xfrm>
          <a:off x="19310428" y="70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0" name="正方形/長方形 359">
          <a:extLst>
            <a:ext uri="{FF2B5EF4-FFF2-40B4-BE49-F238E27FC236}">
              <a16:creationId xmlns:a16="http://schemas.microsoft.com/office/drawing/2014/main" id="{F309795E-9CA2-4A9B-9F43-9445DECC040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1" name="正方形/長方形 360">
          <a:extLst>
            <a:ext uri="{FF2B5EF4-FFF2-40B4-BE49-F238E27FC236}">
              <a16:creationId xmlns:a16="http://schemas.microsoft.com/office/drawing/2014/main" id="{5BF9305F-40DB-4A8A-909E-4803C2EC8D9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2" name="正方形/長方形 361">
          <a:extLst>
            <a:ext uri="{FF2B5EF4-FFF2-40B4-BE49-F238E27FC236}">
              <a16:creationId xmlns:a16="http://schemas.microsoft.com/office/drawing/2014/main" id="{F3CCA5D8-EDDF-466A-906E-666FF4402D3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3" name="正方形/長方形 362">
          <a:extLst>
            <a:ext uri="{FF2B5EF4-FFF2-40B4-BE49-F238E27FC236}">
              <a16:creationId xmlns:a16="http://schemas.microsoft.com/office/drawing/2014/main" id="{EBC89F82-76CD-449A-95E7-FA2A63D4FB9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4" name="正方形/長方形 363">
          <a:extLst>
            <a:ext uri="{FF2B5EF4-FFF2-40B4-BE49-F238E27FC236}">
              <a16:creationId xmlns:a16="http://schemas.microsoft.com/office/drawing/2014/main" id="{6123AFFA-EEA8-4031-A9A0-D877F3EEC62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5" name="正方形/長方形 364">
          <a:extLst>
            <a:ext uri="{FF2B5EF4-FFF2-40B4-BE49-F238E27FC236}">
              <a16:creationId xmlns:a16="http://schemas.microsoft.com/office/drawing/2014/main" id="{3E52F6BD-3253-4CFE-93D7-05E5570038F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6" name="正方形/長方形 365">
          <a:extLst>
            <a:ext uri="{FF2B5EF4-FFF2-40B4-BE49-F238E27FC236}">
              <a16:creationId xmlns:a16="http://schemas.microsoft.com/office/drawing/2014/main" id="{B87D0191-D6D0-430C-9AE3-D46F4BCA3D5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7" name="正方形/長方形 366">
          <a:extLst>
            <a:ext uri="{FF2B5EF4-FFF2-40B4-BE49-F238E27FC236}">
              <a16:creationId xmlns:a16="http://schemas.microsoft.com/office/drawing/2014/main" id="{C2CA985B-05D8-4558-8BE8-2F52CE90CB6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8" name="テキスト ボックス 367">
          <a:extLst>
            <a:ext uri="{FF2B5EF4-FFF2-40B4-BE49-F238E27FC236}">
              <a16:creationId xmlns:a16="http://schemas.microsoft.com/office/drawing/2014/main" id="{DFFE58CD-463C-43F5-8116-E792106879C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9" name="直線コネクタ 368">
          <a:extLst>
            <a:ext uri="{FF2B5EF4-FFF2-40B4-BE49-F238E27FC236}">
              <a16:creationId xmlns:a16="http://schemas.microsoft.com/office/drawing/2014/main" id="{1C7E96B7-5463-4B95-911D-863727B2983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0" name="直線コネクタ 369">
          <a:extLst>
            <a:ext uri="{FF2B5EF4-FFF2-40B4-BE49-F238E27FC236}">
              <a16:creationId xmlns:a16="http://schemas.microsoft.com/office/drawing/2014/main" id="{B931D3C2-89BC-48A3-A157-81EE491F4BD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1" name="テキスト ボックス 370">
          <a:extLst>
            <a:ext uri="{FF2B5EF4-FFF2-40B4-BE49-F238E27FC236}">
              <a16:creationId xmlns:a16="http://schemas.microsoft.com/office/drawing/2014/main" id="{DFC3ED46-E885-44DB-8941-112BEF9578C6}"/>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2" name="直線コネクタ 371">
          <a:extLst>
            <a:ext uri="{FF2B5EF4-FFF2-40B4-BE49-F238E27FC236}">
              <a16:creationId xmlns:a16="http://schemas.microsoft.com/office/drawing/2014/main" id="{DD14B504-97F0-4281-A81D-7E62AC870CB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3" name="テキスト ボックス 372">
          <a:extLst>
            <a:ext uri="{FF2B5EF4-FFF2-40B4-BE49-F238E27FC236}">
              <a16:creationId xmlns:a16="http://schemas.microsoft.com/office/drawing/2014/main" id="{571FE5B8-4DFF-400C-92A8-DCF29C490A3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4" name="直線コネクタ 373">
          <a:extLst>
            <a:ext uri="{FF2B5EF4-FFF2-40B4-BE49-F238E27FC236}">
              <a16:creationId xmlns:a16="http://schemas.microsoft.com/office/drawing/2014/main" id="{009A649D-2A73-46A3-8222-428EF194D87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5" name="テキスト ボックス 374">
          <a:extLst>
            <a:ext uri="{FF2B5EF4-FFF2-40B4-BE49-F238E27FC236}">
              <a16:creationId xmlns:a16="http://schemas.microsoft.com/office/drawing/2014/main" id="{2DEE680D-8DA4-47A0-B128-A517D4F3FA8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6" name="直線コネクタ 375">
          <a:extLst>
            <a:ext uri="{FF2B5EF4-FFF2-40B4-BE49-F238E27FC236}">
              <a16:creationId xmlns:a16="http://schemas.microsoft.com/office/drawing/2014/main" id="{E112F445-DD97-4427-9414-A45AF2CAD7F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7" name="テキスト ボックス 376">
          <a:extLst>
            <a:ext uri="{FF2B5EF4-FFF2-40B4-BE49-F238E27FC236}">
              <a16:creationId xmlns:a16="http://schemas.microsoft.com/office/drawing/2014/main" id="{71B83E3D-AE5D-48CA-A574-29B7F9EE2CD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8" name="直線コネクタ 377">
          <a:extLst>
            <a:ext uri="{FF2B5EF4-FFF2-40B4-BE49-F238E27FC236}">
              <a16:creationId xmlns:a16="http://schemas.microsoft.com/office/drawing/2014/main" id="{2FC578BA-8C7A-4AD2-B0CA-1C73E0832BD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9" name="テキスト ボックス 378">
          <a:extLst>
            <a:ext uri="{FF2B5EF4-FFF2-40B4-BE49-F238E27FC236}">
              <a16:creationId xmlns:a16="http://schemas.microsoft.com/office/drawing/2014/main" id="{3553F32E-2496-4492-B07E-948E384385E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0" name="直線コネクタ 379">
          <a:extLst>
            <a:ext uri="{FF2B5EF4-FFF2-40B4-BE49-F238E27FC236}">
              <a16:creationId xmlns:a16="http://schemas.microsoft.com/office/drawing/2014/main" id="{EB67DFB4-62FE-4C9D-AFA5-1F446274752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1" name="テキスト ボックス 380">
          <a:extLst>
            <a:ext uri="{FF2B5EF4-FFF2-40B4-BE49-F238E27FC236}">
              <a16:creationId xmlns:a16="http://schemas.microsoft.com/office/drawing/2014/main" id="{E029648F-5D0F-45BA-A2BA-EFC7297002F2}"/>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2" name="直線コネクタ 381">
          <a:extLst>
            <a:ext uri="{FF2B5EF4-FFF2-40B4-BE49-F238E27FC236}">
              <a16:creationId xmlns:a16="http://schemas.microsoft.com/office/drawing/2014/main" id="{DA6C0D5D-84E4-4E93-B3D6-F19F1DD320A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3" name="テキスト ボックス 382">
          <a:extLst>
            <a:ext uri="{FF2B5EF4-FFF2-40B4-BE49-F238E27FC236}">
              <a16:creationId xmlns:a16="http://schemas.microsoft.com/office/drawing/2014/main" id="{AE0C6CF9-57CA-4B62-B8A2-8055437335E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4" name="【保健センター・保健所】&#10;有形固定資産減価償却率グラフ枠">
          <a:extLst>
            <a:ext uri="{FF2B5EF4-FFF2-40B4-BE49-F238E27FC236}">
              <a16:creationId xmlns:a16="http://schemas.microsoft.com/office/drawing/2014/main" id="{3B1E4F82-9C46-4A75-94C8-DD79873FB55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385" name="直線コネクタ 384">
          <a:extLst>
            <a:ext uri="{FF2B5EF4-FFF2-40B4-BE49-F238E27FC236}">
              <a16:creationId xmlns:a16="http://schemas.microsoft.com/office/drawing/2014/main" id="{E1B0DF9D-73C8-4C89-A733-32D701BB2713}"/>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386" name="【保健センター・保健所】&#10;有形固定資産減価償却率最小値テキスト">
          <a:extLst>
            <a:ext uri="{FF2B5EF4-FFF2-40B4-BE49-F238E27FC236}">
              <a16:creationId xmlns:a16="http://schemas.microsoft.com/office/drawing/2014/main" id="{7FD25428-B16D-4822-ACF6-D8FE2958E52E}"/>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387" name="直線コネクタ 386">
          <a:extLst>
            <a:ext uri="{FF2B5EF4-FFF2-40B4-BE49-F238E27FC236}">
              <a16:creationId xmlns:a16="http://schemas.microsoft.com/office/drawing/2014/main" id="{48B5AE7A-58DB-48EC-8FCC-12DBDD6EBC97}"/>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388" name="【保健センター・保健所】&#10;有形固定資産減価償却率最大値テキスト">
          <a:extLst>
            <a:ext uri="{FF2B5EF4-FFF2-40B4-BE49-F238E27FC236}">
              <a16:creationId xmlns:a16="http://schemas.microsoft.com/office/drawing/2014/main" id="{7BFDC97A-5017-44BD-A45B-A07EB72AD44D}"/>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389" name="直線コネクタ 388">
          <a:extLst>
            <a:ext uri="{FF2B5EF4-FFF2-40B4-BE49-F238E27FC236}">
              <a16:creationId xmlns:a16="http://schemas.microsoft.com/office/drawing/2014/main" id="{ED31E044-1457-423D-B62C-C7E657EAD425}"/>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390" name="【保健センター・保健所】&#10;有形固定資産減価償却率平均値テキスト">
          <a:extLst>
            <a:ext uri="{FF2B5EF4-FFF2-40B4-BE49-F238E27FC236}">
              <a16:creationId xmlns:a16="http://schemas.microsoft.com/office/drawing/2014/main" id="{68C6260E-869C-43CC-846D-5A0CD192F781}"/>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91" name="フローチャート: 判断 390">
          <a:extLst>
            <a:ext uri="{FF2B5EF4-FFF2-40B4-BE49-F238E27FC236}">
              <a16:creationId xmlns:a16="http://schemas.microsoft.com/office/drawing/2014/main" id="{E6060394-E441-4F5F-A295-EB7892B767FE}"/>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392" name="フローチャート: 判断 391">
          <a:extLst>
            <a:ext uri="{FF2B5EF4-FFF2-40B4-BE49-F238E27FC236}">
              <a16:creationId xmlns:a16="http://schemas.microsoft.com/office/drawing/2014/main" id="{A48AD9C4-FDF4-4CD8-9CFD-5D56FD845873}"/>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109781</xdr:rowOff>
    </xdr:from>
    <xdr:ext cx="405111" cy="259045"/>
    <xdr:sp macro="" textlink="">
      <xdr:nvSpPr>
        <xdr:cNvPr id="393" name="n_1aveValue【保健センター・保健所】&#10;有形固定資産減価償却率">
          <a:extLst>
            <a:ext uri="{FF2B5EF4-FFF2-40B4-BE49-F238E27FC236}">
              <a16:creationId xmlns:a16="http://schemas.microsoft.com/office/drawing/2014/main" id="{73B22969-D127-453F-8AFC-B4AA1EC059C6}"/>
            </a:ext>
          </a:extLst>
        </xdr:cNvPr>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394" name="フローチャート: 判断 393">
          <a:extLst>
            <a:ext uri="{FF2B5EF4-FFF2-40B4-BE49-F238E27FC236}">
              <a16:creationId xmlns:a16="http://schemas.microsoft.com/office/drawing/2014/main" id="{8A264807-9600-4724-9E9A-1D1FB6F323F4}"/>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158767</xdr:rowOff>
    </xdr:from>
    <xdr:ext cx="405111" cy="259045"/>
    <xdr:sp macro="" textlink="">
      <xdr:nvSpPr>
        <xdr:cNvPr id="395" name="n_2aveValue【保健センター・保健所】&#10;有形固定資産減価償却率">
          <a:extLst>
            <a:ext uri="{FF2B5EF4-FFF2-40B4-BE49-F238E27FC236}">
              <a16:creationId xmlns:a16="http://schemas.microsoft.com/office/drawing/2014/main" id="{6DE139CC-5315-4A20-8766-3BA32DC83D11}"/>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107587</xdr:rowOff>
    </xdr:from>
    <xdr:to>
      <xdr:col>72</xdr:col>
      <xdr:colOff>38100</xdr:colOff>
      <xdr:row>61</xdr:row>
      <xdr:rowOff>37737</xdr:rowOff>
    </xdr:to>
    <xdr:sp macro="" textlink="">
      <xdr:nvSpPr>
        <xdr:cNvPr id="396" name="フローチャート: 判断 395">
          <a:extLst>
            <a:ext uri="{FF2B5EF4-FFF2-40B4-BE49-F238E27FC236}">
              <a16:creationId xmlns:a16="http://schemas.microsoft.com/office/drawing/2014/main" id="{BCA8E3F5-CB18-42CE-A8AF-5CEE884B5E8F}"/>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54264</xdr:rowOff>
    </xdr:from>
    <xdr:ext cx="405111" cy="259045"/>
    <xdr:sp macro="" textlink="">
      <xdr:nvSpPr>
        <xdr:cNvPr id="397" name="n_3aveValue【保健センター・保健所】&#10;有形固定資産減価償却率">
          <a:extLst>
            <a:ext uri="{FF2B5EF4-FFF2-40B4-BE49-F238E27FC236}">
              <a16:creationId xmlns:a16="http://schemas.microsoft.com/office/drawing/2014/main" id="{4FBB39B0-BE03-4DD2-9307-497B835562A4}"/>
            </a:ext>
          </a:extLst>
        </xdr:cNvPr>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8FAEC85C-FD15-4D94-B600-1E02B990242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D5C47E27-B89D-440D-9B00-8DFCDFA90EF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40767654-7538-40F3-98E1-8FD87B4FD02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3DCC7CD-C388-4C3B-99DD-E53B0C23754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F4C033D2-BCC9-4188-93BC-F09A2C19923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114119</xdr:rowOff>
    </xdr:from>
    <xdr:to>
      <xdr:col>85</xdr:col>
      <xdr:colOff>177800</xdr:colOff>
      <xdr:row>61</xdr:row>
      <xdr:rowOff>44269</xdr:rowOff>
    </xdr:to>
    <xdr:sp macro="" textlink="">
      <xdr:nvSpPr>
        <xdr:cNvPr id="403" name="楕円 402">
          <a:extLst>
            <a:ext uri="{FF2B5EF4-FFF2-40B4-BE49-F238E27FC236}">
              <a16:creationId xmlns:a16="http://schemas.microsoft.com/office/drawing/2014/main" id="{8651520A-2FE7-4AF1-8605-80F6EC452777}"/>
            </a:ext>
          </a:extLst>
        </xdr:cNvPr>
        <xdr:cNvSpPr/>
      </xdr:nvSpPr>
      <xdr:spPr>
        <a:xfrm>
          <a:off x="162687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92546</xdr:rowOff>
    </xdr:from>
    <xdr:ext cx="405111" cy="259045"/>
    <xdr:sp macro="" textlink="">
      <xdr:nvSpPr>
        <xdr:cNvPr id="404" name="【保健センター・保健所】&#10;有形固定資産減価償却率該当値テキスト">
          <a:extLst>
            <a:ext uri="{FF2B5EF4-FFF2-40B4-BE49-F238E27FC236}">
              <a16:creationId xmlns:a16="http://schemas.microsoft.com/office/drawing/2014/main" id="{155248D2-DFB2-40A0-819E-5DCB64CFD6AC}"/>
            </a:ext>
          </a:extLst>
        </xdr:cNvPr>
        <xdr:cNvSpPr txBox="1"/>
      </xdr:nvSpPr>
      <xdr:spPr>
        <a:xfrm>
          <a:off x="16357600"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146776</xdr:rowOff>
    </xdr:from>
    <xdr:to>
      <xdr:col>81</xdr:col>
      <xdr:colOff>101600</xdr:colOff>
      <xdr:row>61</xdr:row>
      <xdr:rowOff>76926</xdr:rowOff>
    </xdr:to>
    <xdr:sp macro="" textlink="">
      <xdr:nvSpPr>
        <xdr:cNvPr id="405" name="楕円 404">
          <a:extLst>
            <a:ext uri="{FF2B5EF4-FFF2-40B4-BE49-F238E27FC236}">
              <a16:creationId xmlns:a16="http://schemas.microsoft.com/office/drawing/2014/main" id="{BC526D4C-8031-4BA9-BD2F-61B009C5566B}"/>
            </a:ext>
          </a:extLst>
        </xdr:cNvPr>
        <xdr:cNvSpPr/>
      </xdr:nvSpPr>
      <xdr:spPr>
        <a:xfrm>
          <a:off x="15430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164919</xdr:rowOff>
    </xdr:from>
    <xdr:to>
      <xdr:col>85</xdr:col>
      <xdr:colOff>127000</xdr:colOff>
      <xdr:row>61</xdr:row>
      <xdr:rowOff>26126</xdr:rowOff>
    </xdr:to>
    <xdr:cxnSp macro="">
      <xdr:nvCxnSpPr>
        <xdr:cNvPr id="406" name="直線コネクタ 405">
          <a:extLst>
            <a:ext uri="{FF2B5EF4-FFF2-40B4-BE49-F238E27FC236}">
              <a16:creationId xmlns:a16="http://schemas.microsoft.com/office/drawing/2014/main" id="{F5BEDD50-B424-49B4-8EF5-2F96E84C27E3}"/>
            </a:ext>
          </a:extLst>
        </xdr:cNvPr>
        <xdr:cNvCxnSpPr/>
      </xdr:nvCxnSpPr>
      <xdr:spPr>
        <a:xfrm flipV="1">
          <a:off x="15481300" y="104519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407" name="楕円 406">
          <a:extLst>
            <a:ext uri="{FF2B5EF4-FFF2-40B4-BE49-F238E27FC236}">
              <a16:creationId xmlns:a16="http://schemas.microsoft.com/office/drawing/2014/main" id="{B740AF66-51A6-447B-9978-59EA6DF401C2}"/>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26126</xdr:rowOff>
    </xdr:from>
    <xdr:to>
      <xdr:col>81</xdr:col>
      <xdr:colOff>50800</xdr:colOff>
      <xdr:row>61</xdr:row>
      <xdr:rowOff>57150</xdr:rowOff>
    </xdr:to>
    <xdr:cxnSp macro="">
      <xdr:nvCxnSpPr>
        <xdr:cNvPr id="408" name="直線コネクタ 407">
          <a:extLst>
            <a:ext uri="{FF2B5EF4-FFF2-40B4-BE49-F238E27FC236}">
              <a16:creationId xmlns:a16="http://schemas.microsoft.com/office/drawing/2014/main" id="{A0023221-065D-4982-BF85-3B69240D49CC}"/>
            </a:ext>
          </a:extLst>
        </xdr:cNvPr>
        <xdr:cNvCxnSpPr/>
      </xdr:nvCxnSpPr>
      <xdr:spPr>
        <a:xfrm flipV="1">
          <a:off x="14592300" y="104845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409" name="楕円 408">
          <a:extLst>
            <a:ext uri="{FF2B5EF4-FFF2-40B4-BE49-F238E27FC236}">
              <a16:creationId xmlns:a16="http://schemas.microsoft.com/office/drawing/2014/main" id="{D7E26BF0-F658-4398-81B9-2BD995BB32F6}"/>
            </a:ext>
          </a:extLst>
        </xdr:cNvPr>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89807</xdr:rowOff>
    </xdr:to>
    <xdr:cxnSp macro="">
      <xdr:nvCxnSpPr>
        <xdr:cNvPr id="410" name="直線コネクタ 409">
          <a:extLst>
            <a:ext uri="{FF2B5EF4-FFF2-40B4-BE49-F238E27FC236}">
              <a16:creationId xmlns:a16="http://schemas.microsoft.com/office/drawing/2014/main" id="{FE6FFB8F-241C-43DE-936D-9FCB30F14D35}"/>
            </a:ext>
          </a:extLst>
        </xdr:cNvPr>
        <xdr:cNvCxnSpPr/>
      </xdr:nvCxnSpPr>
      <xdr:spPr>
        <a:xfrm flipV="1">
          <a:off x="13703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68053</xdr:rowOff>
    </xdr:from>
    <xdr:ext cx="405111" cy="259045"/>
    <xdr:sp macro="" textlink="">
      <xdr:nvSpPr>
        <xdr:cNvPr id="411" name="n_1mainValue【保健センター・保健所】&#10;有形固定資産減価償却率">
          <a:extLst>
            <a:ext uri="{FF2B5EF4-FFF2-40B4-BE49-F238E27FC236}">
              <a16:creationId xmlns:a16="http://schemas.microsoft.com/office/drawing/2014/main" id="{A7BBADDF-863E-418E-9453-9F4EEC8364E7}"/>
            </a:ext>
          </a:extLst>
        </xdr:cNvPr>
        <xdr:cNvSpPr txBox="1"/>
      </xdr:nvSpPr>
      <xdr:spPr>
        <a:xfrm>
          <a:off x="15266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412" name="n_2mainValue【保健センター・保健所】&#10;有形固定資産減価償却率">
          <a:extLst>
            <a:ext uri="{FF2B5EF4-FFF2-40B4-BE49-F238E27FC236}">
              <a16:creationId xmlns:a16="http://schemas.microsoft.com/office/drawing/2014/main" id="{F5819453-CD99-429F-BC69-3F1496180D50}"/>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413" name="n_3mainValue【保健センター・保健所】&#10;有形固定資産減価償却率">
          <a:extLst>
            <a:ext uri="{FF2B5EF4-FFF2-40B4-BE49-F238E27FC236}">
              <a16:creationId xmlns:a16="http://schemas.microsoft.com/office/drawing/2014/main" id="{F8234D6C-AFCC-4667-B6B6-F259BBF4EB4C}"/>
            </a:ext>
          </a:extLst>
        </xdr:cNvPr>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a:extLst>
            <a:ext uri="{FF2B5EF4-FFF2-40B4-BE49-F238E27FC236}">
              <a16:creationId xmlns:a16="http://schemas.microsoft.com/office/drawing/2014/main" id="{9D6FD9F5-40AA-4F6A-80CD-BAE18419EEE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a:extLst>
            <a:ext uri="{FF2B5EF4-FFF2-40B4-BE49-F238E27FC236}">
              <a16:creationId xmlns:a16="http://schemas.microsoft.com/office/drawing/2014/main" id="{B49BCB37-CFBF-46C3-B94D-7B752BA1E5C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a:extLst>
            <a:ext uri="{FF2B5EF4-FFF2-40B4-BE49-F238E27FC236}">
              <a16:creationId xmlns:a16="http://schemas.microsoft.com/office/drawing/2014/main" id="{0F2EC0B6-D90E-4C35-A6E9-885394AA4D7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a:extLst>
            <a:ext uri="{FF2B5EF4-FFF2-40B4-BE49-F238E27FC236}">
              <a16:creationId xmlns:a16="http://schemas.microsoft.com/office/drawing/2014/main" id="{64E4306D-7627-4373-814B-139E8E3B3C3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a:extLst>
            <a:ext uri="{FF2B5EF4-FFF2-40B4-BE49-F238E27FC236}">
              <a16:creationId xmlns:a16="http://schemas.microsoft.com/office/drawing/2014/main" id="{0613EB4C-1A3C-4570-8CBC-04FB5CA0725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a:extLst>
            <a:ext uri="{FF2B5EF4-FFF2-40B4-BE49-F238E27FC236}">
              <a16:creationId xmlns:a16="http://schemas.microsoft.com/office/drawing/2014/main" id="{DC3F8897-15EA-4643-8093-BE58A1E2F38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a:extLst>
            <a:ext uri="{FF2B5EF4-FFF2-40B4-BE49-F238E27FC236}">
              <a16:creationId xmlns:a16="http://schemas.microsoft.com/office/drawing/2014/main" id="{0F0AD5B6-0648-43A2-804C-2F49FC63D1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a:extLst>
            <a:ext uri="{FF2B5EF4-FFF2-40B4-BE49-F238E27FC236}">
              <a16:creationId xmlns:a16="http://schemas.microsoft.com/office/drawing/2014/main" id="{42064C9F-0286-44F4-8676-1F24F30F2DE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2" name="テキスト ボックス 421">
          <a:extLst>
            <a:ext uri="{FF2B5EF4-FFF2-40B4-BE49-F238E27FC236}">
              <a16:creationId xmlns:a16="http://schemas.microsoft.com/office/drawing/2014/main" id="{A47B1969-1E80-4D78-867C-05D35F4781F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3" name="直線コネクタ 422">
          <a:extLst>
            <a:ext uri="{FF2B5EF4-FFF2-40B4-BE49-F238E27FC236}">
              <a16:creationId xmlns:a16="http://schemas.microsoft.com/office/drawing/2014/main" id="{4DB7A8B2-B404-4983-BE81-076371D7D27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4" name="直線コネクタ 423">
          <a:extLst>
            <a:ext uri="{FF2B5EF4-FFF2-40B4-BE49-F238E27FC236}">
              <a16:creationId xmlns:a16="http://schemas.microsoft.com/office/drawing/2014/main" id="{AE1D2584-6EFE-4EF9-BFE4-25FC4C034F0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5" name="テキスト ボックス 424">
          <a:extLst>
            <a:ext uri="{FF2B5EF4-FFF2-40B4-BE49-F238E27FC236}">
              <a16:creationId xmlns:a16="http://schemas.microsoft.com/office/drawing/2014/main" id="{9C100020-BC2A-4AA8-B1E0-EFDBCFD4819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6" name="直線コネクタ 425">
          <a:extLst>
            <a:ext uri="{FF2B5EF4-FFF2-40B4-BE49-F238E27FC236}">
              <a16:creationId xmlns:a16="http://schemas.microsoft.com/office/drawing/2014/main" id="{C8DADC14-A59A-4D10-92C7-5F7096AD1A5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7" name="テキスト ボックス 426">
          <a:extLst>
            <a:ext uri="{FF2B5EF4-FFF2-40B4-BE49-F238E27FC236}">
              <a16:creationId xmlns:a16="http://schemas.microsoft.com/office/drawing/2014/main" id="{953C467F-71C0-4DAD-B3E6-FFA9F84C477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8" name="直線コネクタ 427">
          <a:extLst>
            <a:ext uri="{FF2B5EF4-FFF2-40B4-BE49-F238E27FC236}">
              <a16:creationId xmlns:a16="http://schemas.microsoft.com/office/drawing/2014/main" id="{62526D48-FAC8-4628-98A6-B363E939B17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9" name="テキスト ボックス 428">
          <a:extLst>
            <a:ext uri="{FF2B5EF4-FFF2-40B4-BE49-F238E27FC236}">
              <a16:creationId xmlns:a16="http://schemas.microsoft.com/office/drawing/2014/main" id="{56B1D25E-3DB7-48C3-AD72-F28A2C6DA0B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0" name="直線コネクタ 429">
          <a:extLst>
            <a:ext uri="{FF2B5EF4-FFF2-40B4-BE49-F238E27FC236}">
              <a16:creationId xmlns:a16="http://schemas.microsoft.com/office/drawing/2014/main" id="{C57BE311-7179-46C3-9A0C-FE6C4018C78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1" name="テキスト ボックス 430">
          <a:extLst>
            <a:ext uri="{FF2B5EF4-FFF2-40B4-BE49-F238E27FC236}">
              <a16:creationId xmlns:a16="http://schemas.microsoft.com/office/drawing/2014/main" id="{D5F601C1-82D6-41DC-B047-3C0261316DC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2" name="直線コネクタ 431">
          <a:extLst>
            <a:ext uri="{FF2B5EF4-FFF2-40B4-BE49-F238E27FC236}">
              <a16:creationId xmlns:a16="http://schemas.microsoft.com/office/drawing/2014/main" id="{490DB217-5487-48CA-90E3-6211C14C5A3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3" name="テキスト ボックス 432">
          <a:extLst>
            <a:ext uri="{FF2B5EF4-FFF2-40B4-BE49-F238E27FC236}">
              <a16:creationId xmlns:a16="http://schemas.microsoft.com/office/drawing/2014/main" id="{7B3287EB-7D34-4F5D-A75B-E61465A9C5C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4" name="直線コネクタ 433">
          <a:extLst>
            <a:ext uri="{FF2B5EF4-FFF2-40B4-BE49-F238E27FC236}">
              <a16:creationId xmlns:a16="http://schemas.microsoft.com/office/drawing/2014/main" id="{EA20DA1C-715D-471A-A838-B1CEE8A97E8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5" name="テキスト ボックス 434">
          <a:extLst>
            <a:ext uri="{FF2B5EF4-FFF2-40B4-BE49-F238E27FC236}">
              <a16:creationId xmlns:a16="http://schemas.microsoft.com/office/drawing/2014/main" id="{B2DFA5A3-3FD9-4622-ABB2-AFFFBD7DCD6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6" name="直線コネクタ 435">
          <a:extLst>
            <a:ext uri="{FF2B5EF4-FFF2-40B4-BE49-F238E27FC236}">
              <a16:creationId xmlns:a16="http://schemas.microsoft.com/office/drawing/2014/main" id="{86D9C294-D241-495A-A9F7-CC56F0BF749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7" name="テキスト ボックス 436">
          <a:extLst>
            <a:ext uri="{FF2B5EF4-FFF2-40B4-BE49-F238E27FC236}">
              <a16:creationId xmlns:a16="http://schemas.microsoft.com/office/drawing/2014/main" id="{A56C3DCF-549C-4A72-AC60-E644BF81EF0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8" name="【保健センター・保健所】&#10;一人当たり面積グラフ枠">
          <a:extLst>
            <a:ext uri="{FF2B5EF4-FFF2-40B4-BE49-F238E27FC236}">
              <a16:creationId xmlns:a16="http://schemas.microsoft.com/office/drawing/2014/main" id="{4080EE5B-87DA-44ED-A330-A016AEA35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439" name="直線コネクタ 438">
          <a:extLst>
            <a:ext uri="{FF2B5EF4-FFF2-40B4-BE49-F238E27FC236}">
              <a16:creationId xmlns:a16="http://schemas.microsoft.com/office/drawing/2014/main" id="{3E5D804C-E2CC-4AFA-A320-AF14254376B6}"/>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40" name="【保健センター・保健所】&#10;一人当たり面積最小値テキスト">
          <a:extLst>
            <a:ext uri="{FF2B5EF4-FFF2-40B4-BE49-F238E27FC236}">
              <a16:creationId xmlns:a16="http://schemas.microsoft.com/office/drawing/2014/main" id="{01CCD8BD-51C2-4AC4-9E30-739C5EE49B6E}"/>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41" name="直線コネクタ 440">
          <a:extLst>
            <a:ext uri="{FF2B5EF4-FFF2-40B4-BE49-F238E27FC236}">
              <a16:creationId xmlns:a16="http://schemas.microsoft.com/office/drawing/2014/main" id="{0364D731-4C13-42DC-AB02-C4FC518657FB}"/>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442" name="【保健センター・保健所】&#10;一人当たり面積最大値テキスト">
          <a:extLst>
            <a:ext uri="{FF2B5EF4-FFF2-40B4-BE49-F238E27FC236}">
              <a16:creationId xmlns:a16="http://schemas.microsoft.com/office/drawing/2014/main" id="{5FB1F588-1AC9-4B7A-B635-701ED6C3CC42}"/>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443" name="直線コネクタ 442">
          <a:extLst>
            <a:ext uri="{FF2B5EF4-FFF2-40B4-BE49-F238E27FC236}">
              <a16:creationId xmlns:a16="http://schemas.microsoft.com/office/drawing/2014/main" id="{ADAA7A09-B2F8-401B-928F-35D32A69BFA8}"/>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444" name="【保健センター・保健所】&#10;一人当たり面積平均値テキスト">
          <a:extLst>
            <a:ext uri="{FF2B5EF4-FFF2-40B4-BE49-F238E27FC236}">
              <a16:creationId xmlns:a16="http://schemas.microsoft.com/office/drawing/2014/main" id="{CE147966-41A5-4D17-8B78-9E7F1A8E6D7A}"/>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45" name="フローチャート: 判断 444">
          <a:extLst>
            <a:ext uri="{FF2B5EF4-FFF2-40B4-BE49-F238E27FC236}">
              <a16:creationId xmlns:a16="http://schemas.microsoft.com/office/drawing/2014/main" id="{A27402EC-D056-4149-9303-E35F124FCCF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446" name="フローチャート: 判断 445">
          <a:extLst>
            <a:ext uri="{FF2B5EF4-FFF2-40B4-BE49-F238E27FC236}">
              <a16:creationId xmlns:a16="http://schemas.microsoft.com/office/drawing/2014/main" id="{A5DE4857-D42D-4EC2-85C2-2DB55E7BD89D}"/>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18342</xdr:rowOff>
    </xdr:from>
    <xdr:ext cx="469744" cy="259045"/>
    <xdr:sp macro="" textlink="">
      <xdr:nvSpPr>
        <xdr:cNvPr id="447" name="n_1aveValue【保健センター・保健所】&#10;一人当たり面積">
          <a:extLst>
            <a:ext uri="{FF2B5EF4-FFF2-40B4-BE49-F238E27FC236}">
              <a16:creationId xmlns:a16="http://schemas.microsoft.com/office/drawing/2014/main" id="{03428167-D7AB-4FDE-9A51-7FDFA062F48C}"/>
            </a:ext>
          </a:extLst>
        </xdr:cNvPr>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58601</xdr:rowOff>
    </xdr:from>
    <xdr:to>
      <xdr:col>107</xdr:col>
      <xdr:colOff>101600</xdr:colOff>
      <xdr:row>63</xdr:row>
      <xdr:rowOff>160201</xdr:rowOff>
    </xdr:to>
    <xdr:sp macro="" textlink="">
      <xdr:nvSpPr>
        <xdr:cNvPr id="448" name="フローチャート: 判断 447">
          <a:extLst>
            <a:ext uri="{FF2B5EF4-FFF2-40B4-BE49-F238E27FC236}">
              <a16:creationId xmlns:a16="http://schemas.microsoft.com/office/drawing/2014/main" id="{A057D234-E3DA-439B-8BAD-82BCA16BEFF3}"/>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5278</xdr:rowOff>
    </xdr:from>
    <xdr:ext cx="469744" cy="259045"/>
    <xdr:sp macro="" textlink="">
      <xdr:nvSpPr>
        <xdr:cNvPr id="449" name="n_2aveValue【保健センター・保健所】&#10;一人当たり面積">
          <a:extLst>
            <a:ext uri="{FF2B5EF4-FFF2-40B4-BE49-F238E27FC236}">
              <a16:creationId xmlns:a16="http://schemas.microsoft.com/office/drawing/2014/main" id="{8A8E841E-A864-4959-8CA2-9B70F6180DDA}"/>
            </a:ext>
          </a:extLst>
        </xdr:cNvPr>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16147</xdr:rowOff>
    </xdr:from>
    <xdr:to>
      <xdr:col>102</xdr:col>
      <xdr:colOff>165100</xdr:colOff>
      <xdr:row>63</xdr:row>
      <xdr:rowOff>117747</xdr:rowOff>
    </xdr:to>
    <xdr:sp macro="" textlink="">
      <xdr:nvSpPr>
        <xdr:cNvPr id="450" name="フローチャート: 判断 449">
          <a:extLst>
            <a:ext uri="{FF2B5EF4-FFF2-40B4-BE49-F238E27FC236}">
              <a16:creationId xmlns:a16="http://schemas.microsoft.com/office/drawing/2014/main" id="{9CF1525D-7813-4703-8040-92311C3DFB26}"/>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134274</xdr:rowOff>
    </xdr:from>
    <xdr:ext cx="469744" cy="259045"/>
    <xdr:sp macro="" textlink="">
      <xdr:nvSpPr>
        <xdr:cNvPr id="451" name="n_3aveValue【保健センター・保健所】&#10;一人当たり面積">
          <a:extLst>
            <a:ext uri="{FF2B5EF4-FFF2-40B4-BE49-F238E27FC236}">
              <a16:creationId xmlns:a16="http://schemas.microsoft.com/office/drawing/2014/main" id="{403CD506-AD7F-4D9A-8406-2B10233E7502}"/>
            </a:ext>
          </a:extLst>
        </xdr:cNvPr>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60F14754-2DDB-415E-82FE-1D1C0104F14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86C2D3E2-9441-4A1A-B294-1F59434B030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55D2B306-D0C8-49B7-A9FA-295D1A93905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7A2F0C51-8A3A-4198-BA80-9C446DC5CAF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6D22BE2E-D328-4087-BDD1-D981C7BE295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11249</xdr:rowOff>
    </xdr:from>
    <xdr:to>
      <xdr:col>116</xdr:col>
      <xdr:colOff>114300</xdr:colOff>
      <xdr:row>64</xdr:row>
      <xdr:rowOff>112849</xdr:rowOff>
    </xdr:to>
    <xdr:sp macro="" textlink="">
      <xdr:nvSpPr>
        <xdr:cNvPr id="457" name="楕円 456">
          <a:extLst>
            <a:ext uri="{FF2B5EF4-FFF2-40B4-BE49-F238E27FC236}">
              <a16:creationId xmlns:a16="http://schemas.microsoft.com/office/drawing/2014/main" id="{23733C26-0080-4EC3-B033-5CC2F4426767}"/>
            </a:ext>
          </a:extLst>
        </xdr:cNvPr>
        <xdr:cNvSpPr/>
      </xdr:nvSpPr>
      <xdr:spPr>
        <a:xfrm>
          <a:off x="221107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97626</xdr:rowOff>
    </xdr:from>
    <xdr:ext cx="469744" cy="259045"/>
    <xdr:sp macro="" textlink="">
      <xdr:nvSpPr>
        <xdr:cNvPr id="458" name="【保健センター・保健所】&#10;一人当たり面積該当値テキスト">
          <a:extLst>
            <a:ext uri="{FF2B5EF4-FFF2-40B4-BE49-F238E27FC236}">
              <a16:creationId xmlns:a16="http://schemas.microsoft.com/office/drawing/2014/main" id="{BE80C810-B139-410D-AB3B-463726F143F1}"/>
            </a:ext>
          </a:extLst>
        </xdr:cNvPr>
        <xdr:cNvSpPr txBox="1"/>
      </xdr:nvSpPr>
      <xdr:spPr>
        <a:xfrm>
          <a:off x="22199600" y="1089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11249</xdr:rowOff>
    </xdr:from>
    <xdr:to>
      <xdr:col>112</xdr:col>
      <xdr:colOff>38100</xdr:colOff>
      <xdr:row>64</xdr:row>
      <xdr:rowOff>112849</xdr:rowOff>
    </xdr:to>
    <xdr:sp macro="" textlink="">
      <xdr:nvSpPr>
        <xdr:cNvPr id="459" name="楕円 458">
          <a:extLst>
            <a:ext uri="{FF2B5EF4-FFF2-40B4-BE49-F238E27FC236}">
              <a16:creationId xmlns:a16="http://schemas.microsoft.com/office/drawing/2014/main" id="{05418A18-5714-4E0E-A762-7EACF25B0364}"/>
            </a:ext>
          </a:extLst>
        </xdr:cNvPr>
        <xdr:cNvSpPr/>
      </xdr:nvSpPr>
      <xdr:spPr>
        <a:xfrm>
          <a:off x="21272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62049</xdr:rowOff>
    </xdr:from>
    <xdr:to>
      <xdr:col>116</xdr:col>
      <xdr:colOff>63500</xdr:colOff>
      <xdr:row>64</xdr:row>
      <xdr:rowOff>62049</xdr:rowOff>
    </xdr:to>
    <xdr:cxnSp macro="">
      <xdr:nvCxnSpPr>
        <xdr:cNvPr id="460" name="直線コネクタ 459">
          <a:extLst>
            <a:ext uri="{FF2B5EF4-FFF2-40B4-BE49-F238E27FC236}">
              <a16:creationId xmlns:a16="http://schemas.microsoft.com/office/drawing/2014/main" id="{DC34A327-C0D0-4BB7-9FED-F560D656F395}"/>
            </a:ext>
          </a:extLst>
        </xdr:cNvPr>
        <xdr:cNvCxnSpPr/>
      </xdr:nvCxnSpPr>
      <xdr:spPr>
        <a:xfrm>
          <a:off x="21323300" y="11034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11249</xdr:rowOff>
    </xdr:from>
    <xdr:to>
      <xdr:col>107</xdr:col>
      <xdr:colOff>101600</xdr:colOff>
      <xdr:row>64</xdr:row>
      <xdr:rowOff>112849</xdr:rowOff>
    </xdr:to>
    <xdr:sp macro="" textlink="">
      <xdr:nvSpPr>
        <xdr:cNvPr id="461" name="楕円 460">
          <a:extLst>
            <a:ext uri="{FF2B5EF4-FFF2-40B4-BE49-F238E27FC236}">
              <a16:creationId xmlns:a16="http://schemas.microsoft.com/office/drawing/2014/main" id="{6625AEF3-C00E-4D09-9542-0C910475BDDA}"/>
            </a:ext>
          </a:extLst>
        </xdr:cNvPr>
        <xdr:cNvSpPr/>
      </xdr:nvSpPr>
      <xdr:spPr>
        <a:xfrm>
          <a:off x="20383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62049</xdr:rowOff>
    </xdr:from>
    <xdr:to>
      <xdr:col>111</xdr:col>
      <xdr:colOff>177800</xdr:colOff>
      <xdr:row>64</xdr:row>
      <xdr:rowOff>62049</xdr:rowOff>
    </xdr:to>
    <xdr:cxnSp macro="">
      <xdr:nvCxnSpPr>
        <xdr:cNvPr id="462" name="直線コネクタ 461">
          <a:extLst>
            <a:ext uri="{FF2B5EF4-FFF2-40B4-BE49-F238E27FC236}">
              <a16:creationId xmlns:a16="http://schemas.microsoft.com/office/drawing/2014/main" id="{94037B31-2C5A-4676-A680-A2BD1ED2D775}"/>
            </a:ext>
          </a:extLst>
        </xdr:cNvPr>
        <xdr:cNvCxnSpPr/>
      </xdr:nvCxnSpPr>
      <xdr:spPr>
        <a:xfrm>
          <a:off x="20434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7983</xdr:rowOff>
    </xdr:from>
    <xdr:to>
      <xdr:col>102</xdr:col>
      <xdr:colOff>165100</xdr:colOff>
      <xdr:row>64</xdr:row>
      <xdr:rowOff>109583</xdr:rowOff>
    </xdr:to>
    <xdr:sp macro="" textlink="">
      <xdr:nvSpPr>
        <xdr:cNvPr id="463" name="楕円 462">
          <a:extLst>
            <a:ext uri="{FF2B5EF4-FFF2-40B4-BE49-F238E27FC236}">
              <a16:creationId xmlns:a16="http://schemas.microsoft.com/office/drawing/2014/main" id="{3346EA10-8962-43AB-BFB8-33B6CD5BE477}"/>
            </a:ext>
          </a:extLst>
        </xdr:cNvPr>
        <xdr:cNvSpPr/>
      </xdr:nvSpPr>
      <xdr:spPr>
        <a:xfrm>
          <a:off x="19494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58783</xdr:rowOff>
    </xdr:from>
    <xdr:to>
      <xdr:col>107</xdr:col>
      <xdr:colOff>50800</xdr:colOff>
      <xdr:row>64</xdr:row>
      <xdr:rowOff>62049</xdr:rowOff>
    </xdr:to>
    <xdr:cxnSp macro="">
      <xdr:nvCxnSpPr>
        <xdr:cNvPr id="464" name="直線コネクタ 463">
          <a:extLst>
            <a:ext uri="{FF2B5EF4-FFF2-40B4-BE49-F238E27FC236}">
              <a16:creationId xmlns:a16="http://schemas.microsoft.com/office/drawing/2014/main" id="{5FF92C4B-1BEA-46A6-AC8C-4DF6B240D08C}"/>
            </a:ext>
          </a:extLst>
        </xdr:cNvPr>
        <xdr:cNvCxnSpPr/>
      </xdr:nvCxnSpPr>
      <xdr:spPr>
        <a:xfrm>
          <a:off x="19545300" y="110315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103976</xdr:rowOff>
    </xdr:from>
    <xdr:ext cx="469744" cy="259045"/>
    <xdr:sp macro="" textlink="">
      <xdr:nvSpPr>
        <xdr:cNvPr id="465" name="n_1mainValue【保健センター・保健所】&#10;一人当たり面積">
          <a:extLst>
            <a:ext uri="{FF2B5EF4-FFF2-40B4-BE49-F238E27FC236}">
              <a16:creationId xmlns:a16="http://schemas.microsoft.com/office/drawing/2014/main" id="{CA2B255F-2317-4AF9-8ABA-881BB4065B67}"/>
            </a:ext>
          </a:extLst>
        </xdr:cNvPr>
        <xdr:cNvSpPr txBox="1"/>
      </xdr:nvSpPr>
      <xdr:spPr>
        <a:xfrm>
          <a:off x="210757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103976</xdr:rowOff>
    </xdr:from>
    <xdr:ext cx="469744" cy="259045"/>
    <xdr:sp macro="" textlink="">
      <xdr:nvSpPr>
        <xdr:cNvPr id="466" name="n_2mainValue【保健センター・保健所】&#10;一人当たり面積">
          <a:extLst>
            <a:ext uri="{FF2B5EF4-FFF2-40B4-BE49-F238E27FC236}">
              <a16:creationId xmlns:a16="http://schemas.microsoft.com/office/drawing/2014/main" id="{D9A33439-7F55-4043-ADF7-D69685801E9E}"/>
            </a:ext>
          </a:extLst>
        </xdr:cNvPr>
        <xdr:cNvSpPr txBox="1"/>
      </xdr:nvSpPr>
      <xdr:spPr>
        <a:xfrm>
          <a:off x="20199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100710</xdr:rowOff>
    </xdr:from>
    <xdr:ext cx="469744" cy="259045"/>
    <xdr:sp macro="" textlink="">
      <xdr:nvSpPr>
        <xdr:cNvPr id="467" name="n_3mainValue【保健センター・保健所】&#10;一人当たり面積">
          <a:extLst>
            <a:ext uri="{FF2B5EF4-FFF2-40B4-BE49-F238E27FC236}">
              <a16:creationId xmlns:a16="http://schemas.microsoft.com/office/drawing/2014/main" id="{6177826A-FFC3-4258-BF66-FC4923074617}"/>
            </a:ext>
          </a:extLst>
        </xdr:cNvPr>
        <xdr:cNvSpPr txBox="1"/>
      </xdr:nvSpPr>
      <xdr:spPr>
        <a:xfrm>
          <a:off x="19310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a:extLst>
            <a:ext uri="{FF2B5EF4-FFF2-40B4-BE49-F238E27FC236}">
              <a16:creationId xmlns:a16="http://schemas.microsoft.com/office/drawing/2014/main" id="{8BBA0528-7F85-41DA-AE45-53492CC6074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a:extLst>
            <a:ext uri="{FF2B5EF4-FFF2-40B4-BE49-F238E27FC236}">
              <a16:creationId xmlns:a16="http://schemas.microsoft.com/office/drawing/2014/main" id="{33C00DEB-3747-4737-87C8-AEA1F0CA875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a:extLst>
            <a:ext uri="{FF2B5EF4-FFF2-40B4-BE49-F238E27FC236}">
              <a16:creationId xmlns:a16="http://schemas.microsoft.com/office/drawing/2014/main" id="{6DA85C6F-ED25-45A7-955A-412545DE2FE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a:extLst>
            <a:ext uri="{FF2B5EF4-FFF2-40B4-BE49-F238E27FC236}">
              <a16:creationId xmlns:a16="http://schemas.microsoft.com/office/drawing/2014/main" id="{DB13531F-4108-439B-B20B-4CD77B6E81C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a:extLst>
            <a:ext uri="{FF2B5EF4-FFF2-40B4-BE49-F238E27FC236}">
              <a16:creationId xmlns:a16="http://schemas.microsoft.com/office/drawing/2014/main" id="{6DB27682-4E69-4383-A857-924AE10D5FF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a:extLst>
            <a:ext uri="{FF2B5EF4-FFF2-40B4-BE49-F238E27FC236}">
              <a16:creationId xmlns:a16="http://schemas.microsoft.com/office/drawing/2014/main" id="{DBABE546-EB12-4ED1-9169-43F8BFD141E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a:extLst>
            <a:ext uri="{FF2B5EF4-FFF2-40B4-BE49-F238E27FC236}">
              <a16:creationId xmlns:a16="http://schemas.microsoft.com/office/drawing/2014/main" id="{494042C9-9DEA-40DE-B885-F33CD55933F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a:extLst>
            <a:ext uri="{FF2B5EF4-FFF2-40B4-BE49-F238E27FC236}">
              <a16:creationId xmlns:a16="http://schemas.microsoft.com/office/drawing/2014/main" id="{27C776A8-A5FB-4AFA-AD9F-E969E8E59CA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a:extLst>
            <a:ext uri="{FF2B5EF4-FFF2-40B4-BE49-F238E27FC236}">
              <a16:creationId xmlns:a16="http://schemas.microsoft.com/office/drawing/2014/main" id="{91789FC7-AB9A-45C2-B147-79C20DA17FC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a:extLst>
            <a:ext uri="{FF2B5EF4-FFF2-40B4-BE49-F238E27FC236}">
              <a16:creationId xmlns:a16="http://schemas.microsoft.com/office/drawing/2014/main" id="{A4D0D933-4A7D-4DB6-8791-754FBEE5853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8" name="直線コネクタ 477">
          <a:extLst>
            <a:ext uri="{FF2B5EF4-FFF2-40B4-BE49-F238E27FC236}">
              <a16:creationId xmlns:a16="http://schemas.microsoft.com/office/drawing/2014/main" id="{5803B08C-3FCE-436F-8F33-2574FDCE971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9" name="テキスト ボックス 478">
          <a:extLst>
            <a:ext uri="{FF2B5EF4-FFF2-40B4-BE49-F238E27FC236}">
              <a16:creationId xmlns:a16="http://schemas.microsoft.com/office/drawing/2014/main" id="{52B134DD-1046-44E1-8F4B-39B28623BD0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0" name="直線コネクタ 479">
          <a:extLst>
            <a:ext uri="{FF2B5EF4-FFF2-40B4-BE49-F238E27FC236}">
              <a16:creationId xmlns:a16="http://schemas.microsoft.com/office/drawing/2014/main" id="{D6EC2354-DD12-40F8-91CD-EC331D15EFA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1" name="テキスト ボックス 480">
          <a:extLst>
            <a:ext uri="{FF2B5EF4-FFF2-40B4-BE49-F238E27FC236}">
              <a16:creationId xmlns:a16="http://schemas.microsoft.com/office/drawing/2014/main" id="{1339D9E9-9A26-4201-97BF-BDFCAD81BD0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2" name="直線コネクタ 481">
          <a:extLst>
            <a:ext uri="{FF2B5EF4-FFF2-40B4-BE49-F238E27FC236}">
              <a16:creationId xmlns:a16="http://schemas.microsoft.com/office/drawing/2014/main" id="{1C793D2A-4C7E-4BFE-85AE-AACDBBFAF1A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3" name="テキスト ボックス 482">
          <a:extLst>
            <a:ext uri="{FF2B5EF4-FFF2-40B4-BE49-F238E27FC236}">
              <a16:creationId xmlns:a16="http://schemas.microsoft.com/office/drawing/2014/main" id="{12046949-B91C-469D-B12E-5B4215FE9D0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4" name="直線コネクタ 483">
          <a:extLst>
            <a:ext uri="{FF2B5EF4-FFF2-40B4-BE49-F238E27FC236}">
              <a16:creationId xmlns:a16="http://schemas.microsoft.com/office/drawing/2014/main" id="{A6FC8646-2432-4D87-A3CC-E4A2FD9DDBF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5" name="テキスト ボックス 484">
          <a:extLst>
            <a:ext uri="{FF2B5EF4-FFF2-40B4-BE49-F238E27FC236}">
              <a16:creationId xmlns:a16="http://schemas.microsoft.com/office/drawing/2014/main" id="{1D253E32-E4EE-4F5A-B5D9-078C477CCE8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6" name="直線コネクタ 485">
          <a:extLst>
            <a:ext uri="{FF2B5EF4-FFF2-40B4-BE49-F238E27FC236}">
              <a16:creationId xmlns:a16="http://schemas.microsoft.com/office/drawing/2014/main" id="{35D23929-3305-4D58-B51F-F176B1E0636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7" name="テキスト ボックス 486">
          <a:extLst>
            <a:ext uri="{FF2B5EF4-FFF2-40B4-BE49-F238E27FC236}">
              <a16:creationId xmlns:a16="http://schemas.microsoft.com/office/drawing/2014/main" id="{0D2CE799-26CE-4D06-B14E-4093866F740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8" name="直線コネクタ 487">
          <a:extLst>
            <a:ext uri="{FF2B5EF4-FFF2-40B4-BE49-F238E27FC236}">
              <a16:creationId xmlns:a16="http://schemas.microsoft.com/office/drawing/2014/main" id="{BCDB2B29-542D-4D31-A260-E78FD8C16D0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9" name="テキスト ボックス 488">
          <a:extLst>
            <a:ext uri="{FF2B5EF4-FFF2-40B4-BE49-F238E27FC236}">
              <a16:creationId xmlns:a16="http://schemas.microsoft.com/office/drawing/2014/main" id="{60066EA6-23C2-4A54-BF60-959D2CE6DAC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a:extLst>
            <a:ext uri="{FF2B5EF4-FFF2-40B4-BE49-F238E27FC236}">
              <a16:creationId xmlns:a16="http://schemas.microsoft.com/office/drawing/2014/main" id="{9149CAD7-E126-45D3-9334-3659B140AC7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a:extLst>
            <a:ext uri="{FF2B5EF4-FFF2-40B4-BE49-F238E27FC236}">
              <a16:creationId xmlns:a16="http://schemas.microsoft.com/office/drawing/2014/main" id="{AE9D6D55-6441-4F78-8BB7-1BBD0F18EC8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消防施設】&#10;有形固定資産減価償却率グラフ枠">
          <a:extLst>
            <a:ext uri="{FF2B5EF4-FFF2-40B4-BE49-F238E27FC236}">
              <a16:creationId xmlns:a16="http://schemas.microsoft.com/office/drawing/2014/main" id="{0EDDA04B-A85B-46F5-98DD-EE00E7AF5D0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493" name="直線コネクタ 492">
          <a:extLst>
            <a:ext uri="{FF2B5EF4-FFF2-40B4-BE49-F238E27FC236}">
              <a16:creationId xmlns:a16="http://schemas.microsoft.com/office/drawing/2014/main" id="{D4C4DB27-E830-45C7-A4FA-67E15B66CE04}"/>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94" name="【消防施設】&#10;有形固定資産減価償却率最小値テキスト">
          <a:extLst>
            <a:ext uri="{FF2B5EF4-FFF2-40B4-BE49-F238E27FC236}">
              <a16:creationId xmlns:a16="http://schemas.microsoft.com/office/drawing/2014/main" id="{3010ECCF-13D7-46DA-A8D2-DB21799446FA}"/>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95" name="直線コネクタ 494">
          <a:extLst>
            <a:ext uri="{FF2B5EF4-FFF2-40B4-BE49-F238E27FC236}">
              <a16:creationId xmlns:a16="http://schemas.microsoft.com/office/drawing/2014/main" id="{E09B3433-4BF1-4A47-9595-E2483615287D}"/>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6" name="【消防施設】&#10;有形固定資産減価償却率最大値テキスト">
          <a:extLst>
            <a:ext uri="{FF2B5EF4-FFF2-40B4-BE49-F238E27FC236}">
              <a16:creationId xmlns:a16="http://schemas.microsoft.com/office/drawing/2014/main" id="{2EEC14CD-DCCA-459E-9CFE-762A3D5DC11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7" name="直線コネクタ 496">
          <a:extLst>
            <a:ext uri="{FF2B5EF4-FFF2-40B4-BE49-F238E27FC236}">
              <a16:creationId xmlns:a16="http://schemas.microsoft.com/office/drawing/2014/main" id="{5D685FF0-5536-4BF2-8726-DB941966E2C6}"/>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498" name="【消防施設】&#10;有形固定資産減価償却率平均値テキスト">
          <a:extLst>
            <a:ext uri="{FF2B5EF4-FFF2-40B4-BE49-F238E27FC236}">
              <a16:creationId xmlns:a16="http://schemas.microsoft.com/office/drawing/2014/main" id="{EDA942C0-C5FC-466B-8A2B-4E6626788095}"/>
            </a:ext>
          </a:extLst>
        </xdr:cNvPr>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499" name="フローチャート: 判断 498">
          <a:extLst>
            <a:ext uri="{FF2B5EF4-FFF2-40B4-BE49-F238E27FC236}">
              <a16:creationId xmlns:a16="http://schemas.microsoft.com/office/drawing/2014/main" id="{EA5D83DF-9B1C-40E2-A4BC-3FADB4AF3BCE}"/>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00" name="フローチャート: 判断 499">
          <a:extLst>
            <a:ext uri="{FF2B5EF4-FFF2-40B4-BE49-F238E27FC236}">
              <a16:creationId xmlns:a16="http://schemas.microsoft.com/office/drawing/2014/main" id="{CA681D67-F7B8-4C1B-AAEF-8B784E650584}"/>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79301</xdr:rowOff>
    </xdr:from>
    <xdr:ext cx="405111" cy="259045"/>
    <xdr:sp macro="" textlink="">
      <xdr:nvSpPr>
        <xdr:cNvPr id="501" name="n_1aveValue【消防施設】&#10;有形固定資産減価償却率">
          <a:extLst>
            <a:ext uri="{FF2B5EF4-FFF2-40B4-BE49-F238E27FC236}">
              <a16:creationId xmlns:a16="http://schemas.microsoft.com/office/drawing/2014/main" id="{EF93F799-9811-44C0-BFCD-9B18D57C3DDF}"/>
            </a:ext>
          </a:extLst>
        </xdr:cNvPr>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502" name="フローチャート: 判断 501">
          <a:extLst>
            <a:ext uri="{FF2B5EF4-FFF2-40B4-BE49-F238E27FC236}">
              <a16:creationId xmlns:a16="http://schemas.microsoft.com/office/drawing/2014/main" id="{35F2D037-1E88-4672-B642-8E6E7768EE71}"/>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503" name="n_2aveValue【消防施設】&#10;有形固定資産減価償却率">
          <a:extLst>
            <a:ext uri="{FF2B5EF4-FFF2-40B4-BE49-F238E27FC236}">
              <a16:creationId xmlns:a16="http://schemas.microsoft.com/office/drawing/2014/main" id="{BAB1E6F1-A519-40F6-92CD-13DA98EBD477}"/>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31387</xdr:rowOff>
    </xdr:from>
    <xdr:to>
      <xdr:col>72</xdr:col>
      <xdr:colOff>38100</xdr:colOff>
      <xdr:row>82</xdr:row>
      <xdr:rowOff>132987</xdr:rowOff>
    </xdr:to>
    <xdr:sp macro="" textlink="">
      <xdr:nvSpPr>
        <xdr:cNvPr id="504" name="フローチャート: 判断 503">
          <a:extLst>
            <a:ext uri="{FF2B5EF4-FFF2-40B4-BE49-F238E27FC236}">
              <a16:creationId xmlns:a16="http://schemas.microsoft.com/office/drawing/2014/main" id="{D64AC545-6348-41D6-A743-E95527E14A67}"/>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149514</xdr:rowOff>
    </xdr:from>
    <xdr:ext cx="405111" cy="259045"/>
    <xdr:sp macro="" textlink="">
      <xdr:nvSpPr>
        <xdr:cNvPr id="505" name="n_3aveValue【消防施設】&#10;有形固定資産減価償却率">
          <a:extLst>
            <a:ext uri="{FF2B5EF4-FFF2-40B4-BE49-F238E27FC236}">
              <a16:creationId xmlns:a16="http://schemas.microsoft.com/office/drawing/2014/main" id="{D0B0D2F1-9D9B-4A80-ABCE-E6BEA411737C}"/>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6A2AC627-1F54-4057-9D58-613BD84B5A1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6984A3AD-8D36-4442-8F6F-5AFB6E0E7CF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BEBF3B90-8AB8-48FC-96FA-23DEBB05178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9AE9D8B7-0B15-486D-BE40-73EF88316C0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65A78570-A469-4364-80EE-C263D2A0A49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98334</xdr:rowOff>
    </xdr:from>
    <xdr:to>
      <xdr:col>72</xdr:col>
      <xdr:colOff>38100</xdr:colOff>
      <xdr:row>83</xdr:row>
      <xdr:rowOff>28484</xdr:rowOff>
    </xdr:to>
    <xdr:sp macro="" textlink="">
      <xdr:nvSpPr>
        <xdr:cNvPr id="511" name="楕円 510">
          <a:extLst>
            <a:ext uri="{FF2B5EF4-FFF2-40B4-BE49-F238E27FC236}">
              <a16:creationId xmlns:a16="http://schemas.microsoft.com/office/drawing/2014/main" id="{64DC8003-6C8D-44E0-BFC2-33A642D44715}"/>
            </a:ext>
          </a:extLst>
        </xdr:cNvPr>
        <xdr:cNvSpPr/>
      </xdr:nvSpPr>
      <xdr:spPr>
        <a:xfrm>
          <a:off x="13652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19611</xdr:rowOff>
    </xdr:from>
    <xdr:ext cx="405111" cy="259045"/>
    <xdr:sp macro="" textlink="">
      <xdr:nvSpPr>
        <xdr:cNvPr id="512" name="n_3mainValue【消防施設】&#10;有形固定資産減価償却率">
          <a:extLst>
            <a:ext uri="{FF2B5EF4-FFF2-40B4-BE49-F238E27FC236}">
              <a16:creationId xmlns:a16="http://schemas.microsoft.com/office/drawing/2014/main" id="{7F5716C6-97D5-4ADE-A78D-42B0B12D5BDF}"/>
            </a:ext>
          </a:extLst>
        </xdr:cNvPr>
        <xdr:cNvSpPr txBox="1"/>
      </xdr:nvSpPr>
      <xdr:spPr>
        <a:xfrm>
          <a:off x="13500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a:extLst>
            <a:ext uri="{FF2B5EF4-FFF2-40B4-BE49-F238E27FC236}">
              <a16:creationId xmlns:a16="http://schemas.microsoft.com/office/drawing/2014/main" id="{905E4D47-D603-4760-8DBC-5B9E50BDF58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a:extLst>
            <a:ext uri="{FF2B5EF4-FFF2-40B4-BE49-F238E27FC236}">
              <a16:creationId xmlns:a16="http://schemas.microsoft.com/office/drawing/2014/main" id="{DA9DA17C-5D42-413D-B1D7-8D235AD2F3A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a:extLst>
            <a:ext uri="{FF2B5EF4-FFF2-40B4-BE49-F238E27FC236}">
              <a16:creationId xmlns:a16="http://schemas.microsoft.com/office/drawing/2014/main" id="{EFD524C9-9D7F-4457-A9D8-020FB4D51AB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a:extLst>
            <a:ext uri="{FF2B5EF4-FFF2-40B4-BE49-F238E27FC236}">
              <a16:creationId xmlns:a16="http://schemas.microsoft.com/office/drawing/2014/main" id="{F1FB1EF3-A6BC-4A01-B9F2-769A771EE9B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a:extLst>
            <a:ext uri="{FF2B5EF4-FFF2-40B4-BE49-F238E27FC236}">
              <a16:creationId xmlns:a16="http://schemas.microsoft.com/office/drawing/2014/main" id="{263A0A2E-64C8-4F16-801F-073F9519D1F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a:extLst>
            <a:ext uri="{FF2B5EF4-FFF2-40B4-BE49-F238E27FC236}">
              <a16:creationId xmlns:a16="http://schemas.microsoft.com/office/drawing/2014/main" id="{10B6B205-866E-46AC-A3DD-050B084859B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a:extLst>
            <a:ext uri="{FF2B5EF4-FFF2-40B4-BE49-F238E27FC236}">
              <a16:creationId xmlns:a16="http://schemas.microsoft.com/office/drawing/2014/main" id="{98AE4402-B421-4A28-8671-02FDC3662C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a:extLst>
            <a:ext uri="{FF2B5EF4-FFF2-40B4-BE49-F238E27FC236}">
              <a16:creationId xmlns:a16="http://schemas.microsoft.com/office/drawing/2014/main" id="{CC1BAEF3-E7BF-4974-B41B-297A04C368B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a:extLst>
            <a:ext uri="{FF2B5EF4-FFF2-40B4-BE49-F238E27FC236}">
              <a16:creationId xmlns:a16="http://schemas.microsoft.com/office/drawing/2014/main" id="{7F594A98-308A-4C9A-8BB5-7D43910C8C2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a:extLst>
            <a:ext uri="{FF2B5EF4-FFF2-40B4-BE49-F238E27FC236}">
              <a16:creationId xmlns:a16="http://schemas.microsoft.com/office/drawing/2014/main" id="{626691CB-9B3A-4C5F-81E5-253B7539D61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3" name="直線コネクタ 522">
          <a:extLst>
            <a:ext uri="{FF2B5EF4-FFF2-40B4-BE49-F238E27FC236}">
              <a16:creationId xmlns:a16="http://schemas.microsoft.com/office/drawing/2014/main" id="{B8BA9041-D44A-47D4-AB21-4417910A03C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4" name="テキスト ボックス 523">
          <a:extLst>
            <a:ext uri="{FF2B5EF4-FFF2-40B4-BE49-F238E27FC236}">
              <a16:creationId xmlns:a16="http://schemas.microsoft.com/office/drawing/2014/main" id="{F4DA1B78-C122-44DC-A526-6B4CFA55EFB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5" name="直線コネクタ 524">
          <a:extLst>
            <a:ext uri="{FF2B5EF4-FFF2-40B4-BE49-F238E27FC236}">
              <a16:creationId xmlns:a16="http://schemas.microsoft.com/office/drawing/2014/main" id="{B953D46D-FC8E-4D00-814A-C31A5135BE5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6" name="テキスト ボックス 525">
          <a:extLst>
            <a:ext uri="{FF2B5EF4-FFF2-40B4-BE49-F238E27FC236}">
              <a16:creationId xmlns:a16="http://schemas.microsoft.com/office/drawing/2014/main" id="{BE66F85D-3A09-4D59-AA9D-7418172C416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7" name="直線コネクタ 526">
          <a:extLst>
            <a:ext uri="{FF2B5EF4-FFF2-40B4-BE49-F238E27FC236}">
              <a16:creationId xmlns:a16="http://schemas.microsoft.com/office/drawing/2014/main" id="{DB1EC3AA-533D-4B49-BDA6-83E168A8A44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8" name="テキスト ボックス 527">
          <a:extLst>
            <a:ext uri="{FF2B5EF4-FFF2-40B4-BE49-F238E27FC236}">
              <a16:creationId xmlns:a16="http://schemas.microsoft.com/office/drawing/2014/main" id="{7F1934D4-9E58-4411-91DE-BC3A9624005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9" name="直線コネクタ 528">
          <a:extLst>
            <a:ext uri="{FF2B5EF4-FFF2-40B4-BE49-F238E27FC236}">
              <a16:creationId xmlns:a16="http://schemas.microsoft.com/office/drawing/2014/main" id="{6D80F175-200E-47B9-A334-6DA3A93A5F8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0" name="テキスト ボックス 529">
          <a:extLst>
            <a:ext uri="{FF2B5EF4-FFF2-40B4-BE49-F238E27FC236}">
              <a16:creationId xmlns:a16="http://schemas.microsoft.com/office/drawing/2014/main" id="{EE204529-5A33-4623-93E1-7266D8E1610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a:extLst>
            <a:ext uri="{FF2B5EF4-FFF2-40B4-BE49-F238E27FC236}">
              <a16:creationId xmlns:a16="http://schemas.microsoft.com/office/drawing/2014/main" id="{FCB840B0-2A72-4F26-9123-547A9B03AAC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2" name="テキスト ボックス 531">
          <a:extLst>
            <a:ext uri="{FF2B5EF4-FFF2-40B4-BE49-F238E27FC236}">
              <a16:creationId xmlns:a16="http://schemas.microsoft.com/office/drawing/2014/main" id="{90F04258-168E-4996-AE17-A4CE6857A39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消防施設】&#10;一人当たり面積グラフ枠">
          <a:extLst>
            <a:ext uri="{FF2B5EF4-FFF2-40B4-BE49-F238E27FC236}">
              <a16:creationId xmlns:a16="http://schemas.microsoft.com/office/drawing/2014/main" id="{670D1E17-0E1D-4CA7-96F9-1D0878ED233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34" name="直線コネクタ 533">
          <a:extLst>
            <a:ext uri="{FF2B5EF4-FFF2-40B4-BE49-F238E27FC236}">
              <a16:creationId xmlns:a16="http://schemas.microsoft.com/office/drawing/2014/main" id="{AE61D176-4F1D-4324-9003-C673AEBDDEA3}"/>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35" name="【消防施設】&#10;一人当たり面積最小値テキスト">
          <a:extLst>
            <a:ext uri="{FF2B5EF4-FFF2-40B4-BE49-F238E27FC236}">
              <a16:creationId xmlns:a16="http://schemas.microsoft.com/office/drawing/2014/main" id="{9EF1BB45-E377-402C-A6C8-CCF7A50FC80E}"/>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36" name="直線コネクタ 535">
          <a:extLst>
            <a:ext uri="{FF2B5EF4-FFF2-40B4-BE49-F238E27FC236}">
              <a16:creationId xmlns:a16="http://schemas.microsoft.com/office/drawing/2014/main" id="{A6D327EA-DD3C-496A-A011-961D1C29C898}"/>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37" name="【消防施設】&#10;一人当たり面積最大値テキスト">
          <a:extLst>
            <a:ext uri="{FF2B5EF4-FFF2-40B4-BE49-F238E27FC236}">
              <a16:creationId xmlns:a16="http://schemas.microsoft.com/office/drawing/2014/main" id="{7070CBF5-E420-493C-B03A-76B9A4A3E9D6}"/>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38" name="直線コネクタ 537">
          <a:extLst>
            <a:ext uri="{FF2B5EF4-FFF2-40B4-BE49-F238E27FC236}">
              <a16:creationId xmlns:a16="http://schemas.microsoft.com/office/drawing/2014/main" id="{66323BE6-440F-4A50-BAAA-4113E2155B77}"/>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539" name="【消防施設】&#10;一人当たり面積平均値テキスト">
          <a:extLst>
            <a:ext uri="{FF2B5EF4-FFF2-40B4-BE49-F238E27FC236}">
              <a16:creationId xmlns:a16="http://schemas.microsoft.com/office/drawing/2014/main" id="{7386E0B2-918E-4F36-9EDB-FC40C0E81FA2}"/>
            </a:ext>
          </a:extLst>
        </xdr:cNvPr>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40" name="フローチャート: 判断 539">
          <a:extLst>
            <a:ext uri="{FF2B5EF4-FFF2-40B4-BE49-F238E27FC236}">
              <a16:creationId xmlns:a16="http://schemas.microsoft.com/office/drawing/2014/main" id="{D10788DA-9EEB-4A93-AD8A-183A98715381}"/>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41" name="フローチャート: 判断 540">
          <a:extLst>
            <a:ext uri="{FF2B5EF4-FFF2-40B4-BE49-F238E27FC236}">
              <a16:creationId xmlns:a16="http://schemas.microsoft.com/office/drawing/2014/main" id="{F2B61DE7-3562-496A-A52D-9694826BC8E9}"/>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132859</xdr:rowOff>
    </xdr:from>
    <xdr:ext cx="469744" cy="259045"/>
    <xdr:sp macro="" textlink="">
      <xdr:nvSpPr>
        <xdr:cNvPr id="542" name="n_1aveValue【消防施設】&#10;一人当たり面積">
          <a:extLst>
            <a:ext uri="{FF2B5EF4-FFF2-40B4-BE49-F238E27FC236}">
              <a16:creationId xmlns:a16="http://schemas.microsoft.com/office/drawing/2014/main" id="{E0FE456B-1FF3-48D0-A919-C19A992D5BEF}"/>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1015</xdr:rowOff>
    </xdr:from>
    <xdr:to>
      <xdr:col>107</xdr:col>
      <xdr:colOff>101600</xdr:colOff>
      <xdr:row>84</xdr:row>
      <xdr:rowOff>102615</xdr:rowOff>
    </xdr:to>
    <xdr:sp macro="" textlink="">
      <xdr:nvSpPr>
        <xdr:cNvPr id="543" name="フローチャート: 判断 542">
          <a:extLst>
            <a:ext uri="{FF2B5EF4-FFF2-40B4-BE49-F238E27FC236}">
              <a16:creationId xmlns:a16="http://schemas.microsoft.com/office/drawing/2014/main" id="{3E4D0612-3A20-4749-AF24-D83BF2709361}"/>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119142</xdr:rowOff>
    </xdr:from>
    <xdr:ext cx="469744" cy="259045"/>
    <xdr:sp macro="" textlink="">
      <xdr:nvSpPr>
        <xdr:cNvPr id="544" name="n_2aveValue【消防施設】&#10;一人当たり面積">
          <a:extLst>
            <a:ext uri="{FF2B5EF4-FFF2-40B4-BE49-F238E27FC236}">
              <a16:creationId xmlns:a16="http://schemas.microsoft.com/office/drawing/2014/main" id="{ADA959AD-47BA-4E74-93F5-A07B88D22804}"/>
            </a:ext>
          </a:extLst>
        </xdr:cNvPr>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23876</xdr:rowOff>
    </xdr:from>
    <xdr:to>
      <xdr:col>102</xdr:col>
      <xdr:colOff>165100</xdr:colOff>
      <xdr:row>84</xdr:row>
      <xdr:rowOff>125476</xdr:rowOff>
    </xdr:to>
    <xdr:sp macro="" textlink="">
      <xdr:nvSpPr>
        <xdr:cNvPr id="545" name="フローチャート: 判断 544">
          <a:extLst>
            <a:ext uri="{FF2B5EF4-FFF2-40B4-BE49-F238E27FC236}">
              <a16:creationId xmlns:a16="http://schemas.microsoft.com/office/drawing/2014/main" id="{DD0720F5-3E4F-4598-8EDC-F1ACA23D9393}"/>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142003</xdr:rowOff>
    </xdr:from>
    <xdr:ext cx="469744" cy="259045"/>
    <xdr:sp macro="" textlink="">
      <xdr:nvSpPr>
        <xdr:cNvPr id="546" name="n_3aveValue【消防施設】&#10;一人当たり面積">
          <a:extLst>
            <a:ext uri="{FF2B5EF4-FFF2-40B4-BE49-F238E27FC236}">
              <a16:creationId xmlns:a16="http://schemas.microsoft.com/office/drawing/2014/main" id="{469B2ADA-F569-44FF-9355-21ED3E6C1272}"/>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8194A2B5-06C0-4827-B50E-326466B67C1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BCF82A88-E85F-461B-979C-A43E78F4E5B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8E8F5637-D05F-42B3-9B1B-7D11D24C3F6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97EBD2E9-F5AF-4AD0-80E8-BA97F62EB0B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BC2C3737-80C4-432C-B422-1E9B1110676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552" name="楕円 551">
          <a:extLst>
            <a:ext uri="{FF2B5EF4-FFF2-40B4-BE49-F238E27FC236}">
              <a16:creationId xmlns:a16="http://schemas.microsoft.com/office/drawing/2014/main" id="{F75E19F3-6374-4197-9912-9121A6547173}"/>
            </a:ext>
          </a:extLst>
        </xdr:cNvPr>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32021</xdr:rowOff>
    </xdr:from>
    <xdr:ext cx="469744" cy="259045"/>
    <xdr:sp macro="" textlink="">
      <xdr:nvSpPr>
        <xdr:cNvPr id="553" name="n_3mainValue【消防施設】&#10;一人当たり面積">
          <a:extLst>
            <a:ext uri="{FF2B5EF4-FFF2-40B4-BE49-F238E27FC236}">
              <a16:creationId xmlns:a16="http://schemas.microsoft.com/office/drawing/2014/main" id="{5134F89F-93DA-4BB1-A3AF-9DA58DEB803F}"/>
            </a:ext>
          </a:extLst>
        </xdr:cNvPr>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4" name="正方形/長方形 553">
          <a:extLst>
            <a:ext uri="{FF2B5EF4-FFF2-40B4-BE49-F238E27FC236}">
              <a16:creationId xmlns:a16="http://schemas.microsoft.com/office/drawing/2014/main" id="{82B247D3-C954-475F-BF85-87943987E3A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5" name="正方形/長方形 554">
          <a:extLst>
            <a:ext uri="{FF2B5EF4-FFF2-40B4-BE49-F238E27FC236}">
              <a16:creationId xmlns:a16="http://schemas.microsoft.com/office/drawing/2014/main" id="{E0C86583-7C0B-418C-8E34-0193104C4D0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6" name="正方形/長方形 555">
          <a:extLst>
            <a:ext uri="{FF2B5EF4-FFF2-40B4-BE49-F238E27FC236}">
              <a16:creationId xmlns:a16="http://schemas.microsoft.com/office/drawing/2014/main" id="{A80F1967-2FA6-45B8-B8E8-AB38B903E9A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7" name="正方形/長方形 556">
          <a:extLst>
            <a:ext uri="{FF2B5EF4-FFF2-40B4-BE49-F238E27FC236}">
              <a16:creationId xmlns:a16="http://schemas.microsoft.com/office/drawing/2014/main" id="{7336005A-BF4F-4BE9-8828-7A5ADD55D7A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8" name="正方形/長方形 557">
          <a:extLst>
            <a:ext uri="{FF2B5EF4-FFF2-40B4-BE49-F238E27FC236}">
              <a16:creationId xmlns:a16="http://schemas.microsoft.com/office/drawing/2014/main" id="{3236C78A-593F-49DB-9FC8-B2146136D92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9" name="正方形/長方形 558">
          <a:extLst>
            <a:ext uri="{FF2B5EF4-FFF2-40B4-BE49-F238E27FC236}">
              <a16:creationId xmlns:a16="http://schemas.microsoft.com/office/drawing/2014/main" id="{3780FC6D-D9C3-43D8-B948-E2DE2AE82DC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0" name="正方形/長方形 559">
          <a:extLst>
            <a:ext uri="{FF2B5EF4-FFF2-40B4-BE49-F238E27FC236}">
              <a16:creationId xmlns:a16="http://schemas.microsoft.com/office/drawing/2014/main" id="{C537147C-6314-44BF-A57A-1AB9A4D3C08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正方形/長方形 560">
          <a:extLst>
            <a:ext uri="{FF2B5EF4-FFF2-40B4-BE49-F238E27FC236}">
              <a16:creationId xmlns:a16="http://schemas.microsoft.com/office/drawing/2014/main" id="{AE4EEACD-0779-41C2-9D12-7D2D4A95EFD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2" name="テキスト ボックス 561">
          <a:extLst>
            <a:ext uri="{FF2B5EF4-FFF2-40B4-BE49-F238E27FC236}">
              <a16:creationId xmlns:a16="http://schemas.microsoft.com/office/drawing/2014/main" id="{980BF8C1-7B62-4587-851A-B8F3245A57B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3" name="直線コネクタ 562">
          <a:extLst>
            <a:ext uri="{FF2B5EF4-FFF2-40B4-BE49-F238E27FC236}">
              <a16:creationId xmlns:a16="http://schemas.microsoft.com/office/drawing/2014/main" id="{5B0B805E-4878-403A-A0E5-D820ACAD48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64" name="直線コネクタ 563">
          <a:extLst>
            <a:ext uri="{FF2B5EF4-FFF2-40B4-BE49-F238E27FC236}">
              <a16:creationId xmlns:a16="http://schemas.microsoft.com/office/drawing/2014/main" id="{66304994-A079-4A42-AB80-3457508C223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65" name="テキスト ボックス 564">
          <a:extLst>
            <a:ext uri="{FF2B5EF4-FFF2-40B4-BE49-F238E27FC236}">
              <a16:creationId xmlns:a16="http://schemas.microsoft.com/office/drawing/2014/main" id="{AAD9B600-5700-475C-80B9-BEC63B51FF1B}"/>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6" name="直線コネクタ 565">
          <a:extLst>
            <a:ext uri="{FF2B5EF4-FFF2-40B4-BE49-F238E27FC236}">
              <a16:creationId xmlns:a16="http://schemas.microsoft.com/office/drawing/2014/main" id="{F8D2D7E7-0254-4EA4-9E4D-DC56DEAD8A2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7" name="テキスト ボックス 566">
          <a:extLst>
            <a:ext uri="{FF2B5EF4-FFF2-40B4-BE49-F238E27FC236}">
              <a16:creationId xmlns:a16="http://schemas.microsoft.com/office/drawing/2014/main" id="{E17FA7C2-FFC0-43A5-A26B-D181A7A6AF0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8" name="直線コネクタ 567">
          <a:extLst>
            <a:ext uri="{FF2B5EF4-FFF2-40B4-BE49-F238E27FC236}">
              <a16:creationId xmlns:a16="http://schemas.microsoft.com/office/drawing/2014/main" id="{70B9D813-8164-4A62-8F2D-0E05EFA6DC0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9" name="テキスト ボックス 568">
          <a:extLst>
            <a:ext uri="{FF2B5EF4-FFF2-40B4-BE49-F238E27FC236}">
              <a16:creationId xmlns:a16="http://schemas.microsoft.com/office/drawing/2014/main" id="{6FACE002-0FDC-4488-BBC5-94339B262ED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0" name="直線コネクタ 569">
          <a:extLst>
            <a:ext uri="{FF2B5EF4-FFF2-40B4-BE49-F238E27FC236}">
              <a16:creationId xmlns:a16="http://schemas.microsoft.com/office/drawing/2014/main" id="{6A061CDB-B963-416D-B257-AAA80A41617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1" name="テキスト ボックス 570">
          <a:extLst>
            <a:ext uri="{FF2B5EF4-FFF2-40B4-BE49-F238E27FC236}">
              <a16:creationId xmlns:a16="http://schemas.microsoft.com/office/drawing/2014/main" id="{3B3B92B9-6144-435C-88FC-AAC1FE77599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2" name="直線コネクタ 571">
          <a:extLst>
            <a:ext uri="{FF2B5EF4-FFF2-40B4-BE49-F238E27FC236}">
              <a16:creationId xmlns:a16="http://schemas.microsoft.com/office/drawing/2014/main" id="{20283D94-EFC8-4BBB-A8C2-D2A2ADD9CA9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3" name="テキスト ボックス 572">
          <a:extLst>
            <a:ext uri="{FF2B5EF4-FFF2-40B4-BE49-F238E27FC236}">
              <a16:creationId xmlns:a16="http://schemas.microsoft.com/office/drawing/2014/main" id="{7C0984BC-1306-417A-8C97-6C802D3C2D7E}"/>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4" name="直線コネクタ 573">
          <a:extLst>
            <a:ext uri="{FF2B5EF4-FFF2-40B4-BE49-F238E27FC236}">
              <a16:creationId xmlns:a16="http://schemas.microsoft.com/office/drawing/2014/main" id="{7B72AFE7-FBE6-4E06-922E-2AC230BB0AB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5" name="テキスト ボックス 574">
          <a:extLst>
            <a:ext uri="{FF2B5EF4-FFF2-40B4-BE49-F238E27FC236}">
              <a16:creationId xmlns:a16="http://schemas.microsoft.com/office/drawing/2014/main" id="{B834AD1B-D1F1-407D-B1CC-FA771EBFF2F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6" name="【庁舎】&#10;有形固定資産減価償却率グラフ枠">
          <a:extLst>
            <a:ext uri="{FF2B5EF4-FFF2-40B4-BE49-F238E27FC236}">
              <a16:creationId xmlns:a16="http://schemas.microsoft.com/office/drawing/2014/main" id="{0241CD01-215E-4E58-82A8-E81EB0F9A4A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76200</xdr:rowOff>
    </xdr:to>
    <xdr:cxnSp macro="">
      <xdr:nvCxnSpPr>
        <xdr:cNvPr id="577" name="直線コネクタ 576">
          <a:extLst>
            <a:ext uri="{FF2B5EF4-FFF2-40B4-BE49-F238E27FC236}">
              <a16:creationId xmlns:a16="http://schemas.microsoft.com/office/drawing/2014/main" id="{48BE8930-29D7-4EED-A969-9644F899601C}"/>
            </a:ext>
          </a:extLst>
        </xdr:cNvPr>
        <xdr:cNvCxnSpPr/>
      </xdr:nvCxnSpPr>
      <xdr:spPr>
        <a:xfrm flipV="1">
          <a:off x="16318864" y="173990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578" name="【庁舎】&#10;有形固定資産減価償却率最小値テキスト">
          <a:extLst>
            <a:ext uri="{FF2B5EF4-FFF2-40B4-BE49-F238E27FC236}">
              <a16:creationId xmlns:a16="http://schemas.microsoft.com/office/drawing/2014/main" id="{09861C29-D973-44DC-AE1D-E32E47303125}"/>
            </a:ext>
          </a:extLst>
        </xdr:cNvPr>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79" name="直線コネクタ 578">
          <a:extLst>
            <a:ext uri="{FF2B5EF4-FFF2-40B4-BE49-F238E27FC236}">
              <a16:creationId xmlns:a16="http://schemas.microsoft.com/office/drawing/2014/main" id="{514FA002-3F87-4FF5-9FA3-20C426773D7B}"/>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80" name="【庁舎】&#10;有形固定資産減価償却率最大値テキスト">
          <a:extLst>
            <a:ext uri="{FF2B5EF4-FFF2-40B4-BE49-F238E27FC236}">
              <a16:creationId xmlns:a16="http://schemas.microsoft.com/office/drawing/2014/main" id="{6C78CE0D-C77E-407C-B11E-9D03E9F21D72}"/>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81" name="直線コネクタ 580">
          <a:extLst>
            <a:ext uri="{FF2B5EF4-FFF2-40B4-BE49-F238E27FC236}">
              <a16:creationId xmlns:a16="http://schemas.microsoft.com/office/drawing/2014/main" id="{AB3B1155-EFAB-46C0-9D2B-1DD0EDF39B26}"/>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132097</xdr:rowOff>
    </xdr:from>
    <xdr:ext cx="405111" cy="259045"/>
    <xdr:sp macro="" textlink="">
      <xdr:nvSpPr>
        <xdr:cNvPr id="582" name="【庁舎】&#10;有形固定資産減価償却率平均値テキスト">
          <a:extLst>
            <a:ext uri="{FF2B5EF4-FFF2-40B4-BE49-F238E27FC236}">
              <a16:creationId xmlns:a16="http://schemas.microsoft.com/office/drawing/2014/main" id="{083E1740-36B1-4E72-95DB-524E0857BE20}"/>
            </a:ext>
          </a:extLst>
        </xdr:cNvPr>
        <xdr:cNvSpPr txBox="1"/>
      </xdr:nvSpPr>
      <xdr:spPr>
        <a:xfrm>
          <a:off x="16357600" y="1779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109220</xdr:rowOff>
    </xdr:from>
    <xdr:to>
      <xdr:col>85</xdr:col>
      <xdr:colOff>177800</xdr:colOff>
      <xdr:row>105</xdr:row>
      <xdr:rowOff>39370</xdr:rowOff>
    </xdr:to>
    <xdr:sp macro="" textlink="">
      <xdr:nvSpPr>
        <xdr:cNvPr id="583" name="フローチャート: 判断 582">
          <a:extLst>
            <a:ext uri="{FF2B5EF4-FFF2-40B4-BE49-F238E27FC236}">
              <a16:creationId xmlns:a16="http://schemas.microsoft.com/office/drawing/2014/main" id="{BFF437DB-AD9D-43C9-93F3-2A332C20421D}"/>
            </a:ext>
          </a:extLst>
        </xdr:cNvPr>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135889</xdr:rowOff>
    </xdr:from>
    <xdr:to>
      <xdr:col>81</xdr:col>
      <xdr:colOff>101600</xdr:colOff>
      <xdr:row>105</xdr:row>
      <xdr:rowOff>66039</xdr:rowOff>
    </xdr:to>
    <xdr:sp macro="" textlink="">
      <xdr:nvSpPr>
        <xdr:cNvPr id="584" name="フローチャート: 判断 583">
          <a:extLst>
            <a:ext uri="{FF2B5EF4-FFF2-40B4-BE49-F238E27FC236}">
              <a16:creationId xmlns:a16="http://schemas.microsoft.com/office/drawing/2014/main" id="{60FA58C6-85DF-498B-A45C-E004DD5BA223}"/>
            </a:ext>
          </a:extLst>
        </xdr:cNvPr>
        <xdr:cNvSpPr/>
      </xdr:nvSpPr>
      <xdr:spPr>
        <a:xfrm>
          <a:off x="1543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82566</xdr:rowOff>
    </xdr:from>
    <xdr:ext cx="405111" cy="259045"/>
    <xdr:sp macro="" textlink="">
      <xdr:nvSpPr>
        <xdr:cNvPr id="585" name="n_1aveValue【庁舎】&#10;有形固定資産減価償却率">
          <a:extLst>
            <a:ext uri="{FF2B5EF4-FFF2-40B4-BE49-F238E27FC236}">
              <a16:creationId xmlns:a16="http://schemas.microsoft.com/office/drawing/2014/main" id="{3A05D2CF-D63F-4E09-BCD7-9231473F8547}"/>
            </a:ext>
          </a:extLst>
        </xdr:cNvPr>
        <xdr:cNvSpPr txBox="1"/>
      </xdr:nvSpPr>
      <xdr:spPr>
        <a:xfrm>
          <a:off x="152660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139700</xdr:rowOff>
    </xdr:from>
    <xdr:to>
      <xdr:col>76</xdr:col>
      <xdr:colOff>165100</xdr:colOff>
      <xdr:row>105</xdr:row>
      <xdr:rowOff>69850</xdr:rowOff>
    </xdr:to>
    <xdr:sp macro="" textlink="">
      <xdr:nvSpPr>
        <xdr:cNvPr id="586" name="フローチャート: 判断 585">
          <a:extLst>
            <a:ext uri="{FF2B5EF4-FFF2-40B4-BE49-F238E27FC236}">
              <a16:creationId xmlns:a16="http://schemas.microsoft.com/office/drawing/2014/main" id="{8D467837-9FA9-49F2-9473-FEA921E3D0D7}"/>
            </a:ext>
          </a:extLst>
        </xdr:cNvPr>
        <xdr:cNvSpPr/>
      </xdr:nvSpPr>
      <xdr:spPr>
        <a:xfrm>
          <a:off x="1454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86377</xdr:rowOff>
    </xdr:from>
    <xdr:ext cx="405111" cy="259045"/>
    <xdr:sp macro="" textlink="">
      <xdr:nvSpPr>
        <xdr:cNvPr id="587" name="n_2aveValue【庁舎】&#10;有形固定資産減価償却率">
          <a:extLst>
            <a:ext uri="{FF2B5EF4-FFF2-40B4-BE49-F238E27FC236}">
              <a16:creationId xmlns:a16="http://schemas.microsoft.com/office/drawing/2014/main" id="{99C2AB50-87EB-45BC-BEAB-FD0E36097D44}"/>
            </a:ext>
          </a:extLst>
        </xdr:cNvPr>
        <xdr:cNvSpPr txBox="1"/>
      </xdr:nvSpPr>
      <xdr:spPr>
        <a:xfrm>
          <a:off x="14389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148589</xdr:rowOff>
    </xdr:from>
    <xdr:to>
      <xdr:col>72</xdr:col>
      <xdr:colOff>38100</xdr:colOff>
      <xdr:row>105</xdr:row>
      <xdr:rowOff>78739</xdr:rowOff>
    </xdr:to>
    <xdr:sp macro="" textlink="">
      <xdr:nvSpPr>
        <xdr:cNvPr id="588" name="フローチャート: 判断 587">
          <a:extLst>
            <a:ext uri="{FF2B5EF4-FFF2-40B4-BE49-F238E27FC236}">
              <a16:creationId xmlns:a16="http://schemas.microsoft.com/office/drawing/2014/main" id="{C14FC68E-8482-4B63-AF1A-574BEBF05E9D}"/>
            </a:ext>
          </a:extLst>
        </xdr:cNvPr>
        <xdr:cNvSpPr/>
      </xdr:nvSpPr>
      <xdr:spPr>
        <a:xfrm>
          <a:off x="13652500" y="179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95266</xdr:rowOff>
    </xdr:from>
    <xdr:ext cx="405111" cy="259045"/>
    <xdr:sp macro="" textlink="">
      <xdr:nvSpPr>
        <xdr:cNvPr id="589" name="n_3aveValue【庁舎】&#10;有形固定資産減価償却率">
          <a:extLst>
            <a:ext uri="{FF2B5EF4-FFF2-40B4-BE49-F238E27FC236}">
              <a16:creationId xmlns:a16="http://schemas.microsoft.com/office/drawing/2014/main" id="{3A2CA2A7-E456-4DF8-8415-7002C454B988}"/>
            </a:ext>
          </a:extLst>
        </xdr:cNvPr>
        <xdr:cNvSpPr txBox="1"/>
      </xdr:nvSpPr>
      <xdr:spPr>
        <a:xfrm>
          <a:off x="13500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F6BD62B3-3765-4315-98A5-A6E190C8B5F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B9C9EAA6-F501-4F29-9CCB-4C94169CA43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40486EE5-9123-4FBC-AB6A-03C8FEB77B5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8A597238-1B52-4106-9D0B-3E635B1B08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5A3AC904-DEEC-403A-8395-DBD6894C15C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595" name="楕円 594">
          <a:extLst>
            <a:ext uri="{FF2B5EF4-FFF2-40B4-BE49-F238E27FC236}">
              <a16:creationId xmlns:a16="http://schemas.microsoft.com/office/drawing/2014/main" id="{4C435847-CFAE-40AC-B451-BB0D98FBC57E}"/>
            </a:ext>
          </a:extLst>
        </xdr:cNvPr>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111777</xdr:rowOff>
    </xdr:from>
    <xdr:ext cx="340478" cy="259045"/>
    <xdr:sp macro="" textlink="">
      <xdr:nvSpPr>
        <xdr:cNvPr id="596" name="【庁舎】&#10;有形固定資産減価償却率該当値テキスト">
          <a:extLst>
            <a:ext uri="{FF2B5EF4-FFF2-40B4-BE49-F238E27FC236}">
              <a16:creationId xmlns:a16="http://schemas.microsoft.com/office/drawing/2014/main" id="{07C46EF8-2D16-43F9-BA33-8042DABDFB82}"/>
            </a:ext>
          </a:extLst>
        </xdr:cNvPr>
        <xdr:cNvSpPr txBox="1"/>
      </xdr:nvSpPr>
      <xdr:spPr>
        <a:xfrm>
          <a:off x="16357600" y="18456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50800</xdr:rowOff>
    </xdr:from>
    <xdr:to>
      <xdr:col>81</xdr:col>
      <xdr:colOff>101600</xdr:colOff>
      <xdr:row>108</xdr:row>
      <xdr:rowOff>152400</xdr:rowOff>
    </xdr:to>
    <xdr:sp macro="" textlink="">
      <xdr:nvSpPr>
        <xdr:cNvPr id="597" name="楕円 596">
          <a:extLst>
            <a:ext uri="{FF2B5EF4-FFF2-40B4-BE49-F238E27FC236}">
              <a16:creationId xmlns:a16="http://schemas.microsoft.com/office/drawing/2014/main" id="{A16375AC-BA20-42C4-B1AF-56C639B3332A}"/>
            </a:ext>
          </a:extLst>
        </xdr:cNvPr>
        <xdr:cNvSpPr/>
      </xdr:nvSpPr>
      <xdr:spPr>
        <a:xfrm>
          <a:off x="15430500" y="185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76200</xdr:rowOff>
    </xdr:from>
    <xdr:to>
      <xdr:col>85</xdr:col>
      <xdr:colOff>127000</xdr:colOff>
      <xdr:row>108</xdr:row>
      <xdr:rowOff>101600</xdr:rowOff>
    </xdr:to>
    <xdr:cxnSp macro="">
      <xdr:nvCxnSpPr>
        <xdr:cNvPr id="598" name="直線コネクタ 597">
          <a:extLst>
            <a:ext uri="{FF2B5EF4-FFF2-40B4-BE49-F238E27FC236}">
              <a16:creationId xmlns:a16="http://schemas.microsoft.com/office/drawing/2014/main" id="{071BEF97-B80D-4940-9127-528D74DA4D80}"/>
            </a:ext>
          </a:extLst>
        </xdr:cNvPr>
        <xdr:cNvCxnSpPr/>
      </xdr:nvCxnSpPr>
      <xdr:spPr>
        <a:xfrm flipV="1">
          <a:off x="15481300" y="18592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76200</xdr:rowOff>
    </xdr:from>
    <xdr:to>
      <xdr:col>76</xdr:col>
      <xdr:colOff>165100</xdr:colOff>
      <xdr:row>109</xdr:row>
      <xdr:rowOff>6350</xdr:rowOff>
    </xdr:to>
    <xdr:sp macro="" textlink="">
      <xdr:nvSpPr>
        <xdr:cNvPr id="599" name="楕円 598">
          <a:extLst>
            <a:ext uri="{FF2B5EF4-FFF2-40B4-BE49-F238E27FC236}">
              <a16:creationId xmlns:a16="http://schemas.microsoft.com/office/drawing/2014/main" id="{55DFC35D-3C9C-4BB1-ABD1-1D328143C004}"/>
            </a:ext>
          </a:extLst>
        </xdr:cNvPr>
        <xdr:cNvSpPr/>
      </xdr:nvSpPr>
      <xdr:spPr>
        <a:xfrm>
          <a:off x="14541500" y="185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101600</xdr:rowOff>
    </xdr:from>
    <xdr:to>
      <xdr:col>81</xdr:col>
      <xdr:colOff>50800</xdr:colOff>
      <xdr:row>108</xdr:row>
      <xdr:rowOff>127000</xdr:rowOff>
    </xdr:to>
    <xdr:cxnSp macro="">
      <xdr:nvCxnSpPr>
        <xdr:cNvPr id="600" name="直線コネクタ 599">
          <a:extLst>
            <a:ext uri="{FF2B5EF4-FFF2-40B4-BE49-F238E27FC236}">
              <a16:creationId xmlns:a16="http://schemas.microsoft.com/office/drawing/2014/main" id="{559F3D8D-A1CB-4B22-93CB-A845941A5350}"/>
            </a:ext>
          </a:extLst>
        </xdr:cNvPr>
        <xdr:cNvCxnSpPr/>
      </xdr:nvCxnSpPr>
      <xdr:spPr>
        <a:xfrm flipV="1">
          <a:off x="14592300" y="1861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601" name="楕円 600">
          <a:extLst>
            <a:ext uri="{FF2B5EF4-FFF2-40B4-BE49-F238E27FC236}">
              <a16:creationId xmlns:a16="http://schemas.microsoft.com/office/drawing/2014/main" id="{8E8CF7A7-3DBA-4B8B-A265-5CF9DC71C998}"/>
            </a:ext>
          </a:extLst>
        </xdr:cNvPr>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127000</xdr:rowOff>
    </xdr:from>
    <xdr:to>
      <xdr:col>76</xdr:col>
      <xdr:colOff>114300</xdr:colOff>
      <xdr:row>108</xdr:row>
      <xdr:rowOff>152400</xdr:rowOff>
    </xdr:to>
    <xdr:cxnSp macro="">
      <xdr:nvCxnSpPr>
        <xdr:cNvPr id="602" name="直線コネクタ 601">
          <a:extLst>
            <a:ext uri="{FF2B5EF4-FFF2-40B4-BE49-F238E27FC236}">
              <a16:creationId xmlns:a16="http://schemas.microsoft.com/office/drawing/2014/main" id="{F6D4E999-9437-487B-AAC0-A8A3FF9702DF}"/>
            </a:ext>
          </a:extLst>
        </xdr:cNvPr>
        <xdr:cNvCxnSpPr/>
      </xdr:nvCxnSpPr>
      <xdr:spPr>
        <a:xfrm flipV="1">
          <a:off x="13703300" y="1864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108</xdr:row>
      <xdr:rowOff>143527</xdr:rowOff>
    </xdr:from>
    <xdr:ext cx="340478" cy="259045"/>
    <xdr:sp macro="" textlink="">
      <xdr:nvSpPr>
        <xdr:cNvPr id="603" name="n_1mainValue【庁舎】&#10;有形固定資産減価償却率">
          <a:extLst>
            <a:ext uri="{FF2B5EF4-FFF2-40B4-BE49-F238E27FC236}">
              <a16:creationId xmlns:a16="http://schemas.microsoft.com/office/drawing/2014/main" id="{078E4BD0-70BD-42C9-A185-CDABCA21B792}"/>
            </a:ext>
          </a:extLst>
        </xdr:cNvPr>
        <xdr:cNvSpPr txBox="1"/>
      </xdr:nvSpPr>
      <xdr:spPr>
        <a:xfrm>
          <a:off x="15298361" y="18660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168927</xdr:rowOff>
    </xdr:from>
    <xdr:ext cx="340478" cy="259045"/>
    <xdr:sp macro="" textlink="">
      <xdr:nvSpPr>
        <xdr:cNvPr id="604" name="n_2mainValue【庁舎】&#10;有形固定資産減価償却率">
          <a:extLst>
            <a:ext uri="{FF2B5EF4-FFF2-40B4-BE49-F238E27FC236}">
              <a16:creationId xmlns:a16="http://schemas.microsoft.com/office/drawing/2014/main" id="{9088877F-F9A0-4650-941C-91B8BFF68A3C}"/>
            </a:ext>
          </a:extLst>
        </xdr:cNvPr>
        <xdr:cNvSpPr txBox="1"/>
      </xdr:nvSpPr>
      <xdr:spPr>
        <a:xfrm>
          <a:off x="14422061" y="18685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109</xdr:row>
      <xdr:rowOff>22877</xdr:rowOff>
    </xdr:from>
    <xdr:ext cx="340478" cy="259045"/>
    <xdr:sp macro="" textlink="">
      <xdr:nvSpPr>
        <xdr:cNvPr id="605" name="n_3mainValue【庁舎】&#10;有形固定資産減価償却率">
          <a:extLst>
            <a:ext uri="{FF2B5EF4-FFF2-40B4-BE49-F238E27FC236}">
              <a16:creationId xmlns:a16="http://schemas.microsoft.com/office/drawing/2014/main" id="{393531B8-678B-4C24-B1A6-B6123A3C29F1}"/>
            </a:ext>
          </a:extLst>
        </xdr:cNvPr>
        <xdr:cNvSpPr txBox="1"/>
      </xdr:nvSpPr>
      <xdr:spPr>
        <a:xfrm>
          <a:off x="135330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6" name="正方形/長方形 605">
          <a:extLst>
            <a:ext uri="{FF2B5EF4-FFF2-40B4-BE49-F238E27FC236}">
              <a16:creationId xmlns:a16="http://schemas.microsoft.com/office/drawing/2014/main" id="{81F665D1-2885-4FDB-B583-6F5CBD00D13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7" name="正方形/長方形 606">
          <a:extLst>
            <a:ext uri="{FF2B5EF4-FFF2-40B4-BE49-F238E27FC236}">
              <a16:creationId xmlns:a16="http://schemas.microsoft.com/office/drawing/2014/main" id="{81D2712C-6837-4A6F-ABF3-E5946762894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8" name="正方形/長方形 607">
          <a:extLst>
            <a:ext uri="{FF2B5EF4-FFF2-40B4-BE49-F238E27FC236}">
              <a16:creationId xmlns:a16="http://schemas.microsoft.com/office/drawing/2014/main" id="{604151DE-F384-4C4B-8D09-AD402518F36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9" name="正方形/長方形 608">
          <a:extLst>
            <a:ext uri="{FF2B5EF4-FFF2-40B4-BE49-F238E27FC236}">
              <a16:creationId xmlns:a16="http://schemas.microsoft.com/office/drawing/2014/main" id="{C3D6A68B-85D4-47F3-89CB-91CE454BA27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0" name="正方形/長方形 609">
          <a:extLst>
            <a:ext uri="{FF2B5EF4-FFF2-40B4-BE49-F238E27FC236}">
              <a16:creationId xmlns:a16="http://schemas.microsoft.com/office/drawing/2014/main" id="{556DF231-7752-4D97-8CAD-CC641BC576F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1" name="正方形/長方形 610">
          <a:extLst>
            <a:ext uri="{FF2B5EF4-FFF2-40B4-BE49-F238E27FC236}">
              <a16:creationId xmlns:a16="http://schemas.microsoft.com/office/drawing/2014/main" id="{63D0A1CE-8F2E-4C5F-A4C1-CBB234148F8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2" name="正方形/長方形 611">
          <a:extLst>
            <a:ext uri="{FF2B5EF4-FFF2-40B4-BE49-F238E27FC236}">
              <a16:creationId xmlns:a16="http://schemas.microsoft.com/office/drawing/2014/main" id="{6D242D7B-7497-47C9-9096-DE29CDA3F25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a:extLst>
            <a:ext uri="{FF2B5EF4-FFF2-40B4-BE49-F238E27FC236}">
              <a16:creationId xmlns:a16="http://schemas.microsoft.com/office/drawing/2014/main" id="{9E82EC69-956C-4FBA-AE3F-2A5366CB5E0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4" name="テキスト ボックス 613">
          <a:extLst>
            <a:ext uri="{FF2B5EF4-FFF2-40B4-BE49-F238E27FC236}">
              <a16:creationId xmlns:a16="http://schemas.microsoft.com/office/drawing/2014/main" id="{BDF76166-1BCC-4FB0-AFFC-EBF5D852D9E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a:extLst>
            <a:ext uri="{FF2B5EF4-FFF2-40B4-BE49-F238E27FC236}">
              <a16:creationId xmlns:a16="http://schemas.microsoft.com/office/drawing/2014/main" id="{6D564D9B-1D52-40BF-8E8B-DCB48B89DA8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6" name="直線コネクタ 615">
          <a:extLst>
            <a:ext uri="{FF2B5EF4-FFF2-40B4-BE49-F238E27FC236}">
              <a16:creationId xmlns:a16="http://schemas.microsoft.com/office/drawing/2014/main" id="{977D747C-59AA-4414-A78F-4619EE86468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7" name="テキスト ボックス 616">
          <a:extLst>
            <a:ext uri="{FF2B5EF4-FFF2-40B4-BE49-F238E27FC236}">
              <a16:creationId xmlns:a16="http://schemas.microsoft.com/office/drawing/2014/main" id="{B0B09F35-FCE3-4E18-BC41-EF9E716327F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8" name="直線コネクタ 617">
          <a:extLst>
            <a:ext uri="{FF2B5EF4-FFF2-40B4-BE49-F238E27FC236}">
              <a16:creationId xmlns:a16="http://schemas.microsoft.com/office/drawing/2014/main" id="{C2AFD9C4-B22C-49A5-A938-E272C19BD1A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9" name="テキスト ボックス 618">
          <a:extLst>
            <a:ext uri="{FF2B5EF4-FFF2-40B4-BE49-F238E27FC236}">
              <a16:creationId xmlns:a16="http://schemas.microsoft.com/office/drawing/2014/main" id="{C00A031A-F941-424A-AE14-B272D817282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0" name="直線コネクタ 619">
          <a:extLst>
            <a:ext uri="{FF2B5EF4-FFF2-40B4-BE49-F238E27FC236}">
              <a16:creationId xmlns:a16="http://schemas.microsoft.com/office/drawing/2014/main" id="{B581108F-847C-44A1-BB2D-A2923DF6D4D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1" name="テキスト ボックス 620">
          <a:extLst>
            <a:ext uri="{FF2B5EF4-FFF2-40B4-BE49-F238E27FC236}">
              <a16:creationId xmlns:a16="http://schemas.microsoft.com/office/drawing/2014/main" id="{BA442B7D-A74E-49F7-A6FA-30BF058CAB8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2" name="直線コネクタ 621">
          <a:extLst>
            <a:ext uri="{FF2B5EF4-FFF2-40B4-BE49-F238E27FC236}">
              <a16:creationId xmlns:a16="http://schemas.microsoft.com/office/drawing/2014/main" id="{F8F0B4F3-7C2B-45DB-8C29-F1887966085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3" name="テキスト ボックス 622">
          <a:extLst>
            <a:ext uri="{FF2B5EF4-FFF2-40B4-BE49-F238E27FC236}">
              <a16:creationId xmlns:a16="http://schemas.microsoft.com/office/drawing/2014/main" id="{160CFF4E-6DAB-405B-A7F5-ED9857954C2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4" name="直線コネクタ 623">
          <a:extLst>
            <a:ext uri="{FF2B5EF4-FFF2-40B4-BE49-F238E27FC236}">
              <a16:creationId xmlns:a16="http://schemas.microsoft.com/office/drawing/2014/main" id="{63813786-FB5A-45F1-BB47-E3478C6AE54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5" name="テキスト ボックス 624">
          <a:extLst>
            <a:ext uri="{FF2B5EF4-FFF2-40B4-BE49-F238E27FC236}">
              <a16:creationId xmlns:a16="http://schemas.microsoft.com/office/drawing/2014/main" id="{5F40CFE5-352D-4A0C-A05A-ED385A088BF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6" name="直線コネクタ 625">
          <a:extLst>
            <a:ext uri="{FF2B5EF4-FFF2-40B4-BE49-F238E27FC236}">
              <a16:creationId xmlns:a16="http://schemas.microsoft.com/office/drawing/2014/main" id="{F646CA2A-127F-40DE-A3E8-A5D356820CE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7" name="テキスト ボックス 626">
          <a:extLst>
            <a:ext uri="{FF2B5EF4-FFF2-40B4-BE49-F238E27FC236}">
              <a16:creationId xmlns:a16="http://schemas.microsoft.com/office/drawing/2014/main" id="{7E4D7821-D711-40F6-80C1-BEE4B3D676E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8" name="【庁舎】&#10;一人当たり面積グラフ枠">
          <a:extLst>
            <a:ext uri="{FF2B5EF4-FFF2-40B4-BE49-F238E27FC236}">
              <a16:creationId xmlns:a16="http://schemas.microsoft.com/office/drawing/2014/main" id="{165F3B93-2F6C-4CCE-A15F-50C3466659B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29" name="直線コネクタ 628">
          <a:extLst>
            <a:ext uri="{FF2B5EF4-FFF2-40B4-BE49-F238E27FC236}">
              <a16:creationId xmlns:a16="http://schemas.microsoft.com/office/drawing/2014/main" id="{9811B9B3-B273-4417-BF3E-23F400E18517}"/>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30" name="【庁舎】&#10;一人当たり面積最小値テキスト">
          <a:extLst>
            <a:ext uri="{FF2B5EF4-FFF2-40B4-BE49-F238E27FC236}">
              <a16:creationId xmlns:a16="http://schemas.microsoft.com/office/drawing/2014/main" id="{54360516-885F-466C-A748-9227B6BA592E}"/>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31" name="直線コネクタ 630">
          <a:extLst>
            <a:ext uri="{FF2B5EF4-FFF2-40B4-BE49-F238E27FC236}">
              <a16:creationId xmlns:a16="http://schemas.microsoft.com/office/drawing/2014/main" id="{5298A365-8047-4C9F-833C-97ECE24C025F}"/>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32" name="【庁舎】&#10;一人当たり面積最大値テキスト">
          <a:extLst>
            <a:ext uri="{FF2B5EF4-FFF2-40B4-BE49-F238E27FC236}">
              <a16:creationId xmlns:a16="http://schemas.microsoft.com/office/drawing/2014/main" id="{0F19CC69-46FF-4011-902D-10B758D47C3C}"/>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33" name="直線コネクタ 632">
          <a:extLst>
            <a:ext uri="{FF2B5EF4-FFF2-40B4-BE49-F238E27FC236}">
              <a16:creationId xmlns:a16="http://schemas.microsoft.com/office/drawing/2014/main" id="{E188E351-6D15-4F25-B4C6-6836743E790A}"/>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634" name="【庁舎】&#10;一人当たり面積平均値テキスト">
          <a:extLst>
            <a:ext uri="{FF2B5EF4-FFF2-40B4-BE49-F238E27FC236}">
              <a16:creationId xmlns:a16="http://schemas.microsoft.com/office/drawing/2014/main" id="{643247C6-2991-439A-B713-8B0D3EBE1D82}"/>
            </a:ext>
          </a:extLst>
        </xdr:cNvPr>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35" name="フローチャート: 判断 634">
          <a:extLst>
            <a:ext uri="{FF2B5EF4-FFF2-40B4-BE49-F238E27FC236}">
              <a16:creationId xmlns:a16="http://schemas.microsoft.com/office/drawing/2014/main" id="{824E5866-DDAC-4975-9603-991009C88A03}"/>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36" name="フローチャート: 判断 635">
          <a:extLst>
            <a:ext uri="{FF2B5EF4-FFF2-40B4-BE49-F238E27FC236}">
              <a16:creationId xmlns:a16="http://schemas.microsoft.com/office/drawing/2014/main" id="{FB771EAF-BD89-441D-853E-3AB4DE5DDCCE}"/>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154322</xdr:rowOff>
    </xdr:from>
    <xdr:ext cx="469744" cy="259045"/>
    <xdr:sp macro="" textlink="">
      <xdr:nvSpPr>
        <xdr:cNvPr id="637" name="n_1aveValue【庁舎】&#10;一人当たり面積">
          <a:extLst>
            <a:ext uri="{FF2B5EF4-FFF2-40B4-BE49-F238E27FC236}">
              <a16:creationId xmlns:a16="http://schemas.microsoft.com/office/drawing/2014/main" id="{8F926313-8F9E-48BF-8AF3-684B0B1EBCBD}"/>
            </a:ext>
          </a:extLst>
        </xdr:cNvPr>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52070</xdr:rowOff>
    </xdr:from>
    <xdr:to>
      <xdr:col>107</xdr:col>
      <xdr:colOff>101600</xdr:colOff>
      <xdr:row>106</xdr:row>
      <xdr:rowOff>153670</xdr:rowOff>
    </xdr:to>
    <xdr:sp macro="" textlink="">
      <xdr:nvSpPr>
        <xdr:cNvPr id="638" name="フローチャート: 判断 637">
          <a:extLst>
            <a:ext uri="{FF2B5EF4-FFF2-40B4-BE49-F238E27FC236}">
              <a16:creationId xmlns:a16="http://schemas.microsoft.com/office/drawing/2014/main" id="{B51C76DE-61CD-4295-8289-E477A68E128B}"/>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144797</xdr:rowOff>
    </xdr:from>
    <xdr:ext cx="469744" cy="259045"/>
    <xdr:sp macro="" textlink="">
      <xdr:nvSpPr>
        <xdr:cNvPr id="639" name="n_2aveValue【庁舎】&#10;一人当たり面積">
          <a:extLst>
            <a:ext uri="{FF2B5EF4-FFF2-40B4-BE49-F238E27FC236}">
              <a16:creationId xmlns:a16="http://schemas.microsoft.com/office/drawing/2014/main" id="{C2B158E4-A81F-434E-A6D9-6E088EA77642}"/>
            </a:ext>
          </a:extLst>
        </xdr:cNvPr>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69214</xdr:rowOff>
    </xdr:from>
    <xdr:to>
      <xdr:col>102</xdr:col>
      <xdr:colOff>165100</xdr:colOff>
      <xdr:row>106</xdr:row>
      <xdr:rowOff>170814</xdr:rowOff>
    </xdr:to>
    <xdr:sp macro="" textlink="">
      <xdr:nvSpPr>
        <xdr:cNvPr id="640" name="フローチャート: 判断 639">
          <a:extLst>
            <a:ext uri="{FF2B5EF4-FFF2-40B4-BE49-F238E27FC236}">
              <a16:creationId xmlns:a16="http://schemas.microsoft.com/office/drawing/2014/main" id="{E79CFF64-A988-47A5-A258-E57D34A02E3D}"/>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161941</xdr:rowOff>
    </xdr:from>
    <xdr:ext cx="469744" cy="259045"/>
    <xdr:sp macro="" textlink="">
      <xdr:nvSpPr>
        <xdr:cNvPr id="641" name="n_3aveValue【庁舎】&#10;一人当たり面積">
          <a:extLst>
            <a:ext uri="{FF2B5EF4-FFF2-40B4-BE49-F238E27FC236}">
              <a16:creationId xmlns:a16="http://schemas.microsoft.com/office/drawing/2014/main" id="{D715AEB1-DA31-4B40-9821-3F2E8BE80E79}"/>
            </a:ext>
          </a:extLst>
        </xdr:cNvPr>
        <xdr:cNvSpPr txBox="1"/>
      </xdr:nvSpPr>
      <xdr:spPr>
        <a:xfrm>
          <a:off x="19310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57EF4C7A-145B-4699-BE68-DAEF7345175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61C32473-3DBC-45CE-A0C3-68D6143BDF8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8FDDA9B8-BC21-4B4C-B312-0AE93EB88F9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D54C1F9F-2CF9-47D3-B7FC-DF1EE44BE5B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AD2E2E32-DC6A-4BA5-B449-AE98A37525B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47" name="楕円 646">
          <a:extLst>
            <a:ext uri="{FF2B5EF4-FFF2-40B4-BE49-F238E27FC236}">
              <a16:creationId xmlns:a16="http://schemas.microsoft.com/office/drawing/2014/main" id="{C2D6336E-7688-474E-934E-A26BB3A667FF}"/>
            </a:ext>
          </a:extLst>
        </xdr:cNvPr>
        <xdr:cNvSpPr/>
      </xdr:nvSpPr>
      <xdr:spPr>
        <a:xfrm>
          <a:off x="22110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36847</xdr:rowOff>
    </xdr:from>
    <xdr:ext cx="469744" cy="259045"/>
    <xdr:sp macro="" textlink="">
      <xdr:nvSpPr>
        <xdr:cNvPr id="648" name="【庁舎】&#10;一人当たり面積該当値テキスト">
          <a:extLst>
            <a:ext uri="{FF2B5EF4-FFF2-40B4-BE49-F238E27FC236}">
              <a16:creationId xmlns:a16="http://schemas.microsoft.com/office/drawing/2014/main" id="{68C0FBF7-2A0C-4218-95EE-DBD54D90F56D}"/>
            </a:ext>
          </a:extLst>
        </xdr:cNvPr>
        <xdr:cNvSpPr txBox="1"/>
      </xdr:nvSpPr>
      <xdr:spPr>
        <a:xfrm>
          <a:off x="22199600"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xdr:rowOff>
    </xdr:from>
    <xdr:to>
      <xdr:col>112</xdr:col>
      <xdr:colOff>38100</xdr:colOff>
      <xdr:row>106</xdr:row>
      <xdr:rowOff>109855</xdr:rowOff>
    </xdr:to>
    <xdr:sp macro="" textlink="">
      <xdr:nvSpPr>
        <xdr:cNvPr id="649" name="楕円 648">
          <a:extLst>
            <a:ext uri="{FF2B5EF4-FFF2-40B4-BE49-F238E27FC236}">
              <a16:creationId xmlns:a16="http://schemas.microsoft.com/office/drawing/2014/main" id="{96C4B80F-D0E8-4D7A-A808-5F31CFA3F275}"/>
            </a:ext>
          </a:extLst>
        </xdr:cNvPr>
        <xdr:cNvSpPr/>
      </xdr:nvSpPr>
      <xdr:spPr>
        <a:xfrm>
          <a:off x="21272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59055</xdr:rowOff>
    </xdr:from>
    <xdr:to>
      <xdr:col>116</xdr:col>
      <xdr:colOff>63500</xdr:colOff>
      <xdr:row>106</xdr:row>
      <xdr:rowOff>64770</xdr:rowOff>
    </xdr:to>
    <xdr:cxnSp macro="">
      <xdr:nvCxnSpPr>
        <xdr:cNvPr id="650" name="直線コネクタ 649">
          <a:extLst>
            <a:ext uri="{FF2B5EF4-FFF2-40B4-BE49-F238E27FC236}">
              <a16:creationId xmlns:a16="http://schemas.microsoft.com/office/drawing/2014/main" id="{EEFF52E9-57B9-4C57-A405-FBC91B4D0A58}"/>
            </a:ext>
          </a:extLst>
        </xdr:cNvPr>
        <xdr:cNvCxnSpPr/>
      </xdr:nvCxnSpPr>
      <xdr:spPr>
        <a:xfrm>
          <a:off x="21323300" y="182327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651" name="楕円 650">
          <a:extLst>
            <a:ext uri="{FF2B5EF4-FFF2-40B4-BE49-F238E27FC236}">
              <a16:creationId xmlns:a16="http://schemas.microsoft.com/office/drawing/2014/main" id="{533B1325-23EC-4E3C-9371-9F3055127332}"/>
            </a:ext>
          </a:extLst>
        </xdr:cNvPr>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59055</xdr:rowOff>
    </xdr:to>
    <xdr:cxnSp macro="">
      <xdr:nvCxnSpPr>
        <xdr:cNvPr id="652" name="直線コネクタ 651">
          <a:extLst>
            <a:ext uri="{FF2B5EF4-FFF2-40B4-BE49-F238E27FC236}">
              <a16:creationId xmlns:a16="http://schemas.microsoft.com/office/drawing/2014/main" id="{1994825B-93D0-447B-8C11-69828385CFFD}"/>
            </a:ext>
          </a:extLst>
        </xdr:cNvPr>
        <xdr:cNvCxnSpPr/>
      </xdr:nvCxnSpPr>
      <xdr:spPr>
        <a:xfrm>
          <a:off x="20434300" y="182270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168275</xdr:rowOff>
    </xdr:from>
    <xdr:to>
      <xdr:col>102</xdr:col>
      <xdr:colOff>165100</xdr:colOff>
      <xdr:row>106</xdr:row>
      <xdr:rowOff>98425</xdr:rowOff>
    </xdr:to>
    <xdr:sp macro="" textlink="">
      <xdr:nvSpPr>
        <xdr:cNvPr id="653" name="楕円 652">
          <a:extLst>
            <a:ext uri="{FF2B5EF4-FFF2-40B4-BE49-F238E27FC236}">
              <a16:creationId xmlns:a16="http://schemas.microsoft.com/office/drawing/2014/main" id="{CEE505A4-783E-4DDF-A2DE-5E24FA37AF2A}"/>
            </a:ext>
          </a:extLst>
        </xdr:cNvPr>
        <xdr:cNvSpPr/>
      </xdr:nvSpPr>
      <xdr:spPr>
        <a:xfrm>
          <a:off x="19494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47625</xdr:rowOff>
    </xdr:from>
    <xdr:to>
      <xdr:col>107</xdr:col>
      <xdr:colOff>50800</xdr:colOff>
      <xdr:row>106</xdr:row>
      <xdr:rowOff>53339</xdr:rowOff>
    </xdr:to>
    <xdr:cxnSp macro="">
      <xdr:nvCxnSpPr>
        <xdr:cNvPr id="654" name="直線コネクタ 653">
          <a:extLst>
            <a:ext uri="{FF2B5EF4-FFF2-40B4-BE49-F238E27FC236}">
              <a16:creationId xmlns:a16="http://schemas.microsoft.com/office/drawing/2014/main" id="{FC9DD096-B039-48FD-BCD8-858DDA3D0B0A}"/>
            </a:ext>
          </a:extLst>
        </xdr:cNvPr>
        <xdr:cNvCxnSpPr/>
      </xdr:nvCxnSpPr>
      <xdr:spPr>
        <a:xfrm>
          <a:off x="19545300" y="182213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126382</xdr:rowOff>
    </xdr:from>
    <xdr:ext cx="469744" cy="259045"/>
    <xdr:sp macro="" textlink="">
      <xdr:nvSpPr>
        <xdr:cNvPr id="655" name="n_1mainValue【庁舎】&#10;一人当たり面積">
          <a:extLst>
            <a:ext uri="{FF2B5EF4-FFF2-40B4-BE49-F238E27FC236}">
              <a16:creationId xmlns:a16="http://schemas.microsoft.com/office/drawing/2014/main" id="{80A87966-841D-4F50-9E59-A199B7DF847C}"/>
            </a:ext>
          </a:extLst>
        </xdr:cNvPr>
        <xdr:cNvSpPr txBox="1"/>
      </xdr:nvSpPr>
      <xdr:spPr>
        <a:xfrm>
          <a:off x="21075727" y="179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56" name="n_2mainValue【庁舎】&#10;一人当たり面積">
          <a:extLst>
            <a:ext uri="{FF2B5EF4-FFF2-40B4-BE49-F238E27FC236}">
              <a16:creationId xmlns:a16="http://schemas.microsoft.com/office/drawing/2014/main" id="{AC85280B-4C2E-472C-AD11-19EE2FBFEDB7}"/>
            </a:ext>
          </a:extLst>
        </xdr:cNvPr>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114952</xdr:rowOff>
    </xdr:from>
    <xdr:ext cx="469744" cy="259045"/>
    <xdr:sp macro="" textlink="">
      <xdr:nvSpPr>
        <xdr:cNvPr id="657" name="n_3mainValue【庁舎】&#10;一人当たり面積">
          <a:extLst>
            <a:ext uri="{FF2B5EF4-FFF2-40B4-BE49-F238E27FC236}">
              <a16:creationId xmlns:a16="http://schemas.microsoft.com/office/drawing/2014/main" id="{1EA5CC17-B76A-42E7-8848-CE7D0A2E9384}"/>
            </a:ext>
          </a:extLst>
        </xdr:cNvPr>
        <xdr:cNvSpPr txBox="1"/>
      </xdr:nvSpPr>
      <xdr:spPr>
        <a:xfrm>
          <a:off x="193104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9ECD9E36-D4A6-472C-83EA-FD6D4D50E1E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CF674A97-1A01-446C-81AC-25BC0484B57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D8ED1596-86AA-4E07-B471-77E55F72F8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有形固定資産減価償却率が類似団体と比べて高いのは体育館・プール施設で、</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ポイント上回り、かつ微増傾向となっている。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本町の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体育館・プール施設は、昭和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が複数あり、</a:t>
          </a:r>
          <a:r>
            <a:rPr kumimoji="1" lang="ja-JP" altLang="en-US" sz="1100">
              <a:latin typeface="ＭＳ Ｐゴシック" panose="020B0600070205080204" pitchFamily="50" charset="-128"/>
              <a:ea typeface="ＭＳ Ｐゴシック" panose="020B0600070205080204" pitchFamily="50" charset="-128"/>
            </a:rPr>
            <a:t>仲座児童体育館が昭和</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年、具志頭社会体育館が昭和</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年建築であり、いずれの施設も有形固定資産減価償却率が</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％を超えており全体的に老朽化が進んでいる。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これらの施設については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それぞれ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個別計画を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作成し、維持・修繕による対応を行っていく。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31,338
31,193
26.96
13,797,074
13,156,372
604,197
6,826,315
14,438,476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土地区画整理事業の宅地造成により、宅地等が増えたことで人口も増加している。そのため町民税や固定資産税の税収入が毎年増加しているため、対前年度比</a:t>
          </a:r>
          <a:r>
            <a:rPr kumimoji="1" lang="en-US" altLang="ja-JP" sz="1100" baseline="0">
              <a:solidFill>
                <a:schemeClr val="dk1"/>
              </a:solidFill>
              <a:effectLst/>
              <a:latin typeface="+mn-lt"/>
              <a:ea typeface="+mn-ea"/>
              <a:cs typeface="+mn-cs"/>
            </a:rPr>
            <a:t>0.01</a:t>
          </a:r>
          <a:r>
            <a:rPr kumimoji="1" lang="ja-JP" altLang="ja-JP" sz="1100" baseline="0">
              <a:solidFill>
                <a:schemeClr val="dk1"/>
              </a:solidFill>
              <a:effectLst/>
              <a:latin typeface="+mn-lt"/>
              <a:ea typeface="+mn-ea"/>
              <a:cs typeface="+mn-cs"/>
            </a:rPr>
            <a:t>ﾎﾟｲﾝﾄ上昇の結果となった。財政力指数は、毎年</a:t>
          </a:r>
          <a:r>
            <a:rPr kumimoji="1" lang="en-US" altLang="ja-JP" sz="1100" baseline="0">
              <a:solidFill>
                <a:schemeClr val="dk1"/>
              </a:solidFill>
              <a:effectLst/>
              <a:latin typeface="+mn-lt"/>
              <a:ea typeface="+mn-ea"/>
              <a:cs typeface="+mn-cs"/>
            </a:rPr>
            <a:t>0.01</a:t>
          </a:r>
          <a:r>
            <a:rPr kumimoji="1" lang="ja-JP" altLang="ja-JP" sz="1100" baseline="0">
              <a:solidFill>
                <a:schemeClr val="dk1"/>
              </a:solidFill>
              <a:effectLst/>
              <a:latin typeface="+mn-lt"/>
              <a:ea typeface="+mn-ea"/>
              <a:cs typeface="+mn-cs"/>
            </a:rPr>
            <a:t>ﾎﾟｲﾝﾄづつ上昇しているが類似団体内順位は下位のため、さらなる自主財源の確保するために、悪質な滞納者に対する差押え、公売等に取り組みつつ、企業誘致を行うことで法人税や償却資産税の増加に努める。</a:t>
          </a:r>
          <a:endParaRPr lang="ja-JP" altLang="ja-JP" sz="1400">
            <a:effectLst/>
          </a:endParaRPr>
        </a:p>
        <a:p>
          <a:pPr rtl="0" eaLnBrk="1" fontAlgn="auto" latinLnBrk="0" hangingPunct="1"/>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98072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284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98072</xdr:rowOff>
    </xdr:from>
    <xdr:to>
      <xdr:col>19</xdr:col>
      <xdr:colOff>133350</xdr:colOff>
      <xdr:row>44</xdr:row>
      <xdr:rowOff>111478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111478</xdr:rowOff>
    </xdr:from>
    <xdr:to>
      <xdr:col>15</xdr:col>
      <xdr:colOff>82550</xdr:colOff>
      <xdr:row>44</xdr:row>
      <xdr:rowOff>124883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138289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686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47272</xdr:rowOff>
    </xdr:from>
    <xdr:to>
      <xdr:col>19</xdr:col>
      <xdr:colOff>184150</xdr:colOff>
      <xdr:row>44</xdr:row>
      <xdr:rowOff>148872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133649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7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60678</xdr:rowOff>
    </xdr:from>
    <xdr:to>
      <xdr:col>15</xdr:col>
      <xdr:colOff>133350</xdr:colOff>
      <xdr:row>44</xdr:row>
      <xdr:rowOff>162278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147055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87489</xdr:rowOff>
    </xdr:from>
    <xdr:to>
      <xdr:col>7</xdr:col>
      <xdr:colOff>31750</xdr:colOff>
      <xdr:row>45</xdr:row>
      <xdr:rowOff>17639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2416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経常収支比率は、類似団体を</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ﾎﾟｲﾝﾄ、沖縄県平均を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ﾎﾟｲﾝﾄ下回った</a:t>
          </a:r>
          <a:r>
            <a:rPr lang="ja-JP" altLang="ja-JP" sz="1100">
              <a:solidFill>
                <a:schemeClr val="dk1"/>
              </a:solidFill>
              <a:effectLst/>
              <a:latin typeface="+mn-lt"/>
              <a:ea typeface="+mn-ea"/>
              <a:cs typeface="+mn-cs"/>
            </a:rPr>
            <a:t>。その主な要因としては、人口増加に伴う扶助費等が増加したことによるもので、特に保育所関係経費や障害者の訓練給付費、障害児通所支援費の伸びが大きいことと、国民健康保険特別会計の単年度赤字や累積赤字補てんに</a:t>
          </a:r>
          <a:r>
            <a:rPr lang="en-US" altLang="ja-JP" sz="1100">
              <a:solidFill>
                <a:schemeClr val="dk1"/>
              </a:solidFill>
              <a:effectLst/>
              <a:latin typeface="+mn-lt"/>
              <a:ea typeface="+mn-ea"/>
              <a:cs typeface="+mn-cs"/>
            </a:rPr>
            <a:t>240</a:t>
          </a:r>
          <a:r>
            <a:rPr lang="ja-JP" altLang="ja-JP" sz="1100">
              <a:solidFill>
                <a:schemeClr val="dk1"/>
              </a:solidFill>
              <a:effectLst/>
              <a:latin typeface="+mn-lt"/>
              <a:ea typeface="+mn-ea"/>
              <a:cs typeface="+mn-cs"/>
            </a:rPr>
            <a:t>百万円の繰出金があるためである。今後も、計画的な国民健康保険特別会計の累積赤字解消に努める。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14288</xdr:rowOff>
    </xdr:from>
    <xdr:to>
      <xdr:col>23</xdr:col>
      <xdr:colOff>133350</xdr:colOff>
      <xdr:row>62</xdr:row>
      <xdr:rowOff>92710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44188"/>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86678</xdr:rowOff>
    </xdr:from>
    <xdr:to>
      <xdr:col>19</xdr:col>
      <xdr:colOff>133350</xdr:colOff>
      <xdr:row>62</xdr:row>
      <xdr:rowOff>92710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1657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107315</xdr:rowOff>
    </xdr:from>
    <xdr:to>
      <xdr:col>15</xdr:col>
      <xdr:colOff>82550</xdr:colOff>
      <xdr:row>62</xdr:row>
      <xdr:rowOff>86678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56576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107315</xdr:rowOff>
    </xdr:from>
    <xdr:to>
      <xdr:col>11</xdr:col>
      <xdr:colOff>31750</xdr:colOff>
      <xdr:row>63</xdr:row>
      <xdr:rowOff>17780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56576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134938</xdr:rowOff>
    </xdr:from>
    <xdr:to>
      <xdr:col>23</xdr:col>
      <xdr:colOff>184150</xdr:colOff>
      <xdr:row>62</xdr:row>
      <xdr:rowOff>65088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151465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3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35878</xdr:rowOff>
    </xdr:from>
    <xdr:to>
      <xdr:col>15</xdr:col>
      <xdr:colOff>133350</xdr:colOff>
      <xdr:row>62</xdr:row>
      <xdr:rowOff>137478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147655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56515</xdr:rowOff>
    </xdr:from>
    <xdr:to>
      <xdr:col>11</xdr:col>
      <xdr:colOff>82550</xdr:colOff>
      <xdr:row>61</xdr:row>
      <xdr:rowOff>158115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168292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人件費・物件費等の適正度が低くなっている要因は、公立保育所の法人化に伴い、すべて法人保育園へ移行したため公立保育所の管理運営の物件費がないことと、ゴミ処理業務や消防業務を一部事務組合が行っているためである。さらに、人件費は、職員数を定員管理計画に基づき管理をしてきた結果、人口１人あたりの人件費・物件費等が低くなっているもの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27642</xdr:rowOff>
    </xdr:from>
    <xdr:to>
      <xdr:col>23</xdr:col>
      <xdr:colOff>133350</xdr:colOff>
      <xdr:row>80</xdr:row>
      <xdr:rowOff>38824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743642"/>
          <a:ext cx="8382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12419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28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34432</xdr:rowOff>
    </xdr:from>
    <xdr:to>
      <xdr:col>19</xdr:col>
      <xdr:colOff>133350</xdr:colOff>
      <xdr:row>80</xdr:row>
      <xdr:rowOff>38824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50432"/>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34432</xdr:rowOff>
    </xdr:from>
    <xdr:to>
      <xdr:col>15</xdr:col>
      <xdr:colOff>82550</xdr:colOff>
      <xdr:row>80</xdr:row>
      <xdr:rowOff>46921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750432"/>
          <a:ext cx="889000" cy="1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38004</xdr:rowOff>
    </xdr:from>
    <xdr:to>
      <xdr:col>11</xdr:col>
      <xdr:colOff>31750</xdr:colOff>
      <xdr:row>80</xdr:row>
      <xdr:rowOff>46921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54004"/>
          <a:ext cx="889000" cy="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148292</xdr:rowOff>
    </xdr:from>
    <xdr:to>
      <xdr:col>23</xdr:col>
      <xdr:colOff>184150</xdr:colOff>
      <xdr:row>80</xdr:row>
      <xdr:rowOff>78442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6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69569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1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159474</xdr:rowOff>
    </xdr:from>
    <xdr:to>
      <xdr:col>19</xdr:col>
      <xdr:colOff>184150</xdr:colOff>
      <xdr:row>80</xdr:row>
      <xdr:rowOff>89624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0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99801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7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155082</xdr:rowOff>
    </xdr:from>
    <xdr:to>
      <xdr:col>15</xdr:col>
      <xdr:colOff>133350</xdr:colOff>
      <xdr:row>80</xdr:row>
      <xdr:rowOff>85232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6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95409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6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167571</xdr:rowOff>
    </xdr:from>
    <xdr:to>
      <xdr:col>11</xdr:col>
      <xdr:colOff>82550</xdr:colOff>
      <xdr:row>80</xdr:row>
      <xdr:rowOff>97721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107898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8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158654</xdr:rowOff>
    </xdr:from>
    <xdr:to>
      <xdr:col>7</xdr:col>
      <xdr:colOff>31750</xdr:colOff>
      <xdr:row>80</xdr:row>
      <xdr:rowOff>88804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98981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7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a:solidFill>
                <a:schemeClr val="dk1"/>
              </a:solidFill>
              <a:effectLst/>
              <a:latin typeface="+mn-lt"/>
              <a:ea typeface="+mn-ea"/>
              <a:cs typeface="+mn-cs"/>
            </a:rPr>
            <a:t>　ラスパイレス指数</a:t>
          </a:r>
          <a:r>
            <a:rPr kumimoji="1" lang="ja-JP" altLang="ja-JP" sz="1100">
              <a:solidFill>
                <a:schemeClr val="dk1"/>
              </a:solidFill>
              <a:effectLst/>
              <a:latin typeface="+mn-lt"/>
              <a:ea typeface="+mn-ea"/>
              <a:cs typeface="+mn-cs"/>
            </a:rPr>
            <a:t>は、類似団体を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ﾎﾟｲﾝﾄ、全国町村平均を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ﾎﾟｲﾝﾄ下回った。</a:t>
          </a:r>
          <a:endParaRPr lang="ja-JP" altLang="ja-JP" sz="1400">
            <a:effectLst/>
          </a:endParaRPr>
        </a:p>
        <a:p>
          <a:pPr rtl="0" eaLnBrk="1" fontAlgn="base"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要因は、給与実態調査において経験年数階層区分が</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年以上では５年きざみになっているため、経験年数階層内における職員の分布が変わったため減少したことによるものである。（学歴区分経験年数大卒</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年から</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年及び</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年から</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年における変動）</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71966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050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86</xdr:row>
      <xdr:rowOff>7761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452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34572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5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34572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658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68738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前年度より</a:t>
          </a:r>
          <a:r>
            <a:rPr lang="en-US" altLang="ja-JP" sz="1100">
              <a:solidFill>
                <a:schemeClr val="dk1"/>
              </a:solidFill>
              <a:effectLst/>
              <a:latin typeface="+mn-lt"/>
              <a:ea typeface="+mn-ea"/>
              <a:cs typeface="+mn-cs"/>
            </a:rPr>
            <a:t>0.05</a:t>
          </a:r>
          <a:r>
            <a:rPr lang="ja-JP" altLang="ja-JP" sz="1100">
              <a:solidFill>
                <a:schemeClr val="dk1"/>
              </a:solidFill>
              <a:effectLst/>
              <a:latin typeface="+mn-lt"/>
              <a:ea typeface="+mn-ea"/>
              <a:cs typeface="+mn-cs"/>
            </a:rPr>
            <a:t>ﾎﾟｲﾝﾄ、類似団体より</a:t>
          </a:r>
          <a:r>
            <a:rPr lang="en-US" altLang="ja-JP" sz="1100">
              <a:solidFill>
                <a:schemeClr val="dk1"/>
              </a:solidFill>
              <a:effectLst/>
              <a:latin typeface="+mn-lt"/>
              <a:ea typeface="+mn-ea"/>
              <a:cs typeface="+mn-cs"/>
            </a:rPr>
            <a:t>0.16</a:t>
          </a:r>
          <a:r>
            <a:rPr lang="ja-JP" altLang="ja-JP" sz="1100">
              <a:solidFill>
                <a:schemeClr val="dk1"/>
              </a:solidFill>
              <a:effectLst/>
              <a:latin typeface="+mn-lt"/>
              <a:ea typeface="+mn-ea"/>
              <a:cs typeface="+mn-cs"/>
            </a:rPr>
            <a:t>ﾎﾟｲﾝﾄ、県平均より</a:t>
          </a:r>
          <a:r>
            <a:rPr lang="en-US" altLang="ja-JP" sz="1100">
              <a:solidFill>
                <a:schemeClr val="dk1"/>
              </a:solidFill>
              <a:effectLst/>
              <a:latin typeface="+mn-lt"/>
              <a:ea typeface="+mn-ea"/>
              <a:cs typeface="+mn-cs"/>
            </a:rPr>
            <a:t>1.13</a:t>
          </a:r>
          <a:r>
            <a:rPr lang="ja-JP" altLang="ja-JP" sz="1100">
              <a:solidFill>
                <a:schemeClr val="dk1"/>
              </a:solidFill>
              <a:effectLst/>
              <a:latin typeface="+mn-lt"/>
              <a:ea typeface="+mn-ea"/>
              <a:cs typeface="+mn-cs"/>
            </a:rPr>
            <a:t>ﾎﾟｲﾝﾄ下回った要因は、平成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年１月１日付けで合併し過剰だった職員数を平成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年度から定員適正化計画に基づき、新規採用職員の採用抑制を行い、職員数の減数を実施してきました。</a:t>
          </a:r>
          <a:endParaRPr lang="ja-JP" altLang="ja-JP" sz="1400">
            <a:effectLst/>
          </a:endParaRPr>
        </a:p>
        <a:p>
          <a:r>
            <a:rPr lang="ja-JP" altLang="ja-JP" sz="1100">
              <a:solidFill>
                <a:schemeClr val="dk1"/>
              </a:solidFill>
              <a:effectLst/>
              <a:latin typeface="+mn-lt"/>
              <a:ea typeface="+mn-ea"/>
              <a:cs typeface="+mn-cs"/>
            </a:rPr>
            <a:t>　しかし、団塊世代の退職者が多くなったことと、人口増加に伴う行政サービスに対応するために、平成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年度に定員管理計画を見直し人口及び類似団体職員数を参考に職員の増員を図ったため、類似団体とほぼ同等となっている。</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今後も、定員管理計画や事務事業に沿った職員配置を継続し、類似団体平均を上回らないよう職員の定員管理に努めたい。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51253</xdr:rowOff>
    </xdr:from>
    <xdr:to>
      <xdr:col>81</xdr:col>
      <xdr:colOff>44450</xdr:colOff>
      <xdr:row>60</xdr:row>
      <xdr:rowOff>59872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338253"/>
          <a:ext cx="8382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52977</xdr:rowOff>
    </xdr:from>
    <xdr:to>
      <xdr:col>77</xdr:col>
      <xdr:colOff>44450</xdr:colOff>
      <xdr:row>60</xdr:row>
      <xdr:rowOff>59872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399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9888</xdr:rowOff>
    </xdr:from>
    <xdr:to>
      <xdr:col>72</xdr:col>
      <xdr:colOff>203200</xdr:colOff>
      <xdr:row>60</xdr:row>
      <xdr:rowOff>52977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96888"/>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133078</xdr:rowOff>
    </xdr:from>
    <xdr:to>
      <xdr:col>68</xdr:col>
      <xdr:colOff>152400</xdr:colOff>
      <xdr:row>60</xdr:row>
      <xdr:rowOff>9888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486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453</xdr:rowOff>
    </xdr:from>
    <xdr:to>
      <xdr:col>81</xdr:col>
      <xdr:colOff>95250</xdr:colOff>
      <xdr:row>60</xdr:row>
      <xdr:rowOff>102053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16980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3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9072</xdr:rowOff>
    </xdr:from>
    <xdr:to>
      <xdr:col>77</xdr:col>
      <xdr:colOff>95250</xdr:colOff>
      <xdr:row>60</xdr:row>
      <xdr:rowOff>110672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120849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6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2177</xdr:rowOff>
    </xdr:from>
    <xdr:to>
      <xdr:col>73</xdr:col>
      <xdr:colOff>44450</xdr:colOff>
      <xdr:row>60</xdr:row>
      <xdr:rowOff>103777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113954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130538</xdr:rowOff>
    </xdr:from>
    <xdr:to>
      <xdr:col>68</xdr:col>
      <xdr:colOff>203200</xdr:colOff>
      <xdr:row>60</xdr:row>
      <xdr:rowOff>60688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70865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1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82278</xdr:rowOff>
    </xdr:from>
    <xdr:to>
      <xdr:col>64</xdr:col>
      <xdr:colOff>152400</xdr:colOff>
      <xdr:row>60</xdr:row>
      <xdr:rowOff>12428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22605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dk1"/>
              </a:solidFill>
              <a:effectLst/>
              <a:latin typeface="+mn-lt"/>
              <a:ea typeface="+mn-ea"/>
              <a:cs typeface="+mn-cs"/>
            </a:rPr>
            <a:t>　前年度比</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ポイント改善されているが、</a:t>
          </a:r>
          <a:r>
            <a:rPr lang="ja-JP" altLang="ja-JP" sz="1100">
              <a:solidFill>
                <a:schemeClr val="dk1"/>
              </a:solidFill>
              <a:effectLst/>
              <a:latin typeface="+mn-lt"/>
              <a:ea typeface="+mn-ea"/>
              <a:cs typeface="+mn-cs"/>
            </a:rPr>
            <a:t>類似団体より</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ポイント、沖縄県平均より</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ポイント上回っている。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要因は、継続事業の都市公園整備事業や土地区画整理事業などの投資的事業に、新規事業である公立学校施設建設事業が加わったことによる地方債の借り入れ増加によるものである。</a:t>
          </a:r>
          <a:endParaRPr lang="ja-JP" altLang="ja-JP" sz="1400">
            <a:effectLst/>
          </a:endParaRPr>
        </a:p>
        <a:p>
          <a:r>
            <a:rPr lang="ja-JP" altLang="ja-JP" sz="1100">
              <a:solidFill>
                <a:schemeClr val="dk1"/>
              </a:solidFill>
              <a:effectLst/>
              <a:latin typeface="+mn-lt"/>
              <a:ea typeface="+mn-ea"/>
              <a:cs typeface="+mn-cs"/>
            </a:rPr>
            <a:t>　今後は、中長期財政計画に基づき地方債借入額の抑制を図り、公債費の負担軽減に努める。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35052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2263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35052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2166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15748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2069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25400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069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dk1"/>
              </a:solidFill>
              <a:effectLst/>
              <a:latin typeface="+mn-lt"/>
              <a:ea typeface="+mn-ea"/>
              <a:cs typeface="+mn-cs"/>
            </a:rPr>
            <a:t>　前年度比</a:t>
          </a:r>
          <a:r>
            <a:rPr kumimoji="1" lang="en-US" altLang="ja-JP" sz="1100" baseline="0">
              <a:solidFill>
                <a:schemeClr val="dk1"/>
              </a:solidFill>
              <a:effectLst/>
              <a:latin typeface="+mn-lt"/>
              <a:ea typeface="+mn-ea"/>
              <a:cs typeface="+mn-cs"/>
            </a:rPr>
            <a:t>4.3</a:t>
          </a:r>
          <a:r>
            <a:rPr kumimoji="1" lang="ja-JP" altLang="ja-JP" sz="1100" baseline="0">
              <a:solidFill>
                <a:schemeClr val="dk1"/>
              </a:solidFill>
              <a:effectLst/>
              <a:latin typeface="+mn-lt"/>
              <a:ea typeface="+mn-ea"/>
              <a:cs typeface="+mn-cs"/>
            </a:rPr>
            <a:t>ポイント改善してはいるものの、</a:t>
          </a:r>
          <a:r>
            <a:rPr lang="ja-JP" altLang="ja-JP" sz="1100">
              <a:solidFill>
                <a:schemeClr val="dk1"/>
              </a:solidFill>
              <a:effectLst/>
              <a:latin typeface="+mn-lt"/>
              <a:ea typeface="+mn-ea"/>
              <a:cs typeface="+mn-cs"/>
            </a:rPr>
            <a:t>類似団体内平均より</a:t>
          </a:r>
          <a:r>
            <a:rPr lang="en-US" altLang="ja-JP" sz="1100">
              <a:solidFill>
                <a:schemeClr val="dk1"/>
              </a:solidFill>
              <a:effectLst/>
              <a:latin typeface="+mn-lt"/>
              <a:ea typeface="+mn-ea"/>
              <a:cs typeface="+mn-cs"/>
            </a:rPr>
            <a:t>43.3</a:t>
          </a:r>
          <a:r>
            <a:rPr lang="ja-JP" altLang="ja-JP" sz="1100">
              <a:solidFill>
                <a:schemeClr val="dk1"/>
              </a:solidFill>
              <a:effectLst/>
              <a:latin typeface="+mn-lt"/>
              <a:ea typeface="+mn-ea"/>
              <a:cs typeface="+mn-cs"/>
            </a:rPr>
            <a:t>ポイント、沖縄県平均より</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ポイント上回っており、依然として高い水準にある。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要因としては、合併以前の継続事業である都市公園整備事業や土地区画整理事業などの投資的事業に加え公立学校施設建設事業等による地方債の発行額が多額だったことが要因である。今後は、中長期財政計画に基づき地方債の発行額を抑制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106378</xdr:rowOff>
    </xdr:from>
    <xdr:to>
      <xdr:col>81</xdr:col>
      <xdr:colOff>44450</xdr:colOff>
      <xdr:row>17</xdr:row>
      <xdr:rowOff>155787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021028"/>
          <a:ext cx="8382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155787</xdr:rowOff>
    </xdr:from>
    <xdr:to>
      <xdr:col>77</xdr:col>
      <xdr:colOff>44450</xdr:colOff>
      <xdr:row>18</xdr:row>
      <xdr:rowOff>100390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070437"/>
          <a:ext cx="889000" cy="1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100390</xdr:rowOff>
    </xdr:from>
    <xdr:to>
      <xdr:col>72</xdr:col>
      <xdr:colOff>203200</xdr:colOff>
      <xdr:row>19</xdr:row>
      <xdr:rowOff>165644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186490"/>
          <a:ext cx="889000" cy="2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73720</xdr:rowOff>
    </xdr:from>
    <xdr:to>
      <xdr:col>68</xdr:col>
      <xdr:colOff>152400</xdr:colOff>
      <xdr:row>19</xdr:row>
      <xdr:rowOff>165644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333127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55578</xdr:rowOff>
    </xdr:from>
    <xdr:to>
      <xdr:col>81</xdr:col>
      <xdr:colOff>95250</xdr:colOff>
      <xdr:row>17</xdr:row>
      <xdr:rowOff>157178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9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27655</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94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104987</xdr:rowOff>
    </xdr:from>
    <xdr:to>
      <xdr:col>77</xdr:col>
      <xdr:colOff>95250</xdr:colOff>
      <xdr:row>18</xdr:row>
      <xdr:rowOff>35137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19914</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10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49590</xdr:rowOff>
    </xdr:from>
    <xdr:to>
      <xdr:col>73</xdr:col>
      <xdr:colOff>44450</xdr:colOff>
      <xdr:row>18</xdr:row>
      <xdr:rowOff>151190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13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135967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2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114844</xdr:rowOff>
    </xdr:from>
    <xdr:to>
      <xdr:col>68</xdr:col>
      <xdr:colOff>203200</xdr:colOff>
      <xdr:row>20</xdr:row>
      <xdr:rowOff>44994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3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29771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45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22920</xdr:rowOff>
    </xdr:from>
    <xdr:to>
      <xdr:col>64</xdr:col>
      <xdr:colOff>152400</xdr:colOff>
      <xdr:row>19</xdr:row>
      <xdr:rowOff>124520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2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109297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3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31,338
31,193
26.96
13,797,074
13,156,372
604,197
6,826,315
14,438,476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年１月１日に市町村合併し、類似団体より過剰だった職員数を定員適正化計画に基づき採用抑制してきた。また、団塊世代の退職者の増員により退職金負担金割合が多額なり、平成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年度は類似団体平均を上回ったが、その後は毎年度減少傾向にあり、平成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年度は類似団体より</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ポイント下回っている。今後も引き続き定員管理計画に基づき、適正な定員管理に努めていく。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09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763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物件費については、前年度より</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ポイント下回り、</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年連続同類団体内順位１位となっている。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要因としては、公立保育所をすべて民営化したため保育所管理運営に対する物件費がない事や、</a:t>
          </a:r>
          <a:r>
            <a:rPr kumimoji="1" lang="ja-JP" altLang="ja-JP" sz="1100">
              <a:solidFill>
                <a:schemeClr val="dk1"/>
              </a:solidFill>
              <a:effectLst/>
              <a:latin typeface="+mn-lt"/>
              <a:ea typeface="+mn-ea"/>
              <a:cs typeface="+mn-cs"/>
            </a:rPr>
            <a:t>ゴミ処理業務や消防業務を一部事務組合の「島尻消防清掃組合」が行っているためである。</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　今後も引き続き物件費の削減に努めていく。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88900</xdr:rowOff>
    </xdr:from>
    <xdr:to>
      <xdr:col>82</xdr:col>
      <xdr:colOff>107950</xdr:colOff>
      <xdr:row>12</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146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127000</xdr:rowOff>
    </xdr:from>
    <xdr:to>
      <xdr:col>78</xdr:col>
      <xdr:colOff>69850</xdr:colOff>
      <xdr:row>12</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18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111760</xdr:rowOff>
    </xdr:from>
    <xdr:to>
      <xdr:col>73</xdr:col>
      <xdr:colOff>180975</xdr:colOff>
      <xdr:row>12</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16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104140</xdr:rowOff>
    </xdr:from>
    <xdr:to>
      <xdr:col>69</xdr:col>
      <xdr:colOff>92075</xdr:colOff>
      <xdr:row>12</xdr:row>
      <xdr:rowOff>111760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16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38100</xdr:rowOff>
    </xdr:from>
    <xdr:to>
      <xdr:col>82</xdr:col>
      <xdr:colOff>158750</xdr:colOff>
      <xdr:row>12</xdr:row>
      <xdr:rowOff>139700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118127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76200</xdr:rowOff>
    </xdr:from>
    <xdr:to>
      <xdr:col>78</xdr:col>
      <xdr:colOff>120650</xdr:colOff>
      <xdr:row>13</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16527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190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76200</xdr:rowOff>
    </xdr:from>
    <xdr:to>
      <xdr:col>74</xdr:col>
      <xdr:colOff>31750</xdr:colOff>
      <xdr:row>13</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60960</xdr:rowOff>
    </xdr:from>
    <xdr:to>
      <xdr:col>69</xdr:col>
      <xdr:colOff>142875</xdr:colOff>
      <xdr:row>12</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1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88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53340</xdr:rowOff>
    </xdr:from>
    <xdr:to>
      <xdr:col>65</xdr:col>
      <xdr:colOff>53975</xdr:colOff>
      <xdr:row>12</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1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165117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87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扶助費については、類似団体より</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ポイント上回るが、沖縄県平均よりは</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ポイント下回っている。</a:t>
          </a:r>
          <a:endParaRPr lang="ja-JP" altLang="ja-JP" sz="1400">
            <a:effectLst/>
          </a:endParaRPr>
        </a:p>
        <a:p>
          <a:pPr rtl="0"/>
          <a:r>
            <a:rPr lang="ja-JP" altLang="ja-JP" sz="1100">
              <a:solidFill>
                <a:schemeClr val="dk1"/>
              </a:solidFill>
              <a:effectLst/>
              <a:latin typeface="+mn-lt"/>
              <a:ea typeface="+mn-ea"/>
              <a:cs typeface="+mn-cs"/>
            </a:rPr>
            <a:t>　要因としては、公立保育所の法人化に伴い、平</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年度までにすべて法人保育園へ移行したため、法人保育園に対する扶助費の増加、児童手当の増額、または、障害者に対する給付事業の増加によるものである。</a:t>
          </a:r>
          <a:endParaRPr lang="ja-JP" altLang="ja-JP" sz="1400">
            <a:effectLst/>
          </a:endParaRPr>
        </a:p>
        <a:p>
          <a:pPr rtl="0" fontAlgn="base"/>
          <a:r>
            <a:rPr lang="ja-JP" altLang="ja-JP" sz="1100">
              <a:solidFill>
                <a:schemeClr val="dk1"/>
              </a:solidFill>
              <a:effectLst/>
              <a:latin typeface="+mn-lt"/>
              <a:ea typeface="+mn-ea"/>
              <a:cs typeface="+mn-cs"/>
            </a:rPr>
            <a:t>　今後は、法人保育所の新設・増設がないものの、保育料無償化の影響で扶助費は増加していくものと見込まれる。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63500</xdr:rowOff>
    </xdr:from>
    <xdr:to>
      <xdr:col>24</xdr:col>
      <xdr:colOff>25400</xdr:colOff>
      <xdr:row>60</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350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33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95250</xdr:rowOff>
    </xdr:from>
    <xdr:to>
      <xdr:col>15</xdr:col>
      <xdr:colOff>98425</xdr:colOff>
      <xdr:row>60</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210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95250</xdr:rowOff>
    </xdr:from>
    <xdr:to>
      <xdr:col>11</xdr:col>
      <xdr:colOff>9525</xdr:colOff>
      <xdr:row>59</xdr:row>
      <xdr:rowOff>133350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12700</xdr:rowOff>
    </xdr:from>
    <xdr:to>
      <xdr:col>24</xdr:col>
      <xdr:colOff>76200</xdr:colOff>
      <xdr:row>60</xdr:row>
      <xdr:rowOff>114300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156227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114300</xdr:rowOff>
    </xdr:from>
    <xdr:to>
      <xdr:col>20</xdr:col>
      <xdr:colOff>38100</xdr:colOff>
      <xdr:row>61</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29227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44450</xdr:rowOff>
    </xdr:from>
    <xdr:to>
      <xdr:col>11</xdr:col>
      <xdr:colOff>60325</xdr:colOff>
      <xdr:row>59</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82550</xdr:rowOff>
    </xdr:from>
    <xdr:to>
      <xdr:col>6</xdr:col>
      <xdr:colOff>171450</xdr:colOff>
      <xdr:row>60</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その他については、類似団体より</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ポイント、沖縄県平均より</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ポイント下回っている。その主な要因は、国民健康保険事業会計の財政状況の悪化に伴い、赤字補てんの繰出が多額になっているためである。</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今後、独立採算の原則に立ち返った料金の見直しによる健全化などにより、普通会計の負担を減らしていくよう努める。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79375</xdr:rowOff>
    </xdr:from>
    <xdr:to>
      <xdr:col>82</xdr:col>
      <xdr:colOff>107950</xdr:colOff>
      <xdr:row>55</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091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79375</xdr:rowOff>
    </xdr:from>
    <xdr:to>
      <xdr:col>78</xdr:col>
      <xdr:colOff>69850</xdr:colOff>
      <xdr:row>55</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09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xdr:rowOff>
    </xdr:from>
    <xdr:to>
      <xdr:col>73</xdr:col>
      <xdr:colOff>180975</xdr:colOff>
      <xdr:row>55</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329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xdr:rowOff>
    </xdr:from>
    <xdr:to>
      <xdr:col>69</xdr:col>
      <xdr:colOff>92075</xdr:colOff>
      <xdr:row>55</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329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38100</xdr:rowOff>
    </xdr:from>
    <xdr:to>
      <xdr:col>82</xdr:col>
      <xdr:colOff>158750</xdr:colOff>
      <xdr:row>55</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54627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28575</xdr:rowOff>
    </xdr:from>
    <xdr:to>
      <xdr:col>78</xdr:col>
      <xdr:colOff>120650</xdr:colOff>
      <xdr:row>55</xdr:row>
      <xdr:rowOff>130175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140352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2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38100</xdr:rowOff>
    </xdr:from>
    <xdr:to>
      <xdr:col>74</xdr:col>
      <xdr:colOff>31750</xdr:colOff>
      <xdr:row>55</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123825</xdr:rowOff>
    </xdr:from>
    <xdr:to>
      <xdr:col>69</xdr:col>
      <xdr:colOff>142875</xdr:colOff>
      <xdr:row>55</xdr:row>
      <xdr:rowOff>53975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64152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133350</xdr:rowOff>
    </xdr:from>
    <xdr:to>
      <xdr:col>65</xdr:col>
      <xdr:colOff>53975</xdr:colOff>
      <xdr:row>55</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補助費等については、前年度より</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ポイント、類似団体より</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ポイント下回っているが、沖縄平均よりは</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ﾎﾟｲﾝﾄ上回っている。</a:t>
          </a:r>
          <a:endParaRPr lang="ja-JP" altLang="ja-JP" sz="1400">
            <a:effectLst/>
          </a:endParaRPr>
        </a:p>
        <a:p>
          <a:r>
            <a:rPr lang="ja-JP" altLang="ja-JP" sz="1100">
              <a:solidFill>
                <a:schemeClr val="dk1"/>
              </a:solidFill>
              <a:effectLst/>
              <a:latin typeface="+mn-lt"/>
              <a:ea typeface="+mn-ea"/>
              <a:cs typeface="+mn-cs"/>
            </a:rPr>
            <a:t>　要因としては、消防及び清掃（ごみ焼却）が一部事務組合のため、補助費等に占める</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％の割合を負担しているためである。今後は、補助金や負担金を交付する団体が妥当な事業を行っているかどうかについて、見直しを行い、歳出削減に努める。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489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99568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104140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公債費については、類似団体平均より</a:t>
          </a:r>
          <a:r>
            <a:rPr lang="en-US" altLang="ja-JP" sz="1100">
              <a:solidFill>
                <a:schemeClr val="dk1"/>
              </a:solidFill>
              <a:effectLst/>
              <a:latin typeface="+mn-lt"/>
              <a:ea typeface="+mn-ea"/>
              <a:cs typeface="+mn-cs"/>
            </a:rPr>
            <a:t>6.6</a:t>
          </a:r>
          <a:r>
            <a:rPr lang="ja-JP" altLang="ja-JP" sz="1100">
              <a:solidFill>
                <a:schemeClr val="dk1"/>
              </a:solidFill>
              <a:effectLst/>
              <a:latin typeface="+mn-lt"/>
              <a:ea typeface="+mn-ea"/>
              <a:cs typeface="+mn-cs"/>
            </a:rPr>
            <a:t>ﾎﾟｲﾝﾄ、沖縄県平均より</a:t>
          </a:r>
          <a:r>
            <a:rPr lang="en-US" altLang="ja-JP" sz="1100">
              <a:solidFill>
                <a:schemeClr val="dk1"/>
              </a:solidFill>
              <a:effectLst/>
              <a:latin typeface="+mn-lt"/>
              <a:ea typeface="+mn-ea"/>
              <a:cs typeface="+mn-cs"/>
            </a:rPr>
            <a:t>6.0</a:t>
          </a:r>
          <a:r>
            <a:rPr lang="ja-JP" altLang="ja-JP" sz="1100">
              <a:solidFill>
                <a:schemeClr val="dk1"/>
              </a:solidFill>
              <a:effectLst/>
              <a:latin typeface="+mn-lt"/>
              <a:ea typeface="+mn-ea"/>
              <a:cs typeface="+mn-cs"/>
            </a:rPr>
            <a:t>ﾎﾟｲﾝﾄ上回っている。　</a:t>
          </a:r>
          <a:endParaRPr lang="ja-JP" altLang="ja-JP" sz="1400">
            <a:effectLst/>
          </a:endParaRPr>
        </a:p>
        <a:p>
          <a:pPr rtl="0"/>
          <a:r>
            <a:rPr lang="ja-JP" altLang="ja-JP" sz="1100">
              <a:solidFill>
                <a:schemeClr val="dk1"/>
              </a:solidFill>
              <a:effectLst/>
              <a:latin typeface="+mn-lt"/>
              <a:ea typeface="+mn-ea"/>
              <a:cs typeface="+mn-cs"/>
            </a:rPr>
            <a:t>　本町は平成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年度に市町村合併し、合併特例債を活用した区画整理事業や公立学校建設事業、庁舎建設等の新町建設計画に沿った事業実施したため、多額の地方債を発行してきたことが公債費の高い要因となっている。　</a:t>
          </a:r>
          <a:endParaRPr lang="ja-JP" altLang="ja-JP" sz="1400">
            <a:effectLst/>
          </a:endParaRPr>
        </a:p>
        <a:p>
          <a:pPr rtl="0" fontAlgn="base"/>
          <a:r>
            <a:rPr lang="ja-JP" altLang="ja-JP" sz="1100">
              <a:solidFill>
                <a:schemeClr val="dk1"/>
              </a:solidFill>
              <a:effectLst/>
              <a:latin typeface="+mn-lt"/>
              <a:ea typeface="+mn-ea"/>
              <a:cs typeface="+mn-cs"/>
            </a:rPr>
            <a:t>　今後は、普通建設事業の平準化を行い地方債の発行抑制に努めていく。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107950</xdr:rowOff>
    </xdr:from>
    <xdr:to>
      <xdr:col>24</xdr:col>
      <xdr:colOff>25400</xdr:colOff>
      <xdr:row>79</xdr:row>
      <xdr:rowOff>130811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6525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187325</xdr:colOff>
      <xdr:row>79</xdr:row>
      <xdr:rowOff>146050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65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130811</xdr:rowOff>
    </xdr:from>
    <xdr:to>
      <xdr:col>15</xdr:col>
      <xdr:colOff>98425</xdr:colOff>
      <xdr:row>79</xdr:row>
      <xdr:rowOff>146050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675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130811</xdr:rowOff>
    </xdr:from>
    <xdr:to>
      <xdr:col>11</xdr:col>
      <xdr:colOff>9525</xdr:colOff>
      <xdr:row>79</xdr:row>
      <xdr:rowOff>168911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675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80011</xdr:rowOff>
    </xdr:from>
    <xdr:to>
      <xdr:col>24</xdr:col>
      <xdr:colOff>76200</xdr:colOff>
      <xdr:row>80</xdr:row>
      <xdr:rowOff>10161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52088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95250</xdr:rowOff>
    </xdr:from>
    <xdr:to>
      <xdr:col>15</xdr:col>
      <xdr:colOff>149225</xdr:colOff>
      <xdr:row>80</xdr:row>
      <xdr:rowOff>25400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80011</xdr:rowOff>
    </xdr:from>
    <xdr:to>
      <xdr:col>11</xdr:col>
      <xdr:colOff>60325</xdr:colOff>
      <xdr:row>80</xdr:row>
      <xdr:rowOff>10161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166388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118111</xdr:rowOff>
    </xdr:from>
    <xdr:to>
      <xdr:col>6</xdr:col>
      <xdr:colOff>171450</xdr:colOff>
      <xdr:row>80</xdr:row>
      <xdr:rowOff>48261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33038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公債費以外については、類似団体より</a:t>
          </a:r>
          <a:r>
            <a:rPr lang="en-US" altLang="ja-JP" sz="1100">
              <a:solidFill>
                <a:schemeClr val="dk1"/>
              </a:solidFill>
              <a:effectLst/>
              <a:latin typeface="+mn-lt"/>
              <a:ea typeface="+mn-ea"/>
              <a:cs typeface="+mn-cs"/>
            </a:rPr>
            <a:t>10.2</a:t>
          </a:r>
          <a:r>
            <a:rPr lang="ja-JP" altLang="ja-JP" sz="1100">
              <a:solidFill>
                <a:schemeClr val="dk1"/>
              </a:solidFill>
              <a:effectLst/>
              <a:latin typeface="+mn-lt"/>
              <a:ea typeface="+mn-ea"/>
              <a:cs typeface="+mn-cs"/>
            </a:rPr>
            <a:t>ポイント、沖縄県平均より</a:t>
          </a:r>
          <a:r>
            <a:rPr lang="en-US" altLang="ja-JP" sz="1100">
              <a:solidFill>
                <a:schemeClr val="dk1"/>
              </a:solidFill>
              <a:effectLst/>
              <a:latin typeface="+mn-lt"/>
              <a:ea typeface="+mn-ea"/>
              <a:cs typeface="+mn-cs"/>
            </a:rPr>
            <a:t>7.3</a:t>
          </a:r>
          <a:r>
            <a:rPr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類似団体内順位が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位と上位となっているため、引き続き健全化を行うことで安定した財政運営に努める。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56134</xdr:rowOff>
    </xdr:from>
    <xdr:to>
      <xdr:col>82</xdr:col>
      <xdr:colOff>107950</xdr:colOff>
      <xdr:row>75</xdr:row>
      <xdr:rowOff>129286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148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75</xdr:row>
      <xdr:rowOff>129286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960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168148</xdr:rowOff>
    </xdr:from>
    <xdr:to>
      <xdr:col>73</xdr:col>
      <xdr:colOff>180975</xdr:colOff>
      <xdr:row>75</xdr:row>
      <xdr:rowOff>101854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8554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75</xdr:row>
      <xdr:rowOff>165863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855448"/>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xdr:rowOff>
    </xdr:from>
    <xdr:to>
      <xdr:col>82</xdr:col>
      <xdr:colOff>158750</xdr:colOff>
      <xdr:row>75</xdr:row>
      <xdr:rowOff>106934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21861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78486</xdr:rowOff>
    </xdr:from>
    <xdr:to>
      <xdr:col>78</xdr:col>
      <xdr:colOff>120650</xdr:colOff>
      <xdr:row>76</xdr:row>
      <xdr:rowOff>8635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18813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51054</xdr:rowOff>
    </xdr:from>
    <xdr:to>
      <xdr:col>74</xdr:col>
      <xdr:colOff>31750</xdr:colOff>
      <xdr:row>75</xdr:row>
      <xdr:rowOff>152654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162831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117348</xdr:rowOff>
    </xdr:from>
    <xdr:to>
      <xdr:col>69</xdr:col>
      <xdr:colOff>142875</xdr:colOff>
      <xdr:row>75</xdr:row>
      <xdr:rowOff>47498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57675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150736</xdr:rowOff>
    </xdr:from>
    <xdr:to>
      <xdr:col>29</xdr:col>
      <xdr:colOff>127000</xdr:colOff>
      <xdr:row>17</xdr:row>
      <xdr:rowOff>151112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13011"/>
          <a:ext cx="647700" cy="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135888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98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138865</xdr:rowOff>
    </xdr:from>
    <xdr:to>
      <xdr:col>26</xdr:col>
      <xdr:colOff>50800</xdr:colOff>
      <xdr:row>17</xdr:row>
      <xdr:rowOff>150736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01140"/>
          <a:ext cx="698500" cy="11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138865</xdr:rowOff>
    </xdr:from>
    <xdr:to>
      <xdr:col>22</xdr:col>
      <xdr:colOff>114300</xdr:colOff>
      <xdr:row>17</xdr:row>
      <xdr:rowOff>150508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01140"/>
          <a:ext cx="698500" cy="11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93635</xdr:rowOff>
    </xdr:from>
    <xdr:to>
      <xdr:col>18</xdr:col>
      <xdr:colOff>177800</xdr:colOff>
      <xdr:row>17</xdr:row>
      <xdr:rowOff>150508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55910"/>
          <a:ext cx="698500" cy="56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100312</xdr:rowOff>
    </xdr:from>
    <xdr:to>
      <xdr:col>29</xdr:col>
      <xdr:colOff>177800</xdr:colOff>
      <xdr:row>18</xdr:row>
      <xdr:rowOff>30462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6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116839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0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99936</xdr:rowOff>
    </xdr:from>
    <xdr:to>
      <xdr:col>26</xdr:col>
      <xdr:colOff>101600</xdr:colOff>
      <xdr:row>18</xdr:row>
      <xdr:rowOff>30086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2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40263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31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88065</xdr:rowOff>
    </xdr:from>
    <xdr:to>
      <xdr:col>22</xdr:col>
      <xdr:colOff>165100</xdr:colOff>
      <xdr:row>18</xdr:row>
      <xdr:rowOff>18215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5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28392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1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99708</xdr:rowOff>
    </xdr:from>
    <xdr:to>
      <xdr:col>19</xdr:col>
      <xdr:colOff>38100</xdr:colOff>
      <xdr:row>18</xdr:row>
      <xdr:rowOff>29858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40035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3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42835</xdr:rowOff>
    </xdr:from>
    <xdr:to>
      <xdr:col>15</xdr:col>
      <xdr:colOff>101600</xdr:colOff>
      <xdr:row>17</xdr:row>
      <xdr:rowOff>144435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05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154612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7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39838</xdr:rowOff>
    </xdr:from>
    <xdr:to>
      <xdr:col>29</xdr:col>
      <xdr:colOff>127000</xdr:colOff>
      <xdr:row>35</xdr:row>
      <xdr:rowOff>75630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650188"/>
          <a:ext cx="647700" cy="35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39838</xdr:rowOff>
    </xdr:from>
    <xdr:to>
      <xdr:col>26</xdr:col>
      <xdr:colOff>50800</xdr:colOff>
      <xdr:row>35</xdr:row>
      <xdr:rowOff>45227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650188"/>
          <a:ext cx="698500" cy="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45227</xdr:rowOff>
    </xdr:from>
    <xdr:to>
      <xdr:col>22</xdr:col>
      <xdr:colOff>114300</xdr:colOff>
      <xdr:row>35</xdr:row>
      <xdr:rowOff>51954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655577"/>
          <a:ext cx="698500" cy="6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51954</xdr:rowOff>
    </xdr:from>
    <xdr:to>
      <xdr:col>18</xdr:col>
      <xdr:colOff>177800</xdr:colOff>
      <xdr:row>35</xdr:row>
      <xdr:rowOff>95813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662304"/>
          <a:ext cx="698500" cy="43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24830</xdr:rowOff>
    </xdr:from>
    <xdr:to>
      <xdr:col>29</xdr:col>
      <xdr:colOff>177800</xdr:colOff>
      <xdr:row>35</xdr:row>
      <xdr:rowOff>126430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35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212807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8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331938</xdr:rowOff>
    </xdr:from>
    <xdr:to>
      <xdr:col>26</xdr:col>
      <xdr:colOff>101600</xdr:colOff>
      <xdr:row>35</xdr:row>
      <xdr:rowOff>90638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99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100815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68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337327</xdr:rowOff>
    </xdr:from>
    <xdr:to>
      <xdr:col>22</xdr:col>
      <xdr:colOff>165100</xdr:colOff>
      <xdr:row>35</xdr:row>
      <xdr:rowOff>96027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04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106204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7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1154</xdr:rowOff>
    </xdr:from>
    <xdr:to>
      <xdr:col>19</xdr:col>
      <xdr:colOff>38100</xdr:colOff>
      <xdr:row>35</xdr:row>
      <xdr:rowOff>102754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11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112931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8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45013</xdr:rowOff>
    </xdr:from>
    <xdr:to>
      <xdr:col>15</xdr:col>
      <xdr:colOff>101600</xdr:colOff>
      <xdr:row>35</xdr:row>
      <xdr:rowOff>146613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5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156789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2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31,338
31,193
26.96
13,797,074
13,156,372
604,197
6,826,315
14,438,476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28780</xdr:rowOff>
    </xdr:from>
    <xdr:to>
      <xdr:col>24</xdr:col>
      <xdr:colOff>63500</xdr:colOff>
      <xdr:row>36</xdr:row>
      <xdr:rowOff>30527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00980"/>
          <a:ext cx="8382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25874</xdr:rowOff>
    </xdr:from>
    <xdr:to>
      <xdr:col>19</xdr:col>
      <xdr:colOff>177800</xdr:colOff>
      <xdr:row>36</xdr:row>
      <xdr:rowOff>30527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98074"/>
          <a:ext cx="889000" cy="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23000</xdr:rowOff>
    </xdr:from>
    <xdr:to>
      <xdr:col>15</xdr:col>
      <xdr:colOff>50800</xdr:colOff>
      <xdr:row>36</xdr:row>
      <xdr:rowOff>25874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95200"/>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89179</xdr:rowOff>
    </xdr:from>
    <xdr:to>
      <xdr:col>10</xdr:col>
      <xdr:colOff>114300</xdr:colOff>
      <xdr:row>36</xdr:row>
      <xdr:rowOff>23000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89929"/>
          <a:ext cx="889000" cy="10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149430</xdr:rowOff>
    </xdr:from>
    <xdr:to>
      <xdr:col>24</xdr:col>
      <xdr:colOff>114300</xdr:colOff>
      <xdr:row>36</xdr:row>
      <xdr:rowOff>79580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127857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2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151177</xdr:rowOff>
    </xdr:from>
    <xdr:to>
      <xdr:col>20</xdr:col>
      <xdr:colOff>38100</xdr:colOff>
      <xdr:row>36</xdr:row>
      <xdr:rowOff>81327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5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72454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4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146524</xdr:rowOff>
    </xdr:from>
    <xdr:to>
      <xdr:col>15</xdr:col>
      <xdr:colOff>101600</xdr:colOff>
      <xdr:row>36</xdr:row>
      <xdr:rowOff>76674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93201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2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143650</xdr:rowOff>
    </xdr:from>
    <xdr:to>
      <xdr:col>10</xdr:col>
      <xdr:colOff>165100</xdr:colOff>
      <xdr:row>36</xdr:row>
      <xdr:rowOff>73800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1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38379</xdr:rowOff>
    </xdr:from>
    <xdr:to>
      <xdr:col>6</xdr:col>
      <xdr:colOff>38100</xdr:colOff>
      <xdr:row>35</xdr:row>
      <xdr:rowOff>139979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156506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97148</xdr:rowOff>
    </xdr:from>
    <xdr:to>
      <xdr:col>24</xdr:col>
      <xdr:colOff>63500</xdr:colOff>
      <xdr:row>58</xdr:row>
      <xdr:rowOff>107559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10041248"/>
          <a:ext cx="838200" cy="1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97148</xdr:rowOff>
    </xdr:from>
    <xdr:to>
      <xdr:col>19</xdr:col>
      <xdr:colOff>177800</xdr:colOff>
      <xdr:row>58</xdr:row>
      <xdr:rowOff>99659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41248"/>
          <a:ext cx="889000" cy="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90486</xdr:rowOff>
    </xdr:from>
    <xdr:to>
      <xdr:col>15</xdr:col>
      <xdr:colOff>50800</xdr:colOff>
      <xdr:row>58</xdr:row>
      <xdr:rowOff>99659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10034586"/>
          <a:ext cx="889000" cy="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90486</xdr:rowOff>
    </xdr:from>
    <xdr:to>
      <xdr:col>10</xdr:col>
      <xdr:colOff>114300</xdr:colOff>
      <xdr:row>58</xdr:row>
      <xdr:rowOff>106164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34586"/>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56759</xdr:rowOff>
    </xdr:from>
    <xdr:to>
      <xdr:col>24</xdr:col>
      <xdr:colOff>114300</xdr:colOff>
      <xdr:row>58</xdr:row>
      <xdr:rowOff>158359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1000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46348</xdr:rowOff>
    </xdr:from>
    <xdr:to>
      <xdr:col>20</xdr:col>
      <xdr:colOff>38100</xdr:colOff>
      <xdr:row>58</xdr:row>
      <xdr:rowOff>147948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139075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8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48859</xdr:rowOff>
    </xdr:from>
    <xdr:to>
      <xdr:col>15</xdr:col>
      <xdr:colOff>101600</xdr:colOff>
      <xdr:row>58</xdr:row>
      <xdr:rowOff>150459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141586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39686</xdr:rowOff>
    </xdr:from>
    <xdr:to>
      <xdr:col>10</xdr:col>
      <xdr:colOff>165100</xdr:colOff>
      <xdr:row>58</xdr:row>
      <xdr:rowOff>141286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157813</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7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55364</xdr:rowOff>
    </xdr:from>
    <xdr:to>
      <xdr:col>6</xdr:col>
      <xdr:colOff>38100</xdr:colOff>
      <xdr:row>58</xdr:row>
      <xdr:rowOff>156964</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148091</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9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153264</xdr:rowOff>
    </xdr:from>
    <xdr:to>
      <xdr:col>24</xdr:col>
      <xdr:colOff>63500</xdr:colOff>
      <xdr:row>78</xdr:row>
      <xdr:rowOff>154939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26364"/>
          <a:ext cx="8382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154939</xdr:rowOff>
    </xdr:from>
    <xdr:to>
      <xdr:col>19</xdr:col>
      <xdr:colOff>177800</xdr:colOff>
      <xdr:row>78</xdr:row>
      <xdr:rowOff>160655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280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149073</xdr:rowOff>
    </xdr:from>
    <xdr:to>
      <xdr:col>15</xdr:col>
      <xdr:colOff>50800</xdr:colOff>
      <xdr:row>78</xdr:row>
      <xdr:rowOff>160655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22173"/>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149073</xdr:rowOff>
    </xdr:from>
    <xdr:to>
      <xdr:col>10</xdr:col>
      <xdr:colOff>114300</xdr:colOff>
      <xdr:row>78</xdr:row>
      <xdr:rowOff>149149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2217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102464</xdr:rowOff>
    </xdr:from>
    <xdr:to>
      <xdr:col>24</xdr:col>
      <xdr:colOff>114300</xdr:colOff>
      <xdr:row>79</xdr:row>
      <xdr:rowOff>32614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7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17391</xdr:rowOff>
    </xdr:from>
    <xdr:ext cx="378565"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90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104139</xdr:rowOff>
    </xdr:from>
    <xdr:to>
      <xdr:col>20</xdr:col>
      <xdr:colOff>38100</xdr:colOff>
      <xdr:row>79</xdr:row>
      <xdr:rowOff>34289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25416</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608017" y="13569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109855</xdr:rowOff>
    </xdr:from>
    <xdr:to>
      <xdr:col>15</xdr:col>
      <xdr:colOff>101600</xdr:colOff>
      <xdr:row>79</xdr:row>
      <xdr:rowOff>40005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31132</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719017" y="13575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98273</xdr:rowOff>
    </xdr:from>
    <xdr:to>
      <xdr:col>10</xdr:col>
      <xdr:colOff>165100</xdr:colOff>
      <xdr:row>79</xdr:row>
      <xdr:rowOff>28423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19550</xdr:rowOff>
    </xdr:from>
    <xdr:ext cx="378565"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830017" y="13564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98349</xdr:rowOff>
    </xdr:from>
    <xdr:to>
      <xdr:col>6</xdr:col>
      <xdr:colOff>38100</xdr:colOff>
      <xdr:row>79</xdr:row>
      <xdr:rowOff>28499</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19626</xdr:rowOff>
    </xdr:from>
    <xdr:ext cx="378565"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941017" y="13564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66678</xdr:rowOff>
    </xdr:from>
    <xdr:to>
      <xdr:col>24</xdr:col>
      <xdr:colOff>62865</xdr:colOff>
      <xdr:row>99</xdr:row>
      <xdr:rowOff>140222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668628"/>
          <a:ext cx="1270" cy="144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144049</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711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140222</xdr:rowOff>
    </xdr:from>
    <xdr:to>
      <xdr:col>24</xdr:col>
      <xdr:colOff>152400</xdr:colOff>
      <xdr:row>99</xdr:row>
      <xdr:rowOff>140222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711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13355</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44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66678</xdr:rowOff>
    </xdr:from>
    <xdr:to>
      <xdr:col>24</xdr:col>
      <xdr:colOff>152400</xdr:colOff>
      <xdr:row>91</xdr:row>
      <xdr:rowOff>66678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66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42219</xdr:rowOff>
    </xdr:from>
    <xdr:to>
      <xdr:col>24</xdr:col>
      <xdr:colOff>63500</xdr:colOff>
      <xdr:row>91</xdr:row>
      <xdr:rowOff>66678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5644169"/>
          <a:ext cx="8382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84701</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54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106274</xdr:rowOff>
    </xdr:from>
    <xdr:to>
      <xdr:col>24</xdr:col>
      <xdr:colOff>114300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42219</xdr:rowOff>
    </xdr:from>
    <xdr:to>
      <xdr:col>19</xdr:col>
      <xdr:colOff>177800</xdr:colOff>
      <xdr:row>92</xdr:row>
      <xdr:rowOff>15472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5644169"/>
          <a:ext cx="889000" cy="14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109327</xdr:rowOff>
    </xdr:from>
    <xdr:to>
      <xdr:col>20</xdr:col>
      <xdr:colOff>38100</xdr:colOff>
      <xdr:row>97</xdr:row>
      <xdr:rowOff>39477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30604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15472</xdr:rowOff>
    </xdr:from>
    <xdr:to>
      <xdr:col>15</xdr:col>
      <xdr:colOff>50800</xdr:colOff>
      <xdr:row>92</xdr:row>
      <xdr:rowOff>147571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5788872"/>
          <a:ext cx="889000" cy="1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148270</xdr:rowOff>
    </xdr:from>
    <xdr:to>
      <xdr:col>15</xdr:col>
      <xdr:colOff>101600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69547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147571</xdr:rowOff>
    </xdr:from>
    <xdr:to>
      <xdr:col>10</xdr:col>
      <xdr:colOff>114300</xdr:colOff>
      <xdr:row>93</xdr:row>
      <xdr:rowOff>40602</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5920971"/>
          <a:ext cx="889000" cy="6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69159</xdr:rowOff>
    </xdr:from>
    <xdr:to>
      <xdr:col>10</xdr:col>
      <xdr:colOff>165100</xdr:colOff>
      <xdr:row>97</xdr:row>
      <xdr:rowOff>170759</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161886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122324</xdr:rowOff>
    </xdr:from>
    <xdr:to>
      <xdr:col>6</xdr:col>
      <xdr:colOff>38100</xdr:colOff>
      <xdr:row>98</xdr:row>
      <xdr:rowOff>52474</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43601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15878</xdr:rowOff>
    </xdr:from>
    <xdr:to>
      <xdr:col>24</xdr:col>
      <xdr:colOff>114300</xdr:colOff>
      <xdr:row>91</xdr:row>
      <xdr:rowOff>117478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56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140355</xdr:rowOff>
    </xdr:from>
    <xdr:ext cx="599010"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557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162869</xdr:rowOff>
    </xdr:from>
    <xdr:to>
      <xdr:col>20</xdr:col>
      <xdr:colOff>38100</xdr:colOff>
      <xdr:row>91</xdr:row>
      <xdr:rowOff>93019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559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109546</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497795" y="1536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136122</xdr:rowOff>
    </xdr:from>
    <xdr:to>
      <xdr:col>15</xdr:col>
      <xdr:colOff>101600</xdr:colOff>
      <xdr:row>92</xdr:row>
      <xdr:rowOff>66272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573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82799</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08795" y="1551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96771</xdr:rowOff>
    </xdr:from>
    <xdr:to>
      <xdr:col>10</xdr:col>
      <xdr:colOff>165100</xdr:colOff>
      <xdr:row>93</xdr:row>
      <xdr:rowOff>26921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58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43448</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19795" y="1564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161252</xdr:rowOff>
    </xdr:from>
    <xdr:to>
      <xdr:col>6</xdr:col>
      <xdr:colOff>38100</xdr:colOff>
      <xdr:row>93</xdr:row>
      <xdr:rowOff>91402</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593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107929</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30795" y="1570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133321</xdr:rowOff>
    </xdr:from>
    <xdr:to>
      <xdr:col>55</xdr:col>
      <xdr:colOff>0</xdr:colOff>
      <xdr:row>36</xdr:row>
      <xdr:rowOff>164791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305521"/>
          <a:ext cx="8382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164791</xdr:rowOff>
    </xdr:from>
    <xdr:to>
      <xdr:col>50</xdr:col>
      <xdr:colOff>114300</xdr:colOff>
      <xdr:row>37</xdr:row>
      <xdr:rowOff>11053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6336991"/>
          <a:ext cx="889000" cy="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158804</xdr:rowOff>
    </xdr:from>
    <xdr:to>
      <xdr:col>45</xdr:col>
      <xdr:colOff>177800</xdr:colOff>
      <xdr:row>37</xdr:row>
      <xdr:rowOff>11053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7861300" y="6331004"/>
          <a:ext cx="8890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158804</xdr:rowOff>
    </xdr:from>
    <xdr:to>
      <xdr:col>41</xdr:col>
      <xdr:colOff>50800</xdr:colOff>
      <xdr:row>37</xdr:row>
      <xdr:rowOff>48652</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331004"/>
          <a:ext cx="889000" cy="6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82521</xdr:rowOff>
    </xdr:from>
    <xdr:to>
      <xdr:col>55</xdr:col>
      <xdr:colOff>50800</xdr:colOff>
      <xdr:row>37</xdr:row>
      <xdr:rowOff>12671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2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60948</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3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113991</xdr:rowOff>
    </xdr:from>
    <xdr:to>
      <xdr:col>50</xdr:col>
      <xdr:colOff>165100</xdr:colOff>
      <xdr:row>37</xdr:row>
      <xdr:rowOff>44141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2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35268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37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131703</xdr:rowOff>
    </xdr:from>
    <xdr:to>
      <xdr:col>46</xdr:col>
      <xdr:colOff>38100</xdr:colOff>
      <xdr:row>37</xdr:row>
      <xdr:rowOff>61853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3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52980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39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108004</xdr:rowOff>
    </xdr:from>
    <xdr:to>
      <xdr:col>41</xdr:col>
      <xdr:colOff>101600</xdr:colOff>
      <xdr:row>37</xdr:row>
      <xdr:rowOff>38154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28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29281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37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169302</xdr:rowOff>
    </xdr:from>
    <xdr:to>
      <xdr:col>36</xdr:col>
      <xdr:colOff>165100</xdr:colOff>
      <xdr:row>37</xdr:row>
      <xdr:rowOff>99452</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3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90579</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43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129741</xdr:rowOff>
    </xdr:from>
    <xdr:to>
      <xdr:col>55</xdr:col>
      <xdr:colOff>0</xdr:colOff>
      <xdr:row>57</xdr:row>
      <xdr:rowOff>118158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730941"/>
          <a:ext cx="838200" cy="1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100625</xdr:rowOff>
    </xdr:from>
    <xdr:to>
      <xdr:col>50</xdr:col>
      <xdr:colOff>114300</xdr:colOff>
      <xdr:row>56</xdr:row>
      <xdr:rowOff>129741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701825"/>
          <a:ext cx="889000" cy="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152646</xdr:rowOff>
    </xdr:from>
    <xdr:to>
      <xdr:col>45</xdr:col>
      <xdr:colOff>177800</xdr:colOff>
      <xdr:row>56</xdr:row>
      <xdr:rowOff>100625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582396"/>
          <a:ext cx="889000" cy="11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145948</xdr:rowOff>
    </xdr:from>
    <xdr:to>
      <xdr:col>41</xdr:col>
      <xdr:colOff>50800</xdr:colOff>
      <xdr:row>55</xdr:row>
      <xdr:rowOff>152646</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575698"/>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67358</xdr:rowOff>
    </xdr:from>
    <xdr:to>
      <xdr:col>55</xdr:col>
      <xdr:colOff>50800</xdr:colOff>
      <xdr:row>57</xdr:row>
      <xdr:rowOff>168958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45785</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81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78941</xdr:rowOff>
    </xdr:from>
    <xdr:to>
      <xdr:col>50</xdr:col>
      <xdr:colOff>165100</xdr:colOff>
      <xdr:row>57</xdr:row>
      <xdr:rowOff>9091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68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25618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45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49825</xdr:rowOff>
    </xdr:from>
    <xdr:to>
      <xdr:col>46</xdr:col>
      <xdr:colOff>38100</xdr:colOff>
      <xdr:row>56</xdr:row>
      <xdr:rowOff>151425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6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167952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42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101846</xdr:rowOff>
    </xdr:from>
    <xdr:to>
      <xdr:col>41</xdr:col>
      <xdr:colOff>101600</xdr:colOff>
      <xdr:row>56</xdr:row>
      <xdr:rowOff>31996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48523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3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95148</xdr:rowOff>
    </xdr:from>
    <xdr:to>
      <xdr:col>36</xdr:col>
      <xdr:colOff>165100</xdr:colOff>
      <xdr:row>56</xdr:row>
      <xdr:rowOff>25298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5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41825</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30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148278</xdr:rowOff>
    </xdr:from>
    <xdr:to>
      <xdr:col>55</xdr:col>
      <xdr:colOff>0</xdr:colOff>
      <xdr:row>78</xdr:row>
      <xdr:rowOff>929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9639300" y="13349928"/>
          <a:ext cx="8382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105801</xdr:rowOff>
    </xdr:from>
    <xdr:to>
      <xdr:col>50</xdr:col>
      <xdr:colOff>114300</xdr:colOff>
      <xdr:row>77</xdr:row>
      <xdr:rowOff>148278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8750300" y="13307451"/>
          <a:ext cx="889000" cy="4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105801</xdr:rowOff>
    </xdr:from>
    <xdr:to>
      <xdr:col>45</xdr:col>
      <xdr:colOff>177800</xdr:colOff>
      <xdr:row>77</xdr:row>
      <xdr:rowOff>133561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33074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98617</xdr:rowOff>
    </xdr:from>
    <xdr:to>
      <xdr:col>41</xdr:col>
      <xdr:colOff>50800</xdr:colOff>
      <xdr:row>77</xdr:row>
      <xdr:rowOff>133561</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a:off x="6972300" y="13300267"/>
          <a:ext cx="8890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121579</xdr:rowOff>
    </xdr:from>
    <xdr:to>
      <xdr:col>55</xdr:col>
      <xdr:colOff>50800</xdr:colOff>
      <xdr:row>78</xdr:row>
      <xdr:rowOff>51729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33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144456</xdr:rowOff>
    </xdr:from>
    <xdr:ext cx="534377"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317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97478</xdr:rowOff>
    </xdr:from>
    <xdr:to>
      <xdr:col>50</xdr:col>
      <xdr:colOff>165100</xdr:colOff>
      <xdr:row>78</xdr:row>
      <xdr:rowOff>27628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32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44155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372111" y="1307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55001</xdr:rowOff>
    </xdr:from>
    <xdr:to>
      <xdr:col>46</xdr:col>
      <xdr:colOff>38100</xdr:colOff>
      <xdr:row>77</xdr:row>
      <xdr:rowOff>156601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32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483111" y="1303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82761</xdr:rowOff>
    </xdr:from>
    <xdr:to>
      <xdr:col>41</xdr:col>
      <xdr:colOff>101600</xdr:colOff>
      <xdr:row>78</xdr:row>
      <xdr:rowOff>12911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32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29438</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594111" y="1305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47817</xdr:rowOff>
    </xdr:from>
    <xdr:to>
      <xdr:col>36</xdr:col>
      <xdr:colOff>165100</xdr:colOff>
      <xdr:row>77</xdr:row>
      <xdr:rowOff>149417</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324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165944</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05111" y="1302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63970</xdr:rowOff>
    </xdr:from>
    <xdr:to>
      <xdr:col>55</xdr:col>
      <xdr:colOff>0</xdr:colOff>
      <xdr:row>98</xdr:row>
      <xdr:rowOff>83147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694620"/>
          <a:ext cx="8382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61430</xdr:rowOff>
    </xdr:from>
    <xdr:to>
      <xdr:col>50</xdr:col>
      <xdr:colOff>114300</xdr:colOff>
      <xdr:row>97</xdr:row>
      <xdr:rowOff>63970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6920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48768</xdr:rowOff>
    </xdr:from>
    <xdr:to>
      <xdr:col>45</xdr:col>
      <xdr:colOff>177800</xdr:colOff>
      <xdr:row>97</xdr:row>
      <xdr:rowOff>61430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507968"/>
          <a:ext cx="889000" cy="18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48768</xdr:rowOff>
    </xdr:from>
    <xdr:to>
      <xdr:col>41</xdr:col>
      <xdr:colOff>50800</xdr:colOff>
      <xdr:row>96</xdr:row>
      <xdr:rowOff>154787</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507968"/>
          <a:ext cx="889000" cy="10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32347</xdr:rowOff>
    </xdr:from>
    <xdr:to>
      <xdr:col>55</xdr:col>
      <xdr:colOff>50800</xdr:colOff>
      <xdr:row>98</xdr:row>
      <xdr:rowOff>133947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118724</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7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13170</xdr:rowOff>
    </xdr:from>
    <xdr:to>
      <xdr:col>50</xdr:col>
      <xdr:colOff>165100</xdr:colOff>
      <xdr:row>97</xdr:row>
      <xdr:rowOff>114770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6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105897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7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10630</xdr:rowOff>
    </xdr:from>
    <xdr:to>
      <xdr:col>46</xdr:col>
      <xdr:colOff>38100</xdr:colOff>
      <xdr:row>97</xdr:row>
      <xdr:rowOff>112230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128757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41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169418</xdr:rowOff>
    </xdr:from>
    <xdr:to>
      <xdr:col>41</xdr:col>
      <xdr:colOff>101600</xdr:colOff>
      <xdr:row>96</xdr:row>
      <xdr:rowOff>99568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4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116095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2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103987</xdr:rowOff>
    </xdr:from>
    <xdr:to>
      <xdr:col>36</xdr:col>
      <xdr:colOff>165100</xdr:colOff>
      <xdr:row>97</xdr:row>
      <xdr:rowOff>34137</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5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50664</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33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44130</xdr:rowOff>
    </xdr:from>
    <xdr:to>
      <xdr:col>85</xdr:col>
      <xdr:colOff>127000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5481300" y="6730680"/>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44400</xdr:rowOff>
    </xdr:from>
    <xdr:to>
      <xdr:col>71</xdr:col>
      <xdr:colOff>177800</xdr:colOff>
      <xdr:row>39</xdr:row>
      <xdr:rowOff>44450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6730950"/>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164780</xdr:rowOff>
    </xdr:from>
    <xdr:to>
      <xdr:col>85</xdr:col>
      <xdr:colOff>177800</xdr:colOff>
      <xdr:row>39</xdr:row>
      <xdr:rowOff>94930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6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13932"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652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165050</xdr:rowOff>
    </xdr:from>
    <xdr:to>
      <xdr:col>67</xdr:col>
      <xdr:colOff>101600</xdr:colOff>
      <xdr:row>39</xdr:row>
      <xdr:rowOff>95200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6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86327</xdr:rowOff>
    </xdr:from>
    <xdr:ext cx="313932"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57333" y="6772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161810</xdr:rowOff>
    </xdr:from>
    <xdr:to>
      <xdr:col>85</xdr:col>
      <xdr:colOff>127000</xdr:colOff>
      <xdr:row>75</xdr:row>
      <xdr:rowOff>166548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020560"/>
          <a:ext cx="8382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157341</xdr:rowOff>
    </xdr:from>
    <xdr:to>
      <xdr:col>81</xdr:col>
      <xdr:colOff>50800</xdr:colOff>
      <xdr:row>75</xdr:row>
      <xdr:rowOff>166548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016091"/>
          <a:ext cx="8890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141440</xdr:rowOff>
    </xdr:from>
    <xdr:to>
      <xdr:col>76</xdr:col>
      <xdr:colOff>114300</xdr:colOff>
      <xdr:row>75</xdr:row>
      <xdr:rowOff>157341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000190"/>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141440</xdr:rowOff>
    </xdr:from>
    <xdr:to>
      <xdr:col>71</xdr:col>
      <xdr:colOff>177800</xdr:colOff>
      <xdr:row>75</xdr:row>
      <xdr:rowOff>150788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000190"/>
          <a:ext cx="889000" cy="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111011</xdr:rowOff>
    </xdr:from>
    <xdr:to>
      <xdr:col>85</xdr:col>
      <xdr:colOff>177800</xdr:colOff>
      <xdr:row>76</xdr:row>
      <xdr:rowOff>41160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969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133888</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82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115748</xdr:rowOff>
    </xdr:from>
    <xdr:to>
      <xdr:col>81</xdr:col>
      <xdr:colOff>101600</xdr:colOff>
      <xdr:row>76</xdr:row>
      <xdr:rowOff>45898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9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62425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7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106540</xdr:rowOff>
    </xdr:from>
    <xdr:to>
      <xdr:col>76</xdr:col>
      <xdr:colOff>165100</xdr:colOff>
      <xdr:row>76</xdr:row>
      <xdr:rowOff>36689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965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53217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7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90640</xdr:rowOff>
    </xdr:from>
    <xdr:to>
      <xdr:col>72</xdr:col>
      <xdr:colOff>38100</xdr:colOff>
      <xdr:row>76</xdr:row>
      <xdr:rowOff>20789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949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37317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7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99987</xdr:rowOff>
    </xdr:from>
    <xdr:to>
      <xdr:col>67</xdr:col>
      <xdr:colOff>101600</xdr:colOff>
      <xdr:row>76</xdr:row>
      <xdr:rowOff>30138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9587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46664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7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167111</xdr:rowOff>
    </xdr:from>
    <xdr:to>
      <xdr:col>85</xdr:col>
      <xdr:colOff>127000</xdr:colOff>
      <xdr:row>99</xdr:row>
      <xdr:rowOff>3975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969211"/>
          <a:ext cx="838200" cy="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104630</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906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167111</xdr:rowOff>
    </xdr:from>
    <xdr:to>
      <xdr:col>81</xdr:col>
      <xdr:colOff>50800</xdr:colOff>
      <xdr:row>99</xdr:row>
      <xdr:rowOff>12243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969211"/>
          <a:ext cx="889000" cy="1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1147</xdr:rowOff>
    </xdr:from>
    <xdr:to>
      <xdr:col>76</xdr:col>
      <xdr:colOff>114300</xdr:colOff>
      <xdr:row>99</xdr:row>
      <xdr:rowOff>12243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974697"/>
          <a:ext cx="889000" cy="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160241</xdr:rowOff>
    </xdr:from>
    <xdr:to>
      <xdr:col>71</xdr:col>
      <xdr:colOff>177800</xdr:colOff>
      <xdr:row>99</xdr:row>
      <xdr:rowOff>1147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962341"/>
          <a:ext cx="889000" cy="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124625</xdr:rowOff>
    </xdr:from>
    <xdr:to>
      <xdr:col>85</xdr:col>
      <xdr:colOff>177800</xdr:colOff>
      <xdr:row>99</xdr:row>
      <xdr:rowOff>54775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9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84002</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1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116311</xdr:rowOff>
    </xdr:from>
    <xdr:to>
      <xdr:col>81</xdr:col>
      <xdr:colOff>101600</xdr:colOff>
      <xdr:row>99</xdr:row>
      <xdr:rowOff>46461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91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62988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69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132893</xdr:rowOff>
    </xdr:from>
    <xdr:to>
      <xdr:col>76</xdr:col>
      <xdr:colOff>165100</xdr:colOff>
      <xdr:row>99</xdr:row>
      <xdr:rowOff>63043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93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79570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71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121797</xdr:rowOff>
    </xdr:from>
    <xdr:to>
      <xdr:col>72</xdr:col>
      <xdr:colOff>38100</xdr:colOff>
      <xdr:row>99</xdr:row>
      <xdr:rowOff>51947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92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68474</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69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109441</xdr:rowOff>
    </xdr:from>
    <xdr:to>
      <xdr:col>67</xdr:col>
      <xdr:colOff>101600</xdr:colOff>
      <xdr:row>99</xdr:row>
      <xdr:rowOff>39591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91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56118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68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139517</xdr:rowOff>
    </xdr:from>
    <xdr:to>
      <xdr:col>116</xdr:col>
      <xdr:colOff>63500</xdr:colOff>
      <xdr:row>58</xdr:row>
      <xdr:rowOff>139654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83617"/>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139517</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83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88854</xdr:rowOff>
    </xdr:from>
    <xdr:to>
      <xdr:col>116</xdr:col>
      <xdr:colOff>114300</xdr:colOff>
      <xdr:row>59</xdr:row>
      <xdr:rowOff>19004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88717</xdr:rowOff>
    </xdr:from>
    <xdr:to>
      <xdr:col>112</xdr:col>
      <xdr:colOff>38100</xdr:colOff>
      <xdr:row>59</xdr:row>
      <xdr:rowOff>18867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9994</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69846</xdr:rowOff>
    </xdr:from>
    <xdr:to>
      <xdr:col>116</xdr:col>
      <xdr:colOff>63500</xdr:colOff>
      <xdr:row>75</xdr:row>
      <xdr:rowOff>124514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928596"/>
          <a:ext cx="8382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124514</xdr:rowOff>
    </xdr:from>
    <xdr:to>
      <xdr:col>111</xdr:col>
      <xdr:colOff>177800</xdr:colOff>
      <xdr:row>76</xdr:row>
      <xdr:rowOff>9496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983264"/>
          <a:ext cx="889000" cy="5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31801</xdr:rowOff>
    </xdr:from>
    <xdr:to>
      <xdr:col>107</xdr:col>
      <xdr:colOff>50800</xdr:colOff>
      <xdr:row>76</xdr:row>
      <xdr:rowOff>9496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890551"/>
          <a:ext cx="889000" cy="14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31801</xdr:rowOff>
    </xdr:from>
    <xdr:to>
      <xdr:col>102</xdr:col>
      <xdr:colOff>114300</xdr:colOff>
      <xdr:row>76</xdr:row>
      <xdr:rowOff>77619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90551"/>
          <a:ext cx="889000" cy="2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19046</xdr:rowOff>
    </xdr:from>
    <xdr:to>
      <xdr:col>116</xdr:col>
      <xdr:colOff>114300</xdr:colOff>
      <xdr:row>75</xdr:row>
      <xdr:rowOff>120646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7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41923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72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73714</xdr:rowOff>
    </xdr:from>
    <xdr:to>
      <xdr:col>112</xdr:col>
      <xdr:colOff>38100</xdr:colOff>
      <xdr:row>76</xdr:row>
      <xdr:rowOff>3863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32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166442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130146</xdr:rowOff>
    </xdr:from>
    <xdr:to>
      <xdr:col>107</xdr:col>
      <xdr:colOff>101600</xdr:colOff>
      <xdr:row>76</xdr:row>
      <xdr:rowOff>60297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888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51423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0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152451</xdr:rowOff>
    </xdr:from>
    <xdr:to>
      <xdr:col>102</xdr:col>
      <xdr:colOff>165100</xdr:colOff>
      <xdr:row>75</xdr:row>
      <xdr:rowOff>82601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3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99128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6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26819</xdr:rowOff>
    </xdr:from>
    <xdr:to>
      <xdr:col>98</xdr:col>
      <xdr:colOff>38100</xdr:colOff>
      <xdr:row>76</xdr:row>
      <xdr:rowOff>128419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119546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4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419,822</a:t>
          </a:r>
          <a:r>
            <a:rPr kumimoji="1" lang="ja-JP" altLang="ja-JP" sz="1100">
              <a:solidFill>
                <a:schemeClr val="dk1"/>
              </a:solidFill>
              <a:effectLst/>
              <a:latin typeface="+mn-lt"/>
              <a:ea typeface="+mn-ea"/>
              <a:cs typeface="+mn-cs"/>
            </a:rPr>
            <a:t>円（対前年度比</a:t>
          </a:r>
          <a:r>
            <a:rPr kumimoji="1" lang="en-US" altLang="ja-JP" sz="1100">
              <a:solidFill>
                <a:schemeClr val="dk1"/>
              </a:solidFill>
              <a:effectLst/>
              <a:latin typeface="+mn-lt"/>
              <a:ea typeface="+mn-ea"/>
              <a:cs typeface="+mn-cs"/>
            </a:rPr>
            <a:t>24,883</a:t>
          </a:r>
          <a:r>
            <a:rPr kumimoji="1" lang="ja-JP" altLang="ja-JP" sz="1100">
              <a:solidFill>
                <a:schemeClr val="dk1"/>
              </a:solidFill>
              <a:effectLst/>
              <a:latin typeface="+mn-lt"/>
              <a:ea typeface="+mn-ea"/>
              <a:cs typeface="+mn-cs"/>
            </a:rPr>
            <a:t>円減）となっている。性質別歳出決算状況（住民１人当たりのコスト）から八重瀬町の特徴は、公債費、普通建設事業費（うち新規整備）、積立金で類似団体中、高い順位となっている。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特に扶助費については、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年連続順位</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位となっており住民１人当たりに掛かるコストが高いことを示す。要因としては、平成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か所の公立保育所を法人化したことにより、法人保育所に対する扶助費増が増額したためである。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普通建設事業及び公債費は、平成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日の合併により新たな町づくりのために合併特例債を活用した事業が多く、そのため毎年の地方債発行に伴う公債費も増加したことが要因となっている。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今後は、扶助費の１当たりのコストを全国平均へ近づけるよう調査分析を行い対策を図る。また、普通建設事業及び公債費は、毎年度の地方債発行額を抑制し、全国平均のコストに近づけるよう努力する。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31,338
31,193
26.96
13,797,074
13,156,372
604,197
6,826,315
14,438,476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24638</xdr:rowOff>
    </xdr:from>
    <xdr:to>
      <xdr:col>24</xdr:col>
      <xdr:colOff>63500</xdr:colOff>
      <xdr:row>36</xdr:row>
      <xdr:rowOff>54356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683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121793</xdr:rowOff>
    </xdr:from>
    <xdr:to>
      <xdr:col>19</xdr:col>
      <xdr:colOff>177800</xdr:colOff>
      <xdr:row>36</xdr:row>
      <xdr:rowOff>54356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22543"/>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89027</xdr:rowOff>
    </xdr:from>
    <xdr:to>
      <xdr:col>15</xdr:col>
      <xdr:colOff>50800</xdr:colOff>
      <xdr:row>35</xdr:row>
      <xdr:rowOff>121793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18327"/>
          <a:ext cx="889000" cy="20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89027</xdr:rowOff>
    </xdr:from>
    <xdr:to>
      <xdr:col>10</xdr:col>
      <xdr:colOff>114300</xdr:colOff>
      <xdr:row>34</xdr:row>
      <xdr:rowOff>167132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18327"/>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145288</xdr:rowOff>
    </xdr:from>
    <xdr:to>
      <xdr:col>24</xdr:col>
      <xdr:colOff>114300</xdr:colOff>
      <xdr:row>36</xdr:row>
      <xdr:rowOff>75438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123715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3556</xdr:rowOff>
    </xdr:from>
    <xdr:to>
      <xdr:col>20</xdr:col>
      <xdr:colOff>38100</xdr:colOff>
      <xdr:row>36</xdr:row>
      <xdr:rowOff>105156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96283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70993</xdr:rowOff>
    </xdr:from>
    <xdr:to>
      <xdr:col>15</xdr:col>
      <xdr:colOff>101600</xdr:colOff>
      <xdr:row>36</xdr:row>
      <xdr:rowOff>1143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163720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38227</xdr:rowOff>
    </xdr:from>
    <xdr:to>
      <xdr:col>10</xdr:col>
      <xdr:colOff>165100</xdr:colOff>
      <xdr:row>34</xdr:row>
      <xdr:rowOff>139827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156354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4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116332</xdr:rowOff>
    </xdr:from>
    <xdr:to>
      <xdr:col>6</xdr:col>
      <xdr:colOff>38100</xdr:colOff>
      <xdr:row>35</xdr:row>
      <xdr:rowOff>46482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37609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141470</xdr:rowOff>
    </xdr:from>
    <xdr:to>
      <xdr:col>24</xdr:col>
      <xdr:colOff>63500</xdr:colOff>
      <xdr:row>58</xdr:row>
      <xdr:rowOff>147393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85570"/>
          <a:ext cx="838200" cy="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141470</xdr:rowOff>
    </xdr:from>
    <xdr:to>
      <xdr:col>19</xdr:col>
      <xdr:colOff>177800</xdr:colOff>
      <xdr:row>58</xdr:row>
      <xdr:rowOff>154544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85570"/>
          <a:ext cx="889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86675</xdr:rowOff>
    </xdr:from>
    <xdr:to>
      <xdr:col>15</xdr:col>
      <xdr:colOff>50800</xdr:colOff>
      <xdr:row>58</xdr:row>
      <xdr:rowOff>154544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30775"/>
          <a:ext cx="889000" cy="6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86675</xdr:rowOff>
    </xdr:from>
    <xdr:to>
      <xdr:col>10</xdr:col>
      <xdr:colOff>114300</xdr:colOff>
      <xdr:row>58</xdr:row>
      <xdr:rowOff>106398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30775"/>
          <a:ext cx="889000" cy="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96593</xdr:rowOff>
    </xdr:from>
    <xdr:to>
      <xdr:col>24</xdr:col>
      <xdr:colOff>114300</xdr:colOff>
      <xdr:row>59</xdr:row>
      <xdr:rowOff>26743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90670</xdr:rowOff>
    </xdr:from>
    <xdr:to>
      <xdr:col>20</xdr:col>
      <xdr:colOff>38100</xdr:colOff>
      <xdr:row>59</xdr:row>
      <xdr:rowOff>20820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37347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0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103744</xdr:rowOff>
    </xdr:from>
    <xdr:to>
      <xdr:col>15</xdr:col>
      <xdr:colOff>101600</xdr:colOff>
      <xdr:row>59</xdr:row>
      <xdr:rowOff>33894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25021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4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35875</xdr:rowOff>
    </xdr:from>
    <xdr:to>
      <xdr:col>10</xdr:col>
      <xdr:colOff>165100</xdr:colOff>
      <xdr:row>58</xdr:row>
      <xdr:rowOff>137475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154002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5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55598</xdr:rowOff>
    </xdr:from>
    <xdr:to>
      <xdr:col>6</xdr:col>
      <xdr:colOff>38100</xdr:colOff>
      <xdr:row>58</xdr:row>
      <xdr:rowOff>157198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2275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7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115098</xdr:rowOff>
    </xdr:from>
    <xdr:to>
      <xdr:col>24</xdr:col>
      <xdr:colOff>63500</xdr:colOff>
      <xdr:row>73</xdr:row>
      <xdr:rowOff>115925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30948"/>
          <a:ext cx="8382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115925</xdr:rowOff>
    </xdr:from>
    <xdr:to>
      <xdr:col>19</xdr:col>
      <xdr:colOff>177800</xdr:colOff>
      <xdr:row>74</xdr:row>
      <xdr:rowOff>44493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631775"/>
          <a:ext cx="889000" cy="10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44493</xdr:rowOff>
    </xdr:from>
    <xdr:to>
      <xdr:col>15</xdr:col>
      <xdr:colOff>50800</xdr:colOff>
      <xdr:row>74</xdr:row>
      <xdr:rowOff>59570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31793"/>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59570</xdr:rowOff>
    </xdr:from>
    <xdr:to>
      <xdr:col>10</xdr:col>
      <xdr:colOff>114300</xdr:colOff>
      <xdr:row>75</xdr:row>
      <xdr:rowOff>17007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46870"/>
          <a:ext cx="889000" cy="12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64298</xdr:rowOff>
    </xdr:from>
    <xdr:to>
      <xdr:col>24</xdr:col>
      <xdr:colOff>114300</xdr:colOff>
      <xdr:row>73</xdr:row>
      <xdr:rowOff>165898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87175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3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65125</xdr:rowOff>
    </xdr:from>
    <xdr:to>
      <xdr:col>20</xdr:col>
      <xdr:colOff>38100</xdr:colOff>
      <xdr:row>73</xdr:row>
      <xdr:rowOff>166725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11802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5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165143</xdr:rowOff>
    </xdr:from>
    <xdr:to>
      <xdr:col>15</xdr:col>
      <xdr:colOff>101600</xdr:colOff>
      <xdr:row>74</xdr:row>
      <xdr:rowOff>95293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8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111820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5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8770</xdr:rowOff>
    </xdr:from>
    <xdr:to>
      <xdr:col>10</xdr:col>
      <xdr:colOff>165100</xdr:colOff>
      <xdr:row>74</xdr:row>
      <xdr:rowOff>110370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9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126897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137657</xdr:rowOff>
    </xdr:from>
    <xdr:to>
      <xdr:col>6</xdr:col>
      <xdr:colOff>38100</xdr:colOff>
      <xdr:row>75</xdr:row>
      <xdr:rowOff>67807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2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84334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0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63348</xdr:rowOff>
    </xdr:from>
    <xdr:to>
      <xdr:col>24</xdr:col>
      <xdr:colOff>63500</xdr:colOff>
      <xdr:row>99</xdr:row>
      <xdr:rowOff>67723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7036898"/>
          <a:ext cx="8382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67723</xdr:rowOff>
    </xdr:from>
    <xdr:to>
      <xdr:col>19</xdr:col>
      <xdr:colOff>177800</xdr:colOff>
      <xdr:row>99</xdr:row>
      <xdr:rowOff>70972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7041273"/>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68948</xdr:rowOff>
    </xdr:from>
    <xdr:to>
      <xdr:col>15</xdr:col>
      <xdr:colOff>50800</xdr:colOff>
      <xdr:row>99</xdr:row>
      <xdr:rowOff>70972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7042498"/>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68948</xdr:rowOff>
    </xdr:from>
    <xdr:to>
      <xdr:col>10</xdr:col>
      <xdr:colOff>114300</xdr:colOff>
      <xdr:row>99</xdr:row>
      <xdr:rowOff>83645</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7042498"/>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12548</xdr:rowOff>
    </xdr:from>
    <xdr:to>
      <xdr:col>24</xdr:col>
      <xdr:colOff>114300</xdr:colOff>
      <xdr:row>99</xdr:row>
      <xdr:rowOff>114148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9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98925</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90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16923</xdr:rowOff>
    </xdr:from>
    <xdr:to>
      <xdr:col>20</xdr:col>
      <xdr:colOff>38100</xdr:colOff>
      <xdr:row>99</xdr:row>
      <xdr:rowOff>118523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109650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20172</xdr:rowOff>
    </xdr:from>
    <xdr:to>
      <xdr:col>15</xdr:col>
      <xdr:colOff>101600</xdr:colOff>
      <xdr:row>99</xdr:row>
      <xdr:rowOff>121772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112899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8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18148</xdr:rowOff>
    </xdr:from>
    <xdr:to>
      <xdr:col>10</xdr:col>
      <xdr:colOff>165100</xdr:colOff>
      <xdr:row>99</xdr:row>
      <xdr:rowOff>119748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110875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8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32845</xdr:rowOff>
    </xdr:from>
    <xdr:to>
      <xdr:col>6</xdr:col>
      <xdr:colOff>38100</xdr:colOff>
      <xdr:row>99</xdr:row>
      <xdr:rowOff>134445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70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125572</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9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4810</xdr:rowOff>
    </xdr:from>
    <xdr:to>
      <xdr:col>55</xdr:col>
      <xdr:colOff>0</xdr:colOff>
      <xdr:row>57</xdr:row>
      <xdr:rowOff>77505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9777460"/>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160306</xdr:rowOff>
    </xdr:from>
    <xdr:to>
      <xdr:col>50</xdr:col>
      <xdr:colOff>114300</xdr:colOff>
      <xdr:row>57</xdr:row>
      <xdr:rowOff>4810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761506"/>
          <a:ext cx="889000" cy="1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160306</xdr:rowOff>
    </xdr:from>
    <xdr:to>
      <xdr:col>45</xdr:col>
      <xdr:colOff>177800</xdr:colOff>
      <xdr:row>57</xdr:row>
      <xdr:rowOff>100561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761506"/>
          <a:ext cx="889000" cy="1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62711</xdr:rowOff>
    </xdr:from>
    <xdr:to>
      <xdr:col>41</xdr:col>
      <xdr:colOff>50800</xdr:colOff>
      <xdr:row>57</xdr:row>
      <xdr:rowOff>100561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835361"/>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26705</xdr:rowOff>
    </xdr:from>
    <xdr:to>
      <xdr:col>55</xdr:col>
      <xdr:colOff>50800</xdr:colOff>
      <xdr:row>57</xdr:row>
      <xdr:rowOff>128305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79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49582</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6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125460</xdr:rowOff>
    </xdr:from>
    <xdr:to>
      <xdr:col>50</xdr:col>
      <xdr:colOff>165100</xdr:colOff>
      <xdr:row>57</xdr:row>
      <xdr:rowOff>55610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7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72137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50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109506</xdr:rowOff>
    </xdr:from>
    <xdr:to>
      <xdr:col>46</xdr:col>
      <xdr:colOff>38100</xdr:colOff>
      <xdr:row>57</xdr:row>
      <xdr:rowOff>39656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7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56183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48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49761</xdr:rowOff>
    </xdr:from>
    <xdr:to>
      <xdr:col>41</xdr:col>
      <xdr:colOff>101600</xdr:colOff>
      <xdr:row>57</xdr:row>
      <xdr:rowOff>151361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82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167888</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59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11911</xdr:rowOff>
    </xdr:from>
    <xdr:to>
      <xdr:col>36</xdr:col>
      <xdr:colOff>165100</xdr:colOff>
      <xdr:row>57</xdr:row>
      <xdr:rowOff>113511</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78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130038</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55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138443</xdr:rowOff>
    </xdr:from>
    <xdr:to>
      <xdr:col>55</xdr:col>
      <xdr:colOff>0</xdr:colOff>
      <xdr:row>79</xdr:row>
      <xdr:rowOff>3911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511543"/>
          <a:ext cx="8382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138443</xdr:rowOff>
    </xdr:from>
    <xdr:to>
      <xdr:col>50</xdr:col>
      <xdr:colOff>114300</xdr:colOff>
      <xdr:row>78</xdr:row>
      <xdr:rowOff>150507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51154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130811</xdr:rowOff>
    </xdr:from>
    <xdr:to>
      <xdr:col>45</xdr:col>
      <xdr:colOff>177800</xdr:colOff>
      <xdr:row>78</xdr:row>
      <xdr:rowOff>150507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503911"/>
          <a:ext cx="889000" cy="1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130811</xdr:rowOff>
    </xdr:from>
    <xdr:to>
      <xdr:col>41</xdr:col>
      <xdr:colOff>50800</xdr:colOff>
      <xdr:row>78</xdr:row>
      <xdr:rowOff>137680</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03911"/>
          <a:ext cx="8890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124561</xdr:rowOff>
    </xdr:from>
    <xdr:to>
      <xdr:col>55</xdr:col>
      <xdr:colOff>50800</xdr:colOff>
      <xdr:row>79</xdr:row>
      <xdr:rowOff>54711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57801</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3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87643</xdr:rowOff>
    </xdr:from>
    <xdr:to>
      <xdr:col>50</xdr:col>
      <xdr:colOff>165100</xdr:colOff>
      <xdr:row>79</xdr:row>
      <xdr:rowOff>17793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8920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99707</xdr:rowOff>
    </xdr:from>
    <xdr:to>
      <xdr:col>46</xdr:col>
      <xdr:colOff>38100</xdr:colOff>
      <xdr:row>79</xdr:row>
      <xdr:rowOff>29857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20984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56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80011</xdr:rowOff>
    </xdr:from>
    <xdr:to>
      <xdr:col>41</xdr:col>
      <xdr:colOff>101600</xdr:colOff>
      <xdr:row>79</xdr:row>
      <xdr:rowOff>10161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26688</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22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86880</xdr:rowOff>
    </xdr:from>
    <xdr:to>
      <xdr:col>36</xdr:col>
      <xdr:colOff>165100</xdr:colOff>
      <xdr:row>79</xdr:row>
      <xdr:rowOff>17030</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33557</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157857</xdr:rowOff>
    </xdr:from>
    <xdr:to>
      <xdr:col>55</xdr:col>
      <xdr:colOff>0</xdr:colOff>
      <xdr:row>98</xdr:row>
      <xdr:rowOff>148158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788507"/>
          <a:ext cx="838200" cy="16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150118</xdr:rowOff>
    </xdr:from>
    <xdr:to>
      <xdr:col>50</xdr:col>
      <xdr:colOff>114300</xdr:colOff>
      <xdr:row>97</xdr:row>
      <xdr:rowOff>157857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609318"/>
          <a:ext cx="889000" cy="17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150118</xdr:rowOff>
    </xdr:from>
    <xdr:to>
      <xdr:col>45</xdr:col>
      <xdr:colOff>177800</xdr:colOff>
      <xdr:row>98</xdr:row>
      <xdr:rowOff>65470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09318"/>
          <a:ext cx="889000" cy="25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138068</xdr:rowOff>
    </xdr:from>
    <xdr:to>
      <xdr:col>41</xdr:col>
      <xdr:colOff>50800</xdr:colOff>
      <xdr:row>98</xdr:row>
      <xdr:rowOff>65470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68718"/>
          <a:ext cx="889000" cy="9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97358</xdr:rowOff>
    </xdr:from>
    <xdr:to>
      <xdr:col>55</xdr:col>
      <xdr:colOff>50800</xdr:colOff>
      <xdr:row>99</xdr:row>
      <xdr:rowOff>27508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8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12285</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81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107057</xdr:rowOff>
    </xdr:from>
    <xdr:to>
      <xdr:col>50</xdr:col>
      <xdr:colOff>165100</xdr:colOff>
      <xdr:row>98</xdr:row>
      <xdr:rowOff>37207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3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28334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3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99318</xdr:rowOff>
    </xdr:from>
    <xdr:to>
      <xdr:col>46</xdr:col>
      <xdr:colOff>38100</xdr:colOff>
      <xdr:row>97</xdr:row>
      <xdr:rowOff>29468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5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45995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33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14670</xdr:rowOff>
    </xdr:from>
    <xdr:to>
      <xdr:col>41</xdr:col>
      <xdr:colOff>101600</xdr:colOff>
      <xdr:row>98</xdr:row>
      <xdr:rowOff>116270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8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107397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9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87268</xdr:rowOff>
    </xdr:from>
    <xdr:to>
      <xdr:col>36</xdr:col>
      <xdr:colOff>165100</xdr:colOff>
      <xdr:row>98</xdr:row>
      <xdr:rowOff>17418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1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8545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1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167932</xdr:rowOff>
    </xdr:from>
    <xdr:to>
      <xdr:col>85</xdr:col>
      <xdr:colOff>127000</xdr:colOff>
      <xdr:row>36</xdr:row>
      <xdr:rowOff>168778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340132"/>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168778</xdr:rowOff>
    </xdr:from>
    <xdr:to>
      <xdr:col>81</xdr:col>
      <xdr:colOff>50800</xdr:colOff>
      <xdr:row>37</xdr:row>
      <xdr:rowOff>3226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340978"/>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167452</xdr:rowOff>
    </xdr:from>
    <xdr:to>
      <xdr:col>76</xdr:col>
      <xdr:colOff>114300</xdr:colOff>
      <xdr:row>37</xdr:row>
      <xdr:rowOff>3226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339652"/>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138237</xdr:rowOff>
    </xdr:from>
    <xdr:to>
      <xdr:col>71</xdr:col>
      <xdr:colOff>177800</xdr:colOff>
      <xdr:row>36</xdr:row>
      <xdr:rowOff>167452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310437"/>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117132</xdr:rowOff>
    </xdr:from>
    <xdr:to>
      <xdr:col>85</xdr:col>
      <xdr:colOff>177800</xdr:colOff>
      <xdr:row>37</xdr:row>
      <xdr:rowOff>47282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8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32059</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0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117978</xdr:rowOff>
    </xdr:from>
    <xdr:to>
      <xdr:col>81</xdr:col>
      <xdr:colOff>101600</xdr:colOff>
      <xdr:row>37</xdr:row>
      <xdr:rowOff>48128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9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39255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8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123876</xdr:rowOff>
    </xdr:from>
    <xdr:to>
      <xdr:col>76</xdr:col>
      <xdr:colOff>165100</xdr:colOff>
      <xdr:row>37</xdr:row>
      <xdr:rowOff>54026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9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45153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116652</xdr:rowOff>
    </xdr:from>
    <xdr:to>
      <xdr:col>72</xdr:col>
      <xdr:colOff>38100</xdr:colOff>
      <xdr:row>37</xdr:row>
      <xdr:rowOff>46802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8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37929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8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87437</xdr:rowOff>
    </xdr:from>
    <xdr:to>
      <xdr:col>67</xdr:col>
      <xdr:colOff>101600</xdr:colOff>
      <xdr:row>37</xdr:row>
      <xdr:rowOff>17587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5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8714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152921</xdr:rowOff>
    </xdr:from>
    <xdr:to>
      <xdr:col>85</xdr:col>
      <xdr:colOff>127000</xdr:colOff>
      <xdr:row>56</xdr:row>
      <xdr:rowOff>166650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754121"/>
          <a:ext cx="8382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166650</xdr:rowOff>
    </xdr:from>
    <xdr:to>
      <xdr:col>81</xdr:col>
      <xdr:colOff>50800</xdr:colOff>
      <xdr:row>58</xdr:row>
      <xdr:rowOff>7734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767850"/>
          <a:ext cx="889000" cy="18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7734</xdr:rowOff>
    </xdr:from>
    <xdr:to>
      <xdr:col>76</xdr:col>
      <xdr:colOff>114300</xdr:colOff>
      <xdr:row>58</xdr:row>
      <xdr:rowOff>17005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951834"/>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72707</xdr:rowOff>
    </xdr:from>
    <xdr:to>
      <xdr:col>71</xdr:col>
      <xdr:colOff>177800</xdr:colOff>
      <xdr:row>58</xdr:row>
      <xdr:rowOff>17005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845357"/>
          <a:ext cx="889000" cy="1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102121</xdr:rowOff>
    </xdr:from>
    <xdr:to>
      <xdr:col>85</xdr:col>
      <xdr:colOff>177800</xdr:colOff>
      <xdr:row>57</xdr:row>
      <xdr:rowOff>32271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70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124998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55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115850</xdr:rowOff>
    </xdr:from>
    <xdr:to>
      <xdr:col>81</xdr:col>
      <xdr:colOff>101600</xdr:colOff>
      <xdr:row>57</xdr:row>
      <xdr:rowOff>46000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71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62527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49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128384</xdr:rowOff>
    </xdr:from>
    <xdr:to>
      <xdr:col>76</xdr:col>
      <xdr:colOff>165100</xdr:colOff>
      <xdr:row>58</xdr:row>
      <xdr:rowOff>58534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90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75061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6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137655</xdr:rowOff>
    </xdr:from>
    <xdr:to>
      <xdr:col>72</xdr:col>
      <xdr:colOff>38100</xdr:colOff>
      <xdr:row>58</xdr:row>
      <xdr:rowOff>67805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91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58932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00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21907</xdr:rowOff>
    </xdr:from>
    <xdr:to>
      <xdr:col>67</xdr:col>
      <xdr:colOff>101600</xdr:colOff>
      <xdr:row>57</xdr:row>
      <xdr:rowOff>123507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7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140034</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56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44131</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88681"/>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44400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8950"/>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164781</xdr:rowOff>
    </xdr:from>
    <xdr:to>
      <xdr:col>85</xdr:col>
      <xdr:colOff>177800</xdr:colOff>
      <xdr:row>79</xdr:row>
      <xdr:rowOff>94931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137836</xdr:rowOff>
    </xdr:from>
    <xdr:ext cx="313932"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165050</xdr:rowOff>
    </xdr:from>
    <xdr:to>
      <xdr:col>67</xdr:col>
      <xdr:colOff>101600</xdr:colOff>
      <xdr:row>79</xdr:row>
      <xdr:rowOff>95200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86327</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57333" y="13630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161810</xdr:rowOff>
    </xdr:from>
    <xdr:to>
      <xdr:col>85</xdr:col>
      <xdr:colOff>127000</xdr:colOff>
      <xdr:row>95</xdr:row>
      <xdr:rowOff>166548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449560"/>
          <a:ext cx="8382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157341</xdr:rowOff>
    </xdr:from>
    <xdr:to>
      <xdr:col>81</xdr:col>
      <xdr:colOff>50800</xdr:colOff>
      <xdr:row>95</xdr:row>
      <xdr:rowOff>166548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445091"/>
          <a:ext cx="8890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141439</xdr:rowOff>
    </xdr:from>
    <xdr:to>
      <xdr:col>76</xdr:col>
      <xdr:colOff>114300</xdr:colOff>
      <xdr:row>95</xdr:row>
      <xdr:rowOff>157341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429189"/>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141439</xdr:rowOff>
    </xdr:from>
    <xdr:to>
      <xdr:col>71</xdr:col>
      <xdr:colOff>177800</xdr:colOff>
      <xdr:row>95</xdr:row>
      <xdr:rowOff>150788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429189"/>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111010</xdr:rowOff>
    </xdr:from>
    <xdr:to>
      <xdr:col>85</xdr:col>
      <xdr:colOff>177800</xdr:colOff>
      <xdr:row>96</xdr:row>
      <xdr:rowOff>41160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3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133887</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25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115748</xdr:rowOff>
    </xdr:from>
    <xdr:to>
      <xdr:col>81</xdr:col>
      <xdr:colOff>101600</xdr:colOff>
      <xdr:row>96</xdr:row>
      <xdr:rowOff>45898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0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62425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17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106541</xdr:rowOff>
    </xdr:from>
    <xdr:to>
      <xdr:col>76</xdr:col>
      <xdr:colOff>165100</xdr:colOff>
      <xdr:row>96</xdr:row>
      <xdr:rowOff>36691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3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53218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16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90639</xdr:rowOff>
    </xdr:from>
    <xdr:to>
      <xdr:col>72</xdr:col>
      <xdr:colOff>38100</xdr:colOff>
      <xdr:row>96</xdr:row>
      <xdr:rowOff>20789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3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37316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15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99988</xdr:rowOff>
    </xdr:from>
    <xdr:to>
      <xdr:col>67</xdr:col>
      <xdr:colOff>101600</xdr:colOff>
      <xdr:row>96</xdr:row>
      <xdr:rowOff>30138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3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46665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16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総務費については平成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年度まで、庁舎建設事業により全国平均を上回っていたが、平成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年度は類似団体を</a:t>
          </a:r>
          <a:r>
            <a:rPr kumimoji="1" lang="en-US" altLang="ja-JP" sz="1100">
              <a:solidFill>
                <a:schemeClr val="dk1"/>
              </a:solidFill>
              <a:effectLst/>
              <a:latin typeface="+mn-lt"/>
              <a:ea typeface="+mn-ea"/>
              <a:cs typeface="+mn-cs"/>
            </a:rPr>
            <a:t>663</a:t>
          </a:r>
          <a:r>
            <a:rPr kumimoji="1" lang="ja-JP" altLang="ja-JP" sz="1100">
              <a:solidFill>
                <a:schemeClr val="dk1"/>
              </a:solidFill>
              <a:effectLst/>
              <a:latin typeface="+mn-lt"/>
              <a:ea typeface="+mn-ea"/>
              <a:cs typeface="+mn-cs"/>
            </a:rPr>
            <a:t>円、沖縄県平均を</a:t>
          </a:r>
          <a:r>
            <a:rPr kumimoji="1" lang="en-US" altLang="ja-JP" sz="1100">
              <a:solidFill>
                <a:schemeClr val="dk1"/>
              </a:solidFill>
              <a:effectLst/>
              <a:latin typeface="+mn-lt"/>
              <a:ea typeface="+mn-ea"/>
              <a:cs typeface="+mn-cs"/>
            </a:rPr>
            <a:t>22,434</a:t>
          </a:r>
          <a:r>
            <a:rPr kumimoji="1" lang="ja-JP" altLang="ja-JP" sz="1100">
              <a:solidFill>
                <a:schemeClr val="dk1"/>
              </a:solidFill>
              <a:effectLst/>
              <a:latin typeface="+mn-lt"/>
              <a:ea typeface="+mn-ea"/>
              <a:cs typeface="+mn-cs"/>
            </a:rPr>
            <a:t>円下回る結果となった。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民生費については、公立保育所の民営化と「待機児童</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」を目標とした政策に伴う法人保育所を増やしたことによる経費の増大が要因である。平成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年度ですべての公立保育所が法人化となったため、平成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年度は新たな法人保育所が新設・増設しなかったため微増となった。今後も増減幅は少額で推移すると見込まれる。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農林水産業費は、農業が盛んな地域であることから、類似団体を</a:t>
          </a:r>
          <a:r>
            <a:rPr kumimoji="1" lang="en-US" altLang="ja-JP" sz="1100">
              <a:solidFill>
                <a:schemeClr val="dk1"/>
              </a:solidFill>
              <a:effectLst/>
              <a:latin typeface="+mn-lt"/>
              <a:ea typeface="+mn-ea"/>
              <a:cs typeface="+mn-cs"/>
            </a:rPr>
            <a:t>11,646</a:t>
          </a:r>
          <a:r>
            <a:rPr kumimoji="1" lang="ja-JP" altLang="ja-JP" sz="1100">
              <a:solidFill>
                <a:schemeClr val="dk1"/>
              </a:solidFill>
              <a:effectLst/>
              <a:latin typeface="+mn-lt"/>
              <a:ea typeface="+mn-ea"/>
              <a:cs typeface="+mn-cs"/>
            </a:rPr>
            <a:t>円、沖縄県平均を</a:t>
          </a:r>
          <a:r>
            <a:rPr kumimoji="1" lang="en-US" altLang="ja-JP" sz="1100">
              <a:solidFill>
                <a:schemeClr val="dk1"/>
              </a:solidFill>
              <a:effectLst/>
              <a:latin typeface="+mn-lt"/>
              <a:ea typeface="+mn-ea"/>
              <a:cs typeface="+mn-cs"/>
            </a:rPr>
            <a:t>1,190</a:t>
          </a:r>
          <a:r>
            <a:rPr kumimoji="1" lang="ja-JP" altLang="ja-JP" sz="1100">
              <a:solidFill>
                <a:schemeClr val="dk1"/>
              </a:solidFill>
              <a:effectLst/>
              <a:latin typeface="+mn-lt"/>
              <a:ea typeface="+mn-ea"/>
              <a:cs typeface="+mn-cs"/>
            </a:rPr>
            <a:t>円上回っており、主な事業としては、農業基盤整備、ため池整備等を実施している。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教育費は、新城小学校校舎改築工事のため類似団体より</a:t>
          </a:r>
          <a:r>
            <a:rPr kumimoji="1" lang="en-US" altLang="ja-JP" sz="1100">
              <a:solidFill>
                <a:schemeClr val="dk1"/>
              </a:solidFill>
              <a:effectLst/>
              <a:latin typeface="+mn-lt"/>
              <a:ea typeface="+mn-ea"/>
              <a:cs typeface="+mn-cs"/>
            </a:rPr>
            <a:t>12,812</a:t>
          </a:r>
          <a:r>
            <a:rPr kumimoji="1" lang="ja-JP" altLang="ja-JP" sz="1100">
              <a:solidFill>
                <a:schemeClr val="dk1"/>
              </a:solidFill>
              <a:effectLst/>
              <a:latin typeface="+mn-lt"/>
              <a:ea typeface="+mn-ea"/>
              <a:cs typeface="+mn-cs"/>
            </a:rPr>
            <a:t>円上回っている。次年度以降も引き続き校舎改築工事と運動公園施設の更新等により増加する見込みである。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土木費は、類維持団体順位最下位となった、要因は平成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年度予定していた事業が平成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年度へ繰越したためである。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公債費については、性質別歳出決算分析と同様、合併特例債を活用した事業によるもので高い水準で維持すると見込まれる。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年度の実質単年度収支が黒字になった主な要因は、ふるさと納税寄附額が大幅に増額し自主財源が確保されたことが挙げられる。</a:t>
          </a:r>
          <a:endParaRPr lang="ja-JP" altLang="ja-JP" sz="1400">
            <a:effectLst/>
          </a:endParaRPr>
        </a:p>
        <a:p>
          <a:r>
            <a:rPr lang="ja-JP" altLang="ja-JP" sz="1100">
              <a:solidFill>
                <a:schemeClr val="dk1"/>
              </a:solidFill>
              <a:effectLst/>
              <a:latin typeface="+mn-lt"/>
              <a:ea typeface="+mn-ea"/>
              <a:cs typeface="+mn-cs"/>
            </a:rPr>
            <a:t>　今後は、</a:t>
          </a:r>
          <a:r>
            <a:rPr lang="ja-JP" altLang="ja-JP" sz="1100" b="0" i="0" baseline="0">
              <a:solidFill>
                <a:schemeClr val="dk1"/>
              </a:solidFill>
              <a:effectLst/>
              <a:latin typeface="+mn-lt"/>
              <a:ea typeface="+mn-ea"/>
              <a:cs typeface="+mn-cs"/>
            </a:rPr>
            <a:t>財政健全化の取組を着実に実行することにより、</a:t>
          </a:r>
          <a:r>
            <a:rPr lang="ja-JP" altLang="ja-JP" sz="1100">
              <a:solidFill>
                <a:schemeClr val="dk1"/>
              </a:solidFill>
              <a:effectLst/>
              <a:latin typeface="+mn-lt"/>
              <a:ea typeface="+mn-ea"/>
              <a:cs typeface="+mn-cs"/>
            </a:rPr>
            <a:t>財政調整基金残高を</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億円程度まで達するよう、努めていきたい。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赤字額については、国民健康保険特別会計のみとなっていおり、平成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年度にリーマンショックによる世界的な景気の悪化から国民健康保険税の赤字幅が多くなり、平成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年度も解消されない状況となっている。これ以上の財政状況の悪化を防ぐため、一般会計より繰り出し赤字補てんを行ったものの平成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年度まで赤字額は伸びた続けた。平成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年度は例年より多くの赤字補てんを行ったため、赤字幅の減少になっている。また、平成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年度は、国庫支出金の療養給付費負担金が前年度より約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億円の増額の要因により大幅な減少となっている。平成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年度は、国民健康保険税の見直しと一般会計からの赤字補てんの繰入金により大幅な減少となっている。</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年度の黒字額については、要因としては土地区画整理事業の宅地造成に伴い、アパートや宅地等が増えることによる固定資産税等や人口増による住民税の増額とふるさと納税寄附の増額によるものである。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2%20&#36001;&#25919;&#20418;\10%20&#9733;&#35519;&#26619;&#12539;&#25552;&#20986;&#29289;\&#20196;&#21644;02&#24180;&#24230;\19&#12288;20200829&#12288;&#12304;0923&#12294;&#12305;%20&#12304;&#20316;&#26989;&#20381;&#38972;&#12305;&#24179;&#25104;30&#24180;&#24230;&#36001;&#25919;&#29366;&#27841;&#36039;&#26009;&#38598;&#12398;&#20316;&#25104;&#12395;&#12388;&#12356;&#12390;&#65306;&#20844;&#20250;&#35336;&#20998;&#65289;\&#22238;&#31572;\&#20843;&#37325;&#28716;&#30010;&#12304;&#36001;&#25919;&#29366;&#27841;&#36039;&#26009;&#38598;&#12305;_473626_&#20843;&#37325;&#28716;&#30010;_2018(2&#22238;&#30446;)&#22238;&#315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P51"/>
          <cell r="BQ51"/>
          <cell r="BR51"/>
          <cell r="BS51"/>
          <cell r="BT51"/>
          <cell r="BU51"/>
          <cell r="BV51"/>
          <cell r="BW51"/>
          <cell r="BX51">
            <v>96.6</v>
          </cell>
          <cell r="BY51"/>
          <cell r="BZ51"/>
          <cell r="CA51"/>
          <cell r="CB51"/>
          <cell r="CC51"/>
          <cell r="CD51"/>
          <cell r="CE51"/>
          <cell r="CF51">
            <v>76</v>
          </cell>
          <cell r="CG51"/>
          <cell r="CH51"/>
          <cell r="CI51"/>
          <cell r="CJ51"/>
          <cell r="CK51"/>
          <cell r="CL51"/>
          <cell r="CM51"/>
          <cell r="CN51">
            <v>65.900000000000006</v>
          </cell>
          <cell r="CO51"/>
          <cell r="CP51"/>
          <cell r="CQ51"/>
          <cell r="CR51"/>
          <cell r="CS51"/>
          <cell r="CT51"/>
          <cell r="CU51"/>
          <cell r="CV51">
            <v>61.6</v>
          </cell>
          <cell r="CW51"/>
          <cell r="CX51"/>
          <cell r="CY51"/>
          <cell r="CZ51"/>
          <cell r="DA51"/>
          <cell r="DB51"/>
          <cell r="DC51"/>
        </row>
        <row r="53">
          <cell r="BP53"/>
          <cell r="BQ53"/>
          <cell r="BR53"/>
          <cell r="BS53"/>
          <cell r="BT53"/>
          <cell r="BU53"/>
          <cell r="BV53"/>
          <cell r="BW53"/>
          <cell r="BX53">
            <v>45.6</v>
          </cell>
          <cell r="BY53"/>
          <cell r="BZ53"/>
          <cell r="CA53"/>
          <cell r="CB53"/>
          <cell r="CC53"/>
          <cell r="CD53"/>
          <cell r="CE53"/>
          <cell r="CF53">
            <v>45.4</v>
          </cell>
          <cell r="CG53"/>
          <cell r="CH53"/>
          <cell r="CI53"/>
          <cell r="CJ53"/>
          <cell r="CK53"/>
          <cell r="CL53"/>
          <cell r="CM53"/>
          <cell r="CN53">
            <v>46.5</v>
          </cell>
          <cell r="CO53"/>
          <cell r="CP53"/>
          <cell r="CQ53"/>
          <cell r="CR53"/>
          <cell r="CS53"/>
          <cell r="CT53"/>
          <cell r="CU53"/>
          <cell r="CV53">
            <v>46.2</v>
          </cell>
          <cell r="CW53"/>
          <cell r="CX53"/>
          <cell r="CY53"/>
          <cell r="CZ53"/>
          <cell r="DA53"/>
          <cell r="DB53"/>
          <cell r="DC53"/>
        </row>
        <row r="55">
          <cell r="AN55" t="str">
            <v>類似団体内平均値</v>
          </cell>
          <cell r="BP55"/>
          <cell r="BQ55"/>
          <cell r="BR55"/>
          <cell r="BS55"/>
          <cell r="BT55"/>
          <cell r="BU55"/>
          <cell r="BV55"/>
          <cell r="BW55"/>
          <cell r="BX55">
            <v>13</v>
          </cell>
          <cell r="BY55"/>
          <cell r="BZ55"/>
          <cell r="CA55"/>
          <cell r="CB55"/>
          <cell r="CC55"/>
          <cell r="CD55"/>
          <cell r="CE55"/>
          <cell r="CF55">
            <v>21</v>
          </cell>
          <cell r="CG55"/>
          <cell r="CH55"/>
          <cell r="CI55"/>
          <cell r="CJ55"/>
          <cell r="CK55"/>
          <cell r="CL55"/>
          <cell r="CM55"/>
          <cell r="CN55">
            <v>20.2</v>
          </cell>
          <cell r="CO55"/>
          <cell r="CP55"/>
          <cell r="CQ55"/>
          <cell r="CR55"/>
          <cell r="CS55"/>
          <cell r="CT55"/>
          <cell r="CU55"/>
          <cell r="CV55">
            <v>18.3</v>
          </cell>
          <cell r="CW55"/>
          <cell r="CX55"/>
          <cell r="CY55"/>
          <cell r="CZ55"/>
          <cell r="DA55"/>
          <cell r="DB55"/>
          <cell r="DC55"/>
        </row>
        <row r="57">
          <cell r="BP57"/>
          <cell r="BQ57"/>
          <cell r="BR57"/>
          <cell r="BS57"/>
          <cell r="BT57"/>
          <cell r="BU57"/>
          <cell r="BV57"/>
          <cell r="BW57"/>
          <cell r="BX57">
            <v>53.4</v>
          </cell>
          <cell r="BY57"/>
          <cell r="BZ57"/>
          <cell r="CA57"/>
          <cell r="CB57"/>
          <cell r="CC57"/>
          <cell r="CD57"/>
          <cell r="CE57"/>
          <cell r="CF57">
            <v>56.1</v>
          </cell>
          <cell r="CG57"/>
          <cell r="CH57"/>
          <cell r="CI57"/>
          <cell r="CJ57"/>
          <cell r="CK57"/>
          <cell r="CL57"/>
          <cell r="CM57"/>
          <cell r="CN57">
            <v>58.1</v>
          </cell>
          <cell r="CO57"/>
          <cell r="CP57"/>
          <cell r="CQ57"/>
          <cell r="CR57"/>
          <cell r="CS57"/>
          <cell r="CT57"/>
          <cell r="CU57"/>
          <cell r="CV57">
            <v>59.1</v>
          </cell>
          <cell r="CW57"/>
          <cell r="CX57"/>
          <cell r="CY57"/>
          <cell r="CZ57"/>
          <cell r="DA57"/>
          <cell r="DB57"/>
          <cell r="DC57"/>
        </row>
        <row r="72">
          <cell r="BP72" t="str">
            <v>H26</v>
          </cell>
          <cell r="BX72" t="str">
            <v>H27</v>
          </cell>
          <cell r="CF72" t="str">
            <v>H28</v>
          </cell>
          <cell r="CN72" t="str">
            <v>H29</v>
          </cell>
          <cell r="CV72" t="str">
            <v>H30</v>
          </cell>
        </row>
        <row r="73">
          <cell r="AN73" t="str">
            <v>当該団体値</v>
          </cell>
          <cell r="BP73">
            <v>88.6</v>
          </cell>
          <cell r="BQ73"/>
          <cell r="BR73"/>
          <cell r="BS73"/>
          <cell r="BT73"/>
          <cell r="BU73"/>
          <cell r="BV73"/>
          <cell r="BW73"/>
          <cell r="BX73">
            <v>96.6</v>
          </cell>
          <cell r="BY73"/>
          <cell r="BZ73"/>
          <cell r="CA73"/>
          <cell r="CB73"/>
          <cell r="CC73"/>
          <cell r="CD73"/>
          <cell r="CE73"/>
          <cell r="CF73">
            <v>76</v>
          </cell>
          <cell r="CG73"/>
          <cell r="CH73"/>
          <cell r="CI73"/>
          <cell r="CJ73"/>
          <cell r="CK73"/>
          <cell r="CL73"/>
          <cell r="CM73"/>
          <cell r="CN73">
            <v>65.900000000000006</v>
          </cell>
          <cell r="CO73"/>
          <cell r="CP73"/>
          <cell r="CQ73"/>
          <cell r="CR73"/>
          <cell r="CS73"/>
          <cell r="CT73"/>
          <cell r="CU73"/>
          <cell r="CV73">
            <v>61.6</v>
          </cell>
          <cell r="CW73"/>
          <cell r="CX73"/>
          <cell r="CY73"/>
          <cell r="CZ73"/>
          <cell r="DA73"/>
          <cell r="DB73"/>
          <cell r="DC73"/>
        </row>
        <row r="75">
          <cell r="BP75">
            <v>10</v>
          </cell>
          <cell r="BQ75"/>
          <cell r="BR75"/>
          <cell r="BS75"/>
          <cell r="BT75"/>
          <cell r="BU75"/>
          <cell r="BV75"/>
          <cell r="BW75"/>
          <cell r="BX75">
            <v>9.8000000000000007</v>
          </cell>
          <cell r="BY75"/>
          <cell r="BZ75"/>
          <cell r="CA75"/>
          <cell r="CB75"/>
          <cell r="CC75"/>
          <cell r="CD75"/>
          <cell r="CE75"/>
          <cell r="CF75">
            <v>9.9</v>
          </cell>
          <cell r="CG75"/>
          <cell r="CH75"/>
          <cell r="CI75"/>
          <cell r="CJ75"/>
          <cell r="CK75"/>
          <cell r="CL75"/>
          <cell r="CM75"/>
          <cell r="CN75">
            <v>10.1</v>
          </cell>
          <cell r="CO75"/>
          <cell r="CP75"/>
          <cell r="CQ75"/>
          <cell r="CR75"/>
          <cell r="CS75"/>
          <cell r="CT75"/>
          <cell r="CU75"/>
          <cell r="CV75">
            <v>10</v>
          </cell>
          <cell r="CW75"/>
          <cell r="CX75"/>
          <cell r="CY75"/>
          <cell r="CZ75"/>
          <cell r="DA75"/>
          <cell r="DB75"/>
          <cell r="DC75"/>
        </row>
        <row r="77">
          <cell r="AN77" t="str">
            <v>類似団体内平均値</v>
          </cell>
          <cell r="BP77">
            <v>20.3</v>
          </cell>
          <cell r="BQ77"/>
          <cell r="BR77"/>
          <cell r="BS77"/>
          <cell r="BT77"/>
          <cell r="BU77"/>
          <cell r="BV77"/>
          <cell r="BW77"/>
          <cell r="BX77">
            <v>13</v>
          </cell>
          <cell r="BY77"/>
          <cell r="BZ77"/>
          <cell r="CA77"/>
          <cell r="CB77"/>
          <cell r="CC77"/>
          <cell r="CD77"/>
          <cell r="CE77"/>
          <cell r="CF77">
            <v>21</v>
          </cell>
          <cell r="CG77"/>
          <cell r="CH77"/>
          <cell r="CI77"/>
          <cell r="CJ77"/>
          <cell r="CK77"/>
          <cell r="CL77"/>
          <cell r="CM77"/>
          <cell r="CN77">
            <v>20.2</v>
          </cell>
          <cell r="CO77"/>
          <cell r="CP77"/>
          <cell r="CQ77"/>
          <cell r="CR77"/>
          <cell r="CS77"/>
          <cell r="CT77"/>
          <cell r="CU77"/>
          <cell r="CV77">
            <v>18.3</v>
          </cell>
          <cell r="CW77"/>
          <cell r="CX77"/>
          <cell r="CY77"/>
          <cell r="CZ77"/>
          <cell r="DA77"/>
          <cell r="DB77"/>
          <cell r="DC77"/>
        </row>
        <row r="79">
          <cell r="BP79">
            <v>7.7</v>
          </cell>
          <cell r="BQ79"/>
          <cell r="BR79"/>
          <cell r="BS79"/>
          <cell r="BT79"/>
          <cell r="BU79"/>
          <cell r="BV79"/>
          <cell r="BW79"/>
          <cell r="BX79">
            <v>6.8</v>
          </cell>
          <cell r="BY79"/>
          <cell r="BZ79"/>
          <cell r="CA79"/>
          <cell r="CB79"/>
          <cell r="CC79"/>
          <cell r="CD79"/>
          <cell r="CE79"/>
          <cell r="CF79">
            <v>6.8</v>
          </cell>
          <cell r="CG79"/>
          <cell r="CH79"/>
          <cell r="CI79"/>
          <cell r="CJ79"/>
          <cell r="CK79"/>
          <cell r="CL79"/>
          <cell r="CM79"/>
          <cell r="CN79">
            <v>6.8</v>
          </cell>
          <cell r="CO79"/>
          <cell r="CP79"/>
          <cell r="CQ79"/>
          <cell r="CR79"/>
          <cell r="CS79"/>
          <cell r="CT79"/>
          <cell r="CU79"/>
          <cell r="CV79">
            <v>6.8</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A22" zoomScale="90" zoomScaleNormal="9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81</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83</v>
      </c>
      <c r="C3" s="608"/>
      <c r="D3" s="608"/>
      <c r="E3" s="609"/>
      <c r="F3" s="609"/>
      <c r="G3" s="609"/>
      <c r="H3" s="609"/>
      <c r="I3" s="609"/>
      <c r="J3" s="609"/>
      <c r="K3" s="609"/>
      <c r="L3" s="609" t="s">
        <v>84</v>
      </c>
      <c r="M3" s="609"/>
      <c r="N3" s="609"/>
      <c r="O3" s="609"/>
      <c r="P3" s="609"/>
      <c r="Q3" s="609"/>
      <c r="R3" s="612"/>
      <c r="S3" s="612"/>
      <c r="T3" s="612"/>
      <c r="U3" s="612"/>
      <c r="V3" s="613"/>
      <c r="W3" s="506" t="s">
        <v>85</v>
      </c>
      <c r="X3" s="507"/>
      <c r="Y3" s="507"/>
      <c r="Z3" s="507"/>
      <c r="AA3" s="507"/>
      <c r="AB3" s="608"/>
      <c r="AC3" s="612" t="s">
        <v>86</v>
      </c>
      <c r="AD3" s="507"/>
      <c r="AE3" s="507"/>
      <c r="AF3" s="507"/>
      <c r="AG3" s="507"/>
      <c r="AH3" s="507"/>
      <c r="AI3" s="507"/>
      <c r="AJ3" s="507"/>
      <c r="AK3" s="507"/>
      <c r="AL3" s="574"/>
      <c r="AM3" s="506" t="s">
        <v>87</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88</v>
      </c>
      <c r="BO3" s="507"/>
      <c r="BP3" s="507"/>
      <c r="BQ3" s="507"/>
      <c r="BR3" s="507"/>
      <c r="BS3" s="507"/>
      <c r="BT3" s="507"/>
      <c r="BU3" s="574"/>
      <c r="BV3" s="506" t="s">
        <v>89</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90</v>
      </c>
      <c r="CU3" s="507"/>
      <c r="CV3" s="507"/>
      <c r="CW3" s="507"/>
      <c r="CX3" s="507"/>
      <c r="CY3" s="507"/>
      <c r="CZ3" s="507"/>
      <c r="DA3" s="574"/>
      <c r="DB3" s="506" t="s">
        <v>91</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5"/>
      <c r="AO4" s="445"/>
      <c r="AP4" s="445"/>
      <c r="AQ4" s="445"/>
      <c r="AR4" s="445"/>
      <c r="AS4" s="445"/>
      <c r="AT4" s="445"/>
      <c r="AU4" s="445"/>
      <c r="AV4" s="445"/>
      <c r="AW4" s="445"/>
      <c r="AX4" s="615"/>
      <c r="AY4" s="419" t="s">
        <v>92</v>
      </c>
      <c r="AZ4" s="420"/>
      <c r="BA4" s="420"/>
      <c r="BB4" s="420"/>
      <c r="BC4" s="420"/>
      <c r="BD4" s="420"/>
      <c r="BE4" s="420"/>
      <c r="BF4" s="420"/>
      <c r="BG4" s="420"/>
      <c r="BH4" s="420"/>
      <c r="BI4" s="420"/>
      <c r="BJ4" s="420"/>
      <c r="BK4" s="420"/>
      <c r="BL4" s="420"/>
      <c r="BM4" s="421"/>
      <c r="BN4" s="422">
        <v>13797074</v>
      </c>
      <c r="BO4" s="423"/>
      <c r="BP4" s="423"/>
      <c r="BQ4" s="423"/>
      <c r="BR4" s="423"/>
      <c r="BS4" s="423"/>
      <c r="BT4" s="423"/>
      <c r="BU4" s="424"/>
      <c r="BV4" s="422">
        <v>14269116</v>
      </c>
      <c r="BW4" s="423"/>
      <c r="BX4" s="423"/>
      <c r="BY4" s="423"/>
      <c r="BZ4" s="423"/>
      <c r="CA4" s="423"/>
      <c r="CB4" s="423"/>
      <c r="CC4" s="424"/>
      <c r="CD4" s="600" t="s">
        <v>93</v>
      </c>
      <c r="CE4" s="601"/>
      <c r="CF4" s="601"/>
      <c r="CG4" s="601"/>
      <c r="CH4" s="601"/>
      <c r="CI4" s="601"/>
      <c r="CJ4" s="601"/>
      <c r="CK4" s="601"/>
      <c r="CL4" s="601"/>
      <c r="CM4" s="601"/>
      <c r="CN4" s="601"/>
      <c r="CO4" s="601"/>
      <c r="CP4" s="601"/>
      <c r="CQ4" s="601"/>
      <c r="CR4" s="601"/>
      <c r="CS4" s="602"/>
      <c r="CT4" s="603">
        <v>8.9</v>
      </c>
      <c r="CU4" s="604"/>
      <c r="CV4" s="604"/>
      <c r="CW4" s="604"/>
      <c r="CX4" s="604"/>
      <c r="CY4" s="604"/>
      <c r="CZ4" s="604"/>
      <c r="DA4" s="605"/>
      <c r="DB4" s="603">
        <v>7.3</v>
      </c>
      <c r="DC4" s="604"/>
      <c r="DD4" s="604"/>
      <c r="DE4" s="604"/>
      <c r="DF4" s="604"/>
      <c r="DG4" s="604"/>
      <c r="DH4" s="604"/>
      <c r="DI4" s="605"/>
      <c r="DJ4" s="185"/>
      <c r="DK4" s="185"/>
      <c r="DL4" s="185"/>
      <c r="DM4" s="185"/>
      <c r="DN4" s="185"/>
      <c r="DO4" s="185"/>
    </row>
    <row r="5" spans="1:119" ht="18.75" customHeight="1" x14ac:dyDescent="0.15">
      <c r="A5" s="186"/>
      <c r="B5" s="610"/>
      <c r="C5" s="446"/>
      <c r="D5" s="446"/>
      <c r="E5" s="611"/>
      <c r="F5" s="611"/>
      <c r="G5" s="611"/>
      <c r="H5" s="611"/>
      <c r="I5" s="611"/>
      <c r="J5" s="611"/>
      <c r="K5" s="611"/>
      <c r="L5" s="611"/>
      <c r="M5" s="611"/>
      <c r="N5" s="611"/>
      <c r="O5" s="611"/>
      <c r="P5" s="611"/>
      <c r="Q5" s="611"/>
      <c r="R5" s="444"/>
      <c r="S5" s="444"/>
      <c r="T5" s="444"/>
      <c r="U5" s="444"/>
      <c r="V5" s="614"/>
      <c r="W5" s="533"/>
      <c r="X5" s="445"/>
      <c r="Y5" s="445"/>
      <c r="Z5" s="445"/>
      <c r="AA5" s="445"/>
      <c r="AB5" s="446"/>
      <c r="AC5" s="444"/>
      <c r="AD5" s="445"/>
      <c r="AE5" s="445"/>
      <c r="AF5" s="445"/>
      <c r="AG5" s="445"/>
      <c r="AH5" s="445"/>
      <c r="AI5" s="445"/>
      <c r="AJ5" s="445"/>
      <c r="AK5" s="445"/>
      <c r="AL5" s="615"/>
      <c r="AM5" s="496" t="s">
        <v>94</v>
      </c>
      <c r="AN5" s="401"/>
      <c r="AO5" s="401"/>
      <c r="AP5" s="401"/>
      <c r="AQ5" s="401"/>
      <c r="AR5" s="401"/>
      <c r="AS5" s="401"/>
      <c r="AT5" s="402"/>
      <c r="AU5" s="484" t="s">
        <v>95</v>
      </c>
      <c r="AV5" s="485"/>
      <c r="AW5" s="485"/>
      <c r="AX5" s="485"/>
      <c r="AY5" s="407" t="s">
        <v>96</v>
      </c>
      <c r="AZ5" s="408"/>
      <c r="BA5" s="408"/>
      <c r="BB5" s="408"/>
      <c r="BC5" s="408"/>
      <c r="BD5" s="408"/>
      <c r="BE5" s="408"/>
      <c r="BF5" s="408"/>
      <c r="BG5" s="408"/>
      <c r="BH5" s="408"/>
      <c r="BI5" s="408"/>
      <c r="BJ5" s="408"/>
      <c r="BK5" s="408"/>
      <c r="BL5" s="408"/>
      <c r="BM5" s="409"/>
      <c r="BN5" s="427">
        <v>13156372</v>
      </c>
      <c r="BO5" s="428"/>
      <c r="BP5" s="428"/>
      <c r="BQ5" s="428"/>
      <c r="BR5" s="428"/>
      <c r="BS5" s="428"/>
      <c r="BT5" s="428"/>
      <c r="BU5" s="429"/>
      <c r="BV5" s="427">
        <v>13763187</v>
      </c>
      <c r="BW5" s="428"/>
      <c r="BX5" s="428"/>
      <c r="BY5" s="428"/>
      <c r="BZ5" s="428"/>
      <c r="CA5" s="428"/>
      <c r="CB5" s="428"/>
      <c r="CC5" s="429"/>
      <c r="CD5" s="436" t="s">
        <v>97</v>
      </c>
      <c r="CE5" s="437"/>
      <c r="CF5" s="437"/>
      <c r="CG5" s="437"/>
      <c r="CH5" s="437"/>
      <c r="CI5" s="437"/>
      <c r="CJ5" s="437"/>
      <c r="CK5" s="437"/>
      <c r="CL5" s="437"/>
      <c r="CM5" s="437"/>
      <c r="CN5" s="437"/>
      <c r="CO5" s="437"/>
      <c r="CP5" s="437"/>
      <c r="CQ5" s="437"/>
      <c r="CR5" s="437"/>
      <c r="CS5" s="438"/>
      <c r="CT5" s="397">
        <v>87.5</v>
      </c>
      <c r="CU5" s="398"/>
      <c r="CV5" s="398"/>
      <c r="CW5" s="398"/>
      <c r="CX5" s="398"/>
      <c r="CY5" s="398"/>
      <c r="CZ5" s="398"/>
      <c r="DA5" s="399"/>
      <c r="DB5" s="397">
        <v>88.8</v>
      </c>
      <c r="DC5" s="398"/>
      <c r="DD5" s="398"/>
      <c r="DE5" s="398"/>
      <c r="DF5" s="398"/>
      <c r="DG5" s="398"/>
      <c r="DH5" s="398"/>
      <c r="DI5" s="399"/>
      <c r="DJ5" s="185"/>
      <c r="DK5" s="185"/>
      <c r="DL5" s="185"/>
      <c r="DM5" s="185"/>
      <c r="DN5" s="185"/>
      <c r="DO5" s="185"/>
    </row>
    <row r="6" spans="1:119" ht="18.75" customHeight="1" x14ac:dyDescent="0.15">
      <c r="A6" s="186"/>
      <c r="B6" s="580" t="s">
        <v>98</v>
      </c>
      <c r="C6" s="443"/>
      <c r="D6" s="443"/>
      <c r="E6" s="581"/>
      <c r="F6" s="581"/>
      <c r="G6" s="581"/>
      <c r="H6" s="581"/>
      <c r="I6" s="581"/>
      <c r="J6" s="581"/>
      <c r="K6" s="581"/>
      <c r="L6" s="581" t="s">
        <v>99</v>
      </c>
      <c r="M6" s="581"/>
      <c r="N6" s="581"/>
      <c r="O6" s="581"/>
      <c r="P6" s="581"/>
      <c r="Q6" s="581"/>
      <c r="R6" s="467"/>
      <c r="S6" s="467"/>
      <c r="T6" s="467"/>
      <c r="U6" s="467"/>
      <c r="V6" s="587"/>
      <c r="W6" s="518" t="s">
        <v>100</v>
      </c>
      <c r="X6" s="442"/>
      <c r="Y6" s="442"/>
      <c r="Z6" s="442"/>
      <c r="AA6" s="442"/>
      <c r="AB6" s="443"/>
      <c r="AC6" s="592" t="s">
        <v>101</v>
      </c>
      <c r="AD6" s="593"/>
      <c r="AE6" s="593"/>
      <c r="AF6" s="593"/>
      <c r="AG6" s="593"/>
      <c r="AH6" s="593"/>
      <c r="AI6" s="593"/>
      <c r="AJ6" s="593"/>
      <c r="AK6" s="593"/>
      <c r="AL6" s="594"/>
      <c r="AM6" s="496" t="s">
        <v>102</v>
      </c>
      <c r="AN6" s="401"/>
      <c r="AO6" s="401"/>
      <c r="AP6" s="401"/>
      <c r="AQ6" s="401"/>
      <c r="AR6" s="401"/>
      <c r="AS6" s="401"/>
      <c r="AT6" s="402"/>
      <c r="AU6" s="484" t="s">
        <v>103</v>
      </c>
      <c r="AV6" s="485"/>
      <c r="AW6" s="485"/>
      <c r="AX6" s="485"/>
      <c r="AY6" s="407" t="s">
        <v>104</v>
      </c>
      <c r="AZ6" s="408"/>
      <c r="BA6" s="408"/>
      <c r="BB6" s="408"/>
      <c r="BC6" s="408"/>
      <c r="BD6" s="408"/>
      <c r="BE6" s="408"/>
      <c r="BF6" s="408"/>
      <c r="BG6" s="408"/>
      <c r="BH6" s="408"/>
      <c r="BI6" s="408"/>
      <c r="BJ6" s="408"/>
      <c r="BK6" s="408"/>
      <c r="BL6" s="408"/>
      <c r="BM6" s="409"/>
      <c r="BN6" s="427">
        <v>640702</v>
      </c>
      <c r="BO6" s="428"/>
      <c r="BP6" s="428"/>
      <c r="BQ6" s="428"/>
      <c r="BR6" s="428"/>
      <c r="BS6" s="428"/>
      <c r="BT6" s="428"/>
      <c r="BU6" s="429"/>
      <c r="BV6" s="427">
        <v>505929</v>
      </c>
      <c r="BW6" s="428"/>
      <c r="BX6" s="428"/>
      <c r="BY6" s="428"/>
      <c r="BZ6" s="428"/>
      <c r="CA6" s="428"/>
      <c r="CB6" s="428"/>
      <c r="CC6" s="429"/>
      <c r="CD6" s="436" t="s">
        <v>105</v>
      </c>
      <c r="CE6" s="437"/>
      <c r="CF6" s="437"/>
      <c r="CG6" s="437"/>
      <c r="CH6" s="437"/>
      <c r="CI6" s="437"/>
      <c r="CJ6" s="437"/>
      <c r="CK6" s="437"/>
      <c r="CL6" s="437"/>
      <c r="CM6" s="437"/>
      <c r="CN6" s="437"/>
      <c r="CO6" s="437"/>
      <c r="CP6" s="437"/>
      <c r="CQ6" s="437"/>
      <c r="CR6" s="437"/>
      <c r="CS6" s="438"/>
      <c r="CT6" s="577">
        <v>91.6</v>
      </c>
      <c r="CU6" s="578"/>
      <c r="CV6" s="578"/>
      <c r="CW6" s="578"/>
      <c r="CX6" s="578"/>
      <c r="CY6" s="578"/>
      <c r="CZ6" s="578"/>
      <c r="DA6" s="579"/>
      <c r="DB6" s="577">
        <v>93</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106</v>
      </c>
      <c r="AN7" s="401"/>
      <c r="AO7" s="401"/>
      <c r="AP7" s="401"/>
      <c r="AQ7" s="401"/>
      <c r="AR7" s="401"/>
      <c r="AS7" s="401"/>
      <c r="AT7" s="402"/>
      <c r="AU7" s="484" t="s">
        <v>107</v>
      </c>
      <c r="AV7" s="485"/>
      <c r="AW7" s="485"/>
      <c r="AX7" s="485"/>
      <c r="AY7" s="407" t="s">
        <v>108</v>
      </c>
      <c r="AZ7" s="408"/>
      <c r="BA7" s="408"/>
      <c r="BB7" s="408"/>
      <c r="BC7" s="408"/>
      <c r="BD7" s="408"/>
      <c r="BE7" s="408"/>
      <c r="BF7" s="408"/>
      <c r="BG7" s="408"/>
      <c r="BH7" s="408"/>
      <c r="BI7" s="408"/>
      <c r="BJ7" s="408"/>
      <c r="BK7" s="408"/>
      <c r="BL7" s="408"/>
      <c r="BM7" s="409"/>
      <c r="BN7" s="427">
        <v>36505</v>
      </c>
      <c r="BO7" s="428"/>
      <c r="BP7" s="428"/>
      <c r="BQ7" s="428"/>
      <c r="BR7" s="428"/>
      <c r="BS7" s="428"/>
      <c r="BT7" s="428"/>
      <c r="BU7" s="429"/>
      <c r="BV7" s="427">
        <v>14843</v>
      </c>
      <c r="BW7" s="428"/>
      <c r="BX7" s="428"/>
      <c r="BY7" s="428"/>
      <c r="BZ7" s="428"/>
      <c r="CA7" s="428"/>
      <c r="CB7" s="428"/>
      <c r="CC7" s="429"/>
      <c r="CD7" s="436" t="s">
        <v>109</v>
      </c>
      <c r="CE7" s="437"/>
      <c r="CF7" s="437"/>
      <c r="CG7" s="437"/>
      <c r="CH7" s="437"/>
      <c r="CI7" s="437"/>
      <c r="CJ7" s="437"/>
      <c r="CK7" s="437"/>
      <c r="CL7" s="437"/>
      <c r="CM7" s="437"/>
      <c r="CN7" s="437"/>
      <c r="CO7" s="437"/>
      <c r="CP7" s="437"/>
      <c r="CQ7" s="437"/>
      <c r="CR7" s="437"/>
      <c r="CS7" s="438"/>
      <c r="CT7" s="427">
        <v>6826315</v>
      </c>
      <c r="CU7" s="428"/>
      <c r="CV7" s="428"/>
      <c r="CW7" s="428"/>
      <c r="CX7" s="428"/>
      <c r="CY7" s="428"/>
      <c r="CZ7" s="428"/>
      <c r="DA7" s="429"/>
      <c r="DB7" s="427">
        <v>6744701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110</v>
      </c>
      <c r="AN8" s="401"/>
      <c r="AO8" s="401"/>
      <c r="AP8" s="401"/>
      <c r="AQ8" s="401"/>
      <c r="AR8" s="401"/>
      <c r="AS8" s="401"/>
      <c r="AT8" s="402"/>
      <c r="AU8" s="484" t="s">
        <v>111</v>
      </c>
      <c r="AV8" s="485"/>
      <c r="AW8" s="485"/>
      <c r="AX8" s="485"/>
      <c r="AY8" s="407" t="s">
        <v>112</v>
      </c>
      <c r="AZ8" s="408"/>
      <c r="BA8" s="408"/>
      <c r="BB8" s="408"/>
      <c r="BC8" s="408"/>
      <c r="BD8" s="408"/>
      <c r="BE8" s="408"/>
      <c r="BF8" s="408"/>
      <c r="BG8" s="408"/>
      <c r="BH8" s="408"/>
      <c r="BI8" s="408"/>
      <c r="BJ8" s="408"/>
      <c r="BK8" s="408"/>
      <c r="BL8" s="408"/>
      <c r="BM8" s="409"/>
      <c r="BN8" s="427">
        <v>604197</v>
      </c>
      <c r="BO8" s="428"/>
      <c r="BP8" s="428"/>
      <c r="BQ8" s="428"/>
      <c r="BR8" s="428"/>
      <c r="BS8" s="428"/>
      <c r="BT8" s="428"/>
      <c r="BU8" s="429"/>
      <c r="BV8" s="427">
        <v>491086</v>
      </c>
      <c r="BW8" s="428"/>
      <c r="BX8" s="428"/>
      <c r="BY8" s="428"/>
      <c r="BZ8" s="428"/>
      <c r="CA8" s="428"/>
      <c r="CB8" s="428"/>
      <c r="CC8" s="429"/>
      <c r="CD8" s="436" t="s">
        <v>113</v>
      </c>
      <c r="CE8" s="437"/>
      <c r="CF8" s="437"/>
      <c r="CG8" s="437"/>
      <c r="CH8" s="437"/>
      <c r="CI8" s="437"/>
      <c r="CJ8" s="437"/>
      <c r="CK8" s="437"/>
      <c r="CL8" s="437"/>
      <c r="CM8" s="437"/>
      <c r="CN8" s="437"/>
      <c r="CO8" s="437"/>
      <c r="CP8" s="437"/>
      <c r="CQ8" s="437"/>
      <c r="CR8" s="437"/>
      <c r="CS8" s="438"/>
      <c r="CT8" s="540">
        <v>0.42</v>
      </c>
      <c r="CU8" s="541"/>
      <c r="CV8" s="541"/>
      <c r="CW8" s="541"/>
      <c r="CX8" s="541"/>
      <c r="CY8" s="541"/>
      <c r="CZ8" s="541"/>
      <c r="DA8" s="542"/>
      <c r="DB8" s="540">
        <v>0.41</v>
      </c>
      <c r="DC8" s="541"/>
      <c r="DD8" s="541"/>
      <c r="DE8" s="541"/>
      <c r="DF8" s="541"/>
      <c r="DG8" s="541"/>
      <c r="DH8" s="541"/>
      <c r="DI8" s="542"/>
      <c r="DJ8" s="185"/>
      <c r="DK8" s="185"/>
      <c r="DL8" s="185"/>
      <c r="DM8" s="185"/>
      <c r="DN8" s="185"/>
      <c r="DO8" s="185"/>
    </row>
    <row r="9" spans="1:119" ht="18.75" customHeight="1" thickBot="1" x14ac:dyDescent="0.2">
      <c r="A9" s="186"/>
      <c r="B9" s="566" t="s">
        <v>114</v>
      </c>
      <c r="C9" s="567"/>
      <c r="D9" s="567"/>
      <c r="E9" s="567"/>
      <c r="F9" s="567"/>
      <c r="G9" s="567"/>
      <c r="H9" s="567"/>
      <c r="I9" s="567"/>
      <c r="J9" s="567"/>
      <c r="K9" s="490"/>
      <c r="L9" s="568" t="s">
        <v>115</v>
      </c>
      <c r="M9" s="569"/>
      <c r="N9" s="569"/>
      <c r="O9" s="569"/>
      <c r="P9" s="569"/>
      <c r="Q9" s="570"/>
      <c r="R9" s="571">
        <v>29066</v>
      </c>
      <c r="S9" s="572"/>
      <c r="T9" s="572"/>
      <c r="U9" s="572"/>
      <c r="V9" s="573"/>
      <c r="W9" s="506" t="s">
        <v>116</v>
      </c>
      <c r="X9" s="507"/>
      <c r="Y9" s="507"/>
      <c r="Z9" s="507"/>
      <c r="AA9" s="507"/>
      <c r="AB9" s="507"/>
      <c r="AC9" s="507"/>
      <c r="AD9" s="507"/>
      <c r="AE9" s="507"/>
      <c r="AF9" s="507"/>
      <c r="AG9" s="507"/>
      <c r="AH9" s="507"/>
      <c r="AI9" s="507"/>
      <c r="AJ9" s="507"/>
      <c r="AK9" s="507"/>
      <c r="AL9" s="574"/>
      <c r="AM9" s="496" t="s">
        <v>117</v>
      </c>
      <c r="AN9" s="401"/>
      <c r="AO9" s="401"/>
      <c r="AP9" s="401"/>
      <c r="AQ9" s="401"/>
      <c r="AR9" s="401"/>
      <c r="AS9" s="401"/>
      <c r="AT9" s="402"/>
      <c r="AU9" s="484" t="s">
        <v>103</v>
      </c>
      <c r="AV9" s="485"/>
      <c r="AW9" s="485"/>
      <c r="AX9" s="485"/>
      <c r="AY9" s="407" t="s">
        <v>118</v>
      </c>
      <c r="AZ9" s="408"/>
      <c r="BA9" s="408"/>
      <c r="BB9" s="408"/>
      <c r="BC9" s="408"/>
      <c r="BD9" s="408"/>
      <c r="BE9" s="408"/>
      <c r="BF9" s="408"/>
      <c r="BG9" s="408"/>
      <c r="BH9" s="408"/>
      <c r="BI9" s="408"/>
      <c r="BJ9" s="408"/>
      <c r="BK9" s="408"/>
      <c r="BL9" s="408"/>
      <c r="BM9" s="409"/>
      <c r="BN9" s="427">
        <v>113111</v>
      </c>
      <c r="BO9" s="428"/>
      <c r="BP9" s="428"/>
      <c r="BQ9" s="428"/>
      <c r="BR9" s="428"/>
      <c r="BS9" s="428"/>
      <c r="BT9" s="428"/>
      <c r="BU9" s="429"/>
      <c r="BV9" s="427">
        <v>27790</v>
      </c>
      <c r="BW9" s="428"/>
      <c r="BX9" s="428"/>
      <c r="BY9" s="428"/>
      <c r="BZ9" s="428"/>
      <c r="CA9" s="428"/>
      <c r="CB9" s="428"/>
      <c r="CC9" s="429"/>
      <c r="CD9" s="436" t="s">
        <v>119</v>
      </c>
      <c r="CE9" s="437"/>
      <c r="CF9" s="437"/>
      <c r="CG9" s="437"/>
      <c r="CH9" s="437"/>
      <c r="CI9" s="437"/>
      <c r="CJ9" s="437"/>
      <c r="CK9" s="437"/>
      <c r="CL9" s="437"/>
      <c r="CM9" s="437"/>
      <c r="CN9" s="437"/>
      <c r="CO9" s="437"/>
      <c r="CP9" s="437"/>
      <c r="CQ9" s="437"/>
      <c r="CR9" s="437"/>
      <c r="CS9" s="438"/>
      <c r="CT9" s="397">
        <v>16.8</v>
      </c>
      <c r="CU9" s="398"/>
      <c r="CV9" s="398"/>
      <c r="CW9" s="398"/>
      <c r="CX9" s="398"/>
      <c r="CY9" s="398"/>
      <c r="CZ9" s="398"/>
      <c r="DA9" s="399"/>
      <c r="DB9" s="397">
        <v>16.5</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120</v>
      </c>
      <c r="M10" s="401"/>
      <c r="N10" s="401"/>
      <c r="O10" s="401"/>
      <c r="P10" s="401"/>
      <c r="Q10" s="402"/>
      <c r="R10" s="403">
        <v>26681</v>
      </c>
      <c r="S10" s="404"/>
      <c r="T10" s="404"/>
      <c r="U10" s="404"/>
      <c r="V10" s="406"/>
      <c r="W10" s="575"/>
      <c r="X10" s="389"/>
      <c r="Y10" s="389"/>
      <c r="Z10" s="389"/>
      <c r="AA10" s="389"/>
      <c r="AB10" s="389"/>
      <c r="AC10" s="389"/>
      <c r="AD10" s="389"/>
      <c r="AE10" s="389"/>
      <c r="AF10" s="389"/>
      <c r="AG10" s="389"/>
      <c r="AH10" s="389"/>
      <c r="AI10" s="389"/>
      <c r="AJ10" s="389"/>
      <c r="AK10" s="389"/>
      <c r="AL10" s="576"/>
      <c r="AM10" s="496" t="s">
        <v>121</v>
      </c>
      <c r="AN10" s="401"/>
      <c r="AO10" s="401"/>
      <c r="AP10" s="401"/>
      <c r="AQ10" s="401"/>
      <c r="AR10" s="401"/>
      <c r="AS10" s="401"/>
      <c r="AT10" s="402"/>
      <c r="AU10" s="484" t="s">
        <v>122</v>
      </c>
      <c r="AV10" s="485"/>
      <c r="AW10" s="485"/>
      <c r="AX10" s="485"/>
      <c r="AY10" s="407" t="s">
        <v>123</v>
      </c>
      <c r="AZ10" s="408"/>
      <c r="BA10" s="408"/>
      <c r="BB10" s="408"/>
      <c r="BC10" s="408"/>
      <c r="BD10" s="408"/>
      <c r="BE10" s="408"/>
      <c r="BF10" s="408"/>
      <c r="BG10" s="408"/>
      <c r="BH10" s="408"/>
      <c r="BI10" s="408"/>
      <c r="BJ10" s="408"/>
      <c r="BK10" s="408"/>
      <c r="BL10" s="408"/>
      <c r="BM10" s="409"/>
      <c r="BN10" s="427">
        <v>250001</v>
      </c>
      <c r="BO10" s="428"/>
      <c r="BP10" s="428"/>
      <c r="BQ10" s="428"/>
      <c r="BR10" s="428"/>
      <c r="BS10" s="428"/>
      <c r="BT10" s="428"/>
      <c r="BU10" s="429"/>
      <c r="BV10" s="427">
        <v>266470</v>
      </c>
      <c r="BW10" s="428"/>
      <c r="BX10" s="428"/>
      <c r="BY10" s="428"/>
      <c r="BZ10" s="428"/>
      <c r="CA10" s="428"/>
      <c r="CB10" s="428"/>
      <c r="CC10" s="429"/>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5" t="s">
        <v>125</v>
      </c>
      <c r="M11" s="476"/>
      <c r="N11" s="476"/>
      <c r="O11" s="476"/>
      <c r="P11" s="476"/>
      <c r="Q11" s="477"/>
      <c r="R11" s="563" t="s">
        <v>126</v>
      </c>
      <c r="S11" s="564"/>
      <c r="T11" s="564"/>
      <c r="U11" s="564"/>
      <c r="V11" s="565"/>
      <c r="W11" s="575"/>
      <c r="X11" s="389"/>
      <c r="Y11" s="389"/>
      <c r="Z11" s="389"/>
      <c r="AA11" s="389"/>
      <c r="AB11" s="389"/>
      <c r="AC11" s="389"/>
      <c r="AD11" s="389"/>
      <c r="AE11" s="389"/>
      <c r="AF11" s="389"/>
      <c r="AG11" s="389"/>
      <c r="AH11" s="389"/>
      <c r="AI11" s="389"/>
      <c r="AJ11" s="389"/>
      <c r="AK11" s="389"/>
      <c r="AL11" s="576"/>
      <c r="AM11" s="496" t="s">
        <v>127</v>
      </c>
      <c r="AN11" s="401"/>
      <c r="AO11" s="401"/>
      <c r="AP11" s="401"/>
      <c r="AQ11" s="401"/>
      <c r="AR11" s="401"/>
      <c r="AS11" s="401"/>
      <c r="AT11" s="402"/>
      <c r="AU11" s="484" t="s">
        <v>95</v>
      </c>
      <c r="AV11" s="485"/>
      <c r="AW11" s="485"/>
      <c r="AX11" s="485"/>
      <c r="AY11" s="407" t="s">
        <v>128</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31338</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103</v>
      </c>
      <c r="AV12" s="485"/>
      <c r="AW12" s="485"/>
      <c r="AX12" s="485"/>
      <c r="AY12" s="407" t="s">
        <v>136</v>
      </c>
      <c r="AZ12" s="408"/>
      <c r="BA12" s="408"/>
      <c r="BB12" s="408"/>
      <c r="BC12" s="408"/>
      <c r="BD12" s="408"/>
      <c r="BE12" s="408"/>
      <c r="BF12" s="408"/>
      <c r="BG12" s="408"/>
      <c r="BH12" s="408"/>
      <c r="BI12" s="408"/>
      <c r="BJ12" s="408"/>
      <c r="BK12" s="408"/>
      <c r="BL12" s="408"/>
      <c r="BM12" s="409"/>
      <c r="BN12" s="427">
        <v>168718</v>
      </c>
      <c r="BO12" s="428"/>
      <c r="BP12" s="428"/>
      <c r="BQ12" s="428"/>
      <c r="BR12" s="428"/>
      <c r="BS12" s="428"/>
      <c r="BT12" s="428"/>
      <c r="BU12" s="429"/>
      <c r="BV12" s="427">
        <v>357357</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31193</v>
      </c>
      <c r="S13" s="531"/>
      <c r="T13" s="531"/>
      <c r="U13" s="531"/>
      <c r="V13" s="532"/>
      <c r="W13" s="518" t="s">
        <v>140</v>
      </c>
      <c r="X13" s="442"/>
      <c r="Y13" s="442"/>
      <c r="Z13" s="442"/>
      <c r="AA13" s="442"/>
      <c r="AB13" s="443"/>
      <c r="AC13" s="403">
        <v>1095</v>
      </c>
      <c r="AD13" s="404"/>
      <c r="AE13" s="404"/>
      <c r="AF13" s="404"/>
      <c r="AG13" s="405"/>
      <c r="AH13" s="403">
        <v>1210</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194394</v>
      </c>
      <c r="BO13" s="428"/>
      <c r="BP13" s="428"/>
      <c r="BQ13" s="428"/>
      <c r="BR13" s="428"/>
      <c r="BS13" s="428"/>
      <c r="BT13" s="428"/>
      <c r="BU13" s="429"/>
      <c r="BV13" s="427">
        <v>-63097</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10</v>
      </c>
      <c r="CU13" s="398"/>
      <c r="CV13" s="398"/>
      <c r="CW13" s="398"/>
      <c r="CX13" s="398"/>
      <c r="CY13" s="398"/>
      <c r="CZ13" s="398"/>
      <c r="DA13" s="399"/>
      <c r="DB13" s="397">
        <v>10.1</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30949</v>
      </c>
      <c r="S14" s="531"/>
      <c r="T14" s="531"/>
      <c r="U14" s="531"/>
      <c r="V14" s="532"/>
      <c r="W14" s="533"/>
      <c r="X14" s="445"/>
      <c r="Y14" s="445"/>
      <c r="Z14" s="445"/>
      <c r="AA14" s="445"/>
      <c r="AB14" s="446"/>
      <c r="AC14" s="523">
        <v>9</v>
      </c>
      <c r="AD14" s="524"/>
      <c r="AE14" s="524"/>
      <c r="AF14" s="524"/>
      <c r="AG14" s="525"/>
      <c r="AH14" s="523">
        <v>10.7</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61.6</v>
      </c>
      <c r="CU14" s="535"/>
      <c r="CV14" s="535"/>
      <c r="CW14" s="535"/>
      <c r="CX14" s="535"/>
      <c r="CY14" s="535"/>
      <c r="CZ14" s="535"/>
      <c r="DA14" s="536"/>
      <c r="DB14" s="534">
        <v>65.900000000000006</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147</v>
      </c>
      <c r="N15" s="528"/>
      <c r="O15" s="528"/>
      <c r="P15" s="528"/>
      <c r="Q15" s="529"/>
      <c r="R15" s="530">
        <v>30840</v>
      </c>
      <c r="S15" s="531"/>
      <c r="T15" s="531"/>
      <c r="U15" s="531"/>
      <c r="V15" s="532"/>
      <c r="W15" s="518" t="s">
        <v>148</v>
      </c>
      <c r="X15" s="442"/>
      <c r="Y15" s="442"/>
      <c r="Z15" s="442"/>
      <c r="AA15" s="442"/>
      <c r="AB15" s="443"/>
      <c r="AC15" s="403">
        <v>2022</v>
      </c>
      <c r="AD15" s="404"/>
      <c r="AE15" s="404"/>
      <c r="AF15" s="404"/>
      <c r="AG15" s="405"/>
      <c r="AH15" s="403">
        <v>1927</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2483630</v>
      </c>
      <c r="BO15" s="423"/>
      <c r="BP15" s="423"/>
      <c r="BQ15" s="423"/>
      <c r="BR15" s="423"/>
      <c r="BS15" s="423"/>
      <c r="BT15" s="423"/>
      <c r="BU15" s="424"/>
      <c r="BV15" s="422">
        <v>2359629</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5"/>
      <c r="Y16" s="445"/>
      <c r="Z16" s="445"/>
      <c r="AA16" s="445"/>
      <c r="AB16" s="446"/>
      <c r="AC16" s="523">
        <v>16.7</v>
      </c>
      <c r="AD16" s="524"/>
      <c r="AE16" s="524"/>
      <c r="AF16" s="524"/>
      <c r="AG16" s="525"/>
      <c r="AH16" s="523">
        <v>17.100000000000001</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5769374</v>
      </c>
      <c r="BO16" s="428"/>
      <c r="BP16" s="428"/>
      <c r="BQ16" s="428"/>
      <c r="BR16" s="428"/>
      <c r="BS16" s="428"/>
      <c r="BT16" s="428"/>
      <c r="BU16" s="429"/>
      <c r="BV16" s="427">
        <v>5666469</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2"/>
      <c r="Y17" s="442"/>
      <c r="Z17" s="442"/>
      <c r="AA17" s="442"/>
      <c r="AB17" s="443"/>
      <c r="AC17" s="403">
        <v>8991</v>
      </c>
      <c r="AD17" s="404"/>
      <c r="AE17" s="404"/>
      <c r="AF17" s="404"/>
      <c r="AG17" s="405"/>
      <c r="AH17" s="403">
        <v>8122</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3133478</v>
      </c>
      <c r="BO17" s="428"/>
      <c r="BP17" s="428"/>
      <c r="BQ17" s="428"/>
      <c r="BR17" s="428"/>
      <c r="BS17" s="428"/>
      <c r="BT17" s="428"/>
      <c r="BU17" s="429"/>
      <c r="BV17" s="427">
        <v>2978223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26.96</v>
      </c>
      <c r="M18" s="492"/>
      <c r="N18" s="492"/>
      <c r="O18" s="492"/>
      <c r="P18" s="492"/>
      <c r="Q18" s="492"/>
      <c r="R18" s="493"/>
      <c r="S18" s="493"/>
      <c r="T18" s="493"/>
      <c r="U18" s="493"/>
      <c r="V18" s="494"/>
      <c r="W18" s="508"/>
      <c r="X18" s="509"/>
      <c r="Y18" s="509"/>
      <c r="Z18" s="509"/>
      <c r="AA18" s="509"/>
      <c r="AB18" s="519"/>
      <c r="AC18" s="391">
        <v>74.3</v>
      </c>
      <c r="AD18" s="392"/>
      <c r="AE18" s="392"/>
      <c r="AF18" s="392"/>
      <c r="AG18" s="495"/>
      <c r="AH18" s="391">
        <v>72.099999999999994</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6051671</v>
      </c>
      <c r="BO18" s="428"/>
      <c r="BP18" s="428"/>
      <c r="BQ18" s="428"/>
      <c r="BR18" s="428"/>
      <c r="BS18" s="428"/>
      <c r="BT18" s="428"/>
      <c r="BU18" s="429"/>
      <c r="BV18" s="427">
        <v>6092127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1078</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8356563</v>
      </c>
      <c r="BO19" s="428"/>
      <c r="BP19" s="428"/>
      <c r="BQ19" s="428"/>
      <c r="BR19" s="428"/>
      <c r="BS19" s="428"/>
      <c r="BT19" s="428"/>
      <c r="BU19" s="429"/>
      <c r="BV19" s="427">
        <v>8318054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9625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6"/>
      <c r="AO20" s="476"/>
      <c r="AP20" s="476"/>
      <c r="AQ20" s="476"/>
      <c r="AR20" s="476"/>
      <c r="AS20" s="476"/>
      <c r="AT20" s="477"/>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8" t="s">
        <v>164</v>
      </c>
      <c r="C22" s="459"/>
      <c r="D22" s="460"/>
      <c r="E22" s="467" t="s">
        <v>1</v>
      </c>
      <c r="F22" s="442"/>
      <c r="G22" s="442"/>
      <c r="H22" s="442"/>
      <c r="I22" s="442"/>
      <c r="J22" s="442"/>
      <c r="K22" s="443"/>
      <c r="L22" s="467" t="s">
        <v>165</v>
      </c>
      <c r="M22" s="442"/>
      <c r="N22" s="442"/>
      <c r="O22" s="442"/>
      <c r="P22" s="443"/>
      <c r="Q22" s="452" t="s">
        <v>166</v>
      </c>
      <c r="R22" s="453"/>
      <c r="S22" s="453"/>
      <c r="T22" s="453"/>
      <c r="U22" s="453"/>
      <c r="V22" s="468"/>
      <c r="W22" s="470" t="s">
        <v>167</v>
      </c>
      <c r="X22" s="459"/>
      <c r="Y22" s="460"/>
      <c r="Z22" s="467" t="s">
        <v>1</v>
      </c>
      <c r="AA22" s="442"/>
      <c r="AB22" s="442"/>
      <c r="AC22" s="442"/>
      <c r="AD22" s="442"/>
      <c r="AE22" s="442"/>
      <c r="AF22" s="442"/>
      <c r="AG22" s="443"/>
      <c r="AH22" s="441" t="s">
        <v>168</v>
      </c>
      <c r="AI22" s="442"/>
      <c r="AJ22" s="442"/>
      <c r="AK22" s="442"/>
      <c r="AL22" s="443"/>
      <c r="AM22" s="441" t="s">
        <v>169</v>
      </c>
      <c r="AN22" s="447"/>
      <c r="AO22" s="447"/>
      <c r="AP22" s="447"/>
      <c r="AQ22" s="447"/>
      <c r="AR22" s="448"/>
      <c r="AS22" s="452" t="s">
        <v>166</v>
      </c>
      <c r="AT22" s="453"/>
      <c r="AU22" s="453"/>
      <c r="AV22" s="453"/>
      <c r="AW22" s="453"/>
      <c r="AX22" s="454"/>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61"/>
      <c r="C23" s="462"/>
      <c r="D23" s="463"/>
      <c r="E23" s="444"/>
      <c r="F23" s="445"/>
      <c r="G23" s="445"/>
      <c r="H23" s="445"/>
      <c r="I23" s="445"/>
      <c r="J23" s="445"/>
      <c r="K23" s="446"/>
      <c r="L23" s="444"/>
      <c r="M23" s="445"/>
      <c r="N23" s="445"/>
      <c r="O23" s="445"/>
      <c r="P23" s="446"/>
      <c r="Q23" s="455"/>
      <c r="R23" s="456"/>
      <c r="S23" s="456"/>
      <c r="T23" s="456"/>
      <c r="U23" s="456"/>
      <c r="V23" s="469"/>
      <c r="W23" s="471"/>
      <c r="X23" s="462"/>
      <c r="Y23" s="463"/>
      <c r="Z23" s="444"/>
      <c r="AA23" s="445"/>
      <c r="AB23" s="445"/>
      <c r="AC23" s="445"/>
      <c r="AD23" s="445"/>
      <c r="AE23" s="445"/>
      <c r="AF23" s="445"/>
      <c r="AG23" s="446"/>
      <c r="AH23" s="444"/>
      <c r="AI23" s="445"/>
      <c r="AJ23" s="445"/>
      <c r="AK23" s="445"/>
      <c r="AL23" s="446"/>
      <c r="AM23" s="449"/>
      <c r="AN23" s="450"/>
      <c r="AO23" s="450"/>
      <c r="AP23" s="450"/>
      <c r="AQ23" s="450"/>
      <c r="AR23" s="451"/>
      <c r="AS23" s="455"/>
      <c r="AT23" s="456"/>
      <c r="AU23" s="456"/>
      <c r="AV23" s="456"/>
      <c r="AW23" s="456"/>
      <c r="AX23" s="457"/>
      <c r="AY23" s="419" t="s">
        <v>170</v>
      </c>
      <c r="AZ23" s="420"/>
      <c r="BA23" s="420"/>
      <c r="BB23" s="420"/>
      <c r="BC23" s="420"/>
      <c r="BD23" s="420"/>
      <c r="BE23" s="420"/>
      <c r="BF23" s="420"/>
      <c r="BG23" s="420"/>
      <c r="BH23" s="420"/>
      <c r="BI23" s="420"/>
      <c r="BJ23" s="420"/>
      <c r="BK23" s="420"/>
      <c r="BL23" s="420"/>
      <c r="BM23" s="421"/>
      <c r="BN23" s="427">
        <v>14438476</v>
      </c>
      <c r="BO23" s="428"/>
      <c r="BP23" s="428"/>
      <c r="BQ23" s="428"/>
      <c r="BR23" s="428"/>
      <c r="BS23" s="428"/>
      <c r="BT23" s="428"/>
      <c r="BU23" s="429"/>
      <c r="BV23" s="427">
        <v>14815055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61"/>
      <c r="C24" s="462"/>
      <c r="D24" s="463"/>
      <c r="E24" s="400" t="s">
        <v>171</v>
      </c>
      <c r="F24" s="401"/>
      <c r="G24" s="401"/>
      <c r="H24" s="401"/>
      <c r="I24" s="401"/>
      <c r="J24" s="401"/>
      <c r="K24" s="402"/>
      <c r="L24" s="403">
        <v>1</v>
      </c>
      <c r="M24" s="404"/>
      <c r="N24" s="404"/>
      <c r="O24" s="404"/>
      <c r="P24" s="405"/>
      <c r="Q24" s="403">
        <v>7580</v>
      </c>
      <c r="R24" s="404"/>
      <c r="S24" s="404"/>
      <c r="T24" s="404"/>
      <c r="U24" s="404"/>
      <c r="V24" s="405"/>
      <c r="W24" s="471"/>
      <c r="X24" s="462"/>
      <c r="Y24" s="463"/>
      <c r="Z24" s="400" t="s">
        <v>172</v>
      </c>
      <c r="AA24" s="401"/>
      <c r="AB24" s="401"/>
      <c r="AC24" s="401"/>
      <c r="AD24" s="401"/>
      <c r="AE24" s="401"/>
      <c r="AF24" s="401"/>
      <c r="AG24" s="402"/>
      <c r="AH24" s="403">
        <v>183</v>
      </c>
      <c r="AI24" s="404"/>
      <c r="AJ24" s="404"/>
      <c r="AK24" s="404"/>
      <c r="AL24" s="405"/>
      <c r="AM24" s="403">
        <v>537288</v>
      </c>
      <c r="AN24" s="404"/>
      <c r="AO24" s="404"/>
      <c r="AP24" s="404"/>
      <c r="AQ24" s="404"/>
      <c r="AR24" s="405"/>
      <c r="AS24" s="403">
        <v>2936</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11590781</v>
      </c>
      <c r="BO24" s="428"/>
      <c r="BP24" s="428"/>
      <c r="BQ24" s="428"/>
      <c r="BR24" s="428"/>
      <c r="BS24" s="428"/>
      <c r="BT24" s="428"/>
      <c r="BU24" s="429"/>
      <c r="BV24" s="427">
        <v>12348329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61"/>
      <c r="C25" s="462"/>
      <c r="D25" s="463"/>
      <c r="E25" s="400" t="s">
        <v>174</v>
      </c>
      <c r="F25" s="401"/>
      <c r="G25" s="401"/>
      <c r="H25" s="401"/>
      <c r="I25" s="401"/>
      <c r="J25" s="401"/>
      <c r="K25" s="402"/>
      <c r="L25" s="403">
        <v>1</v>
      </c>
      <c r="M25" s="404"/>
      <c r="N25" s="404"/>
      <c r="O25" s="404"/>
      <c r="P25" s="405"/>
      <c r="Q25" s="403">
        <v>6230</v>
      </c>
      <c r="R25" s="404"/>
      <c r="S25" s="404"/>
      <c r="T25" s="404"/>
      <c r="U25" s="404"/>
      <c r="V25" s="405"/>
      <c r="W25" s="471"/>
      <c r="X25" s="462"/>
      <c r="Y25" s="463"/>
      <c r="Z25" s="400" t="s">
        <v>175</v>
      </c>
      <c r="AA25" s="401"/>
      <c r="AB25" s="401"/>
      <c r="AC25" s="401"/>
      <c r="AD25" s="401"/>
      <c r="AE25" s="401"/>
      <c r="AF25" s="401"/>
      <c r="AG25" s="402"/>
      <c r="AH25" s="403" t="s">
        <v>176</v>
      </c>
      <c r="AI25" s="404"/>
      <c r="AJ25" s="404"/>
      <c r="AK25" s="404"/>
      <c r="AL25" s="405"/>
      <c r="AM25" s="403" t="s">
        <v>176</v>
      </c>
      <c r="AN25" s="404"/>
      <c r="AO25" s="404"/>
      <c r="AP25" s="404"/>
      <c r="AQ25" s="404"/>
      <c r="AR25" s="405"/>
      <c r="AS25" s="403" t="s">
        <v>130</v>
      </c>
      <c r="AT25" s="404"/>
      <c r="AU25" s="404"/>
      <c r="AV25" s="404"/>
      <c r="AW25" s="404"/>
      <c r="AX25" s="406"/>
      <c r="AY25" s="419" t="s">
        <v>177</v>
      </c>
      <c r="AZ25" s="420"/>
      <c r="BA25" s="420"/>
      <c r="BB25" s="420"/>
      <c r="BC25" s="420"/>
      <c r="BD25" s="420"/>
      <c r="BE25" s="420"/>
      <c r="BF25" s="420"/>
      <c r="BG25" s="420"/>
      <c r="BH25" s="420"/>
      <c r="BI25" s="420"/>
      <c r="BJ25" s="420"/>
      <c r="BK25" s="420"/>
      <c r="BL25" s="420"/>
      <c r="BM25" s="421"/>
      <c r="BN25" s="422">
        <v>105301</v>
      </c>
      <c r="BO25" s="423"/>
      <c r="BP25" s="423"/>
      <c r="BQ25" s="423"/>
      <c r="BR25" s="423"/>
      <c r="BS25" s="423"/>
      <c r="BT25" s="423"/>
      <c r="BU25" s="424"/>
      <c r="BV25" s="422">
        <v>74555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61"/>
      <c r="C26" s="462"/>
      <c r="D26" s="463"/>
      <c r="E26" s="400" t="s">
        <v>178</v>
      </c>
      <c r="F26" s="401"/>
      <c r="G26" s="401"/>
      <c r="H26" s="401"/>
      <c r="I26" s="401"/>
      <c r="J26" s="401"/>
      <c r="K26" s="402"/>
      <c r="L26" s="403">
        <v>1</v>
      </c>
      <c r="M26" s="404"/>
      <c r="N26" s="404"/>
      <c r="O26" s="404"/>
      <c r="P26" s="405"/>
      <c r="Q26" s="403">
        <v>5910</v>
      </c>
      <c r="R26" s="404"/>
      <c r="S26" s="404"/>
      <c r="T26" s="404"/>
      <c r="U26" s="404"/>
      <c r="V26" s="405"/>
      <c r="W26" s="471"/>
      <c r="X26" s="462"/>
      <c r="Y26" s="463"/>
      <c r="Z26" s="400" t="s">
        <v>179</v>
      </c>
      <c r="AA26" s="439"/>
      <c r="AB26" s="439"/>
      <c r="AC26" s="439"/>
      <c r="AD26" s="439"/>
      <c r="AE26" s="439"/>
      <c r="AF26" s="439"/>
      <c r="AG26" s="440"/>
      <c r="AH26" s="403">
        <v>3</v>
      </c>
      <c r="AI26" s="404"/>
      <c r="AJ26" s="404"/>
      <c r="AK26" s="404"/>
      <c r="AL26" s="405"/>
      <c r="AM26" s="403">
        <v>8292</v>
      </c>
      <c r="AN26" s="404"/>
      <c r="AO26" s="404"/>
      <c r="AP26" s="404"/>
      <c r="AQ26" s="404"/>
      <c r="AR26" s="405"/>
      <c r="AS26" s="403">
        <v>2764</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176</v>
      </c>
      <c r="BO26" s="428"/>
      <c r="BP26" s="428"/>
      <c r="BQ26" s="428"/>
      <c r="BR26" s="428"/>
      <c r="BS26" s="428"/>
      <c r="BT26" s="428"/>
      <c r="BU26" s="429"/>
      <c r="BV26" s="427" t="s">
        <v>138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61"/>
      <c r="C27" s="462"/>
      <c r="D27" s="463"/>
      <c r="E27" s="400" t="s">
        <v>181</v>
      </c>
      <c r="F27" s="401"/>
      <c r="G27" s="401"/>
      <c r="H27" s="401"/>
      <c r="I27" s="401"/>
      <c r="J27" s="401"/>
      <c r="K27" s="402"/>
      <c r="L27" s="403">
        <v>1</v>
      </c>
      <c r="M27" s="404"/>
      <c r="N27" s="404"/>
      <c r="O27" s="404"/>
      <c r="P27" s="405"/>
      <c r="Q27" s="403">
        <v>3100</v>
      </c>
      <c r="R27" s="404"/>
      <c r="S27" s="404"/>
      <c r="T27" s="404"/>
      <c r="U27" s="404"/>
      <c r="V27" s="405"/>
      <c r="W27" s="471"/>
      <c r="X27" s="462"/>
      <c r="Y27" s="463"/>
      <c r="Z27" s="400" t="s">
        <v>182</v>
      </c>
      <c r="AA27" s="401"/>
      <c r="AB27" s="401"/>
      <c r="AC27" s="401"/>
      <c r="AD27" s="401"/>
      <c r="AE27" s="401"/>
      <c r="AF27" s="401"/>
      <c r="AG27" s="402"/>
      <c r="AH27" s="403">
        <v>16</v>
      </c>
      <c r="AI27" s="404"/>
      <c r="AJ27" s="404"/>
      <c r="AK27" s="404"/>
      <c r="AL27" s="405"/>
      <c r="AM27" s="403">
        <v>45648</v>
      </c>
      <c r="AN27" s="404"/>
      <c r="AO27" s="404"/>
      <c r="AP27" s="404"/>
      <c r="AQ27" s="404"/>
      <c r="AR27" s="405"/>
      <c r="AS27" s="403">
        <v>2853</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v>136905</v>
      </c>
      <c r="BO27" s="431"/>
      <c r="BP27" s="431"/>
      <c r="BQ27" s="431"/>
      <c r="BR27" s="431"/>
      <c r="BS27" s="431"/>
      <c r="BT27" s="431"/>
      <c r="BU27" s="432"/>
      <c r="BV27" s="430">
        <v>136769</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61"/>
      <c r="C28" s="462"/>
      <c r="D28" s="463"/>
      <c r="E28" s="400" t="s">
        <v>184</v>
      </c>
      <c r="F28" s="401"/>
      <c r="G28" s="401"/>
      <c r="H28" s="401"/>
      <c r="I28" s="401"/>
      <c r="J28" s="401"/>
      <c r="K28" s="402"/>
      <c r="L28" s="403">
        <v>1</v>
      </c>
      <c r="M28" s="404"/>
      <c r="N28" s="404"/>
      <c r="O28" s="404"/>
      <c r="P28" s="405"/>
      <c r="Q28" s="403">
        <v>2540</v>
      </c>
      <c r="R28" s="404"/>
      <c r="S28" s="404"/>
      <c r="T28" s="404"/>
      <c r="U28" s="404"/>
      <c r="V28" s="405"/>
      <c r="W28" s="471"/>
      <c r="X28" s="462"/>
      <c r="Y28" s="463"/>
      <c r="Z28" s="400" t="s">
        <v>185</v>
      </c>
      <c r="AA28" s="401"/>
      <c r="AB28" s="401"/>
      <c r="AC28" s="401"/>
      <c r="AD28" s="401"/>
      <c r="AE28" s="401"/>
      <c r="AF28" s="401"/>
      <c r="AG28" s="402"/>
      <c r="AH28" s="403" t="s">
        <v>130</v>
      </c>
      <c r="AI28" s="404"/>
      <c r="AJ28" s="404"/>
      <c r="AK28" s="404"/>
      <c r="AL28" s="405"/>
      <c r="AM28" s="403" t="s">
        <v>176</v>
      </c>
      <c r="AN28" s="404"/>
      <c r="AO28" s="404"/>
      <c r="AP28" s="404"/>
      <c r="AQ28" s="404"/>
      <c r="AR28" s="405"/>
      <c r="AS28" s="403" t="s">
        <v>138</v>
      </c>
      <c r="AT28" s="404"/>
      <c r="AU28" s="404"/>
      <c r="AV28" s="404"/>
      <c r="AW28" s="404"/>
      <c r="AX28" s="406"/>
      <c r="AY28" s="410" t="s">
        <v>186</v>
      </c>
      <c r="AZ28" s="411"/>
      <c r="BA28" s="411"/>
      <c r="BB28" s="412"/>
      <c r="BC28" s="419" t="s">
        <v>48</v>
      </c>
      <c r="BD28" s="420"/>
      <c r="BE28" s="420"/>
      <c r="BF28" s="420"/>
      <c r="BG28" s="420"/>
      <c r="BH28" s="420"/>
      <c r="BI28" s="420"/>
      <c r="BJ28" s="420"/>
      <c r="BK28" s="420"/>
      <c r="BL28" s="420"/>
      <c r="BM28" s="421"/>
      <c r="BN28" s="422">
        <v>412000</v>
      </c>
      <c r="BO28" s="423"/>
      <c r="BP28" s="423"/>
      <c r="BQ28" s="423"/>
      <c r="BR28" s="423"/>
      <c r="BS28" s="423"/>
      <c r="BT28" s="423"/>
      <c r="BU28" s="424"/>
      <c r="BV28" s="422">
        <v>330717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61"/>
      <c r="C29" s="462"/>
      <c r="D29" s="463"/>
      <c r="E29" s="400" t="s">
        <v>187</v>
      </c>
      <c r="F29" s="401"/>
      <c r="G29" s="401"/>
      <c r="H29" s="401"/>
      <c r="I29" s="401"/>
      <c r="J29" s="401"/>
      <c r="K29" s="402"/>
      <c r="L29" s="403">
        <v>14</v>
      </c>
      <c r="M29" s="404"/>
      <c r="N29" s="404"/>
      <c r="O29" s="404"/>
      <c r="P29" s="405"/>
      <c r="Q29" s="403">
        <v>2340</v>
      </c>
      <c r="R29" s="404"/>
      <c r="S29" s="404"/>
      <c r="T29" s="404"/>
      <c r="U29" s="404"/>
      <c r="V29" s="405"/>
      <c r="W29" s="472"/>
      <c r="X29" s="473"/>
      <c r="Y29" s="474"/>
      <c r="Z29" s="400" t="s">
        <v>188</v>
      </c>
      <c r="AA29" s="401"/>
      <c r="AB29" s="401"/>
      <c r="AC29" s="401"/>
      <c r="AD29" s="401"/>
      <c r="AE29" s="401"/>
      <c r="AF29" s="401"/>
      <c r="AG29" s="402"/>
      <c r="AH29" s="403">
        <v>199</v>
      </c>
      <c r="AI29" s="404"/>
      <c r="AJ29" s="404"/>
      <c r="AK29" s="404"/>
      <c r="AL29" s="405"/>
      <c r="AM29" s="403">
        <v>582936</v>
      </c>
      <c r="AN29" s="404"/>
      <c r="AO29" s="404"/>
      <c r="AP29" s="404"/>
      <c r="AQ29" s="404"/>
      <c r="AR29" s="405"/>
      <c r="AS29" s="403">
        <v>2929</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150000</v>
      </c>
      <c r="BO29" s="428"/>
      <c r="BP29" s="428"/>
      <c r="BQ29" s="428"/>
      <c r="BR29" s="428"/>
      <c r="BS29" s="428"/>
      <c r="BT29" s="428"/>
      <c r="BU29" s="429"/>
      <c r="BV29" s="427">
        <v>149163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4"/>
      <c r="C30" s="465"/>
      <c r="D30" s="466"/>
      <c r="E30" s="475"/>
      <c r="F30" s="476"/>
      <c r="G30" s="476"/>
      <c r="H30" s="476"/>
      <c r="I30" s="476"/>
      <c r="J30" s="476"/>
      <c r="K30" s="477"/>
      <c r="L30" s="478"/>
      <c r="M30" s="479"/>
      <c r="N30" s="479"/>
      <c r="O30" s="479"/>
      <c r="P30" s="480"/>
      <c r="Q30" s="478"/>
      <c r="R30" s="479"/>
      <c r="S30" s="479"/>
      <c r="T30" s="479"/>
      <c r="U30" s="479"/>
      <c r="V30" s="480"/>
      <c r="W30" s="481" t="s">
        <v>190</v>
      </c>
      <c r="X30" s="482"/>
      <c r="Y30" s="482"/>
      <c r="Z30" s="482"/>
      <c r="AA30" s="482"/>
      <c r="AB30" s="482"/>
      <c r="AC30" s="482"/>
      <c r="AD30" s="482"/>
      <c r="AE30" s="482"/>
      <c r="AF30" s="482"/>
      <c r="AG30" s="483"/>
      <c r="AH30" s="391">
        <v>96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1602080</v>
      </c>
      <c r="BO30" s="431"/>
      <c r="BP30" s="431"/>
      <c r="BQ30" s="431"/>
      <c r="BR30" s="431"/>
      <c r="BS30" s="431"/>
      <c r="BT30" s="431"/>
      <c r="BU30" s="432"/>
      <c r="BV30" s="430">
        <v>1395005</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199</v>
      </c>
      <c r="V33" s="390"/>
      <c r="W33" s="389" t="s">
        <v>200</v>
      </c>
      <c r="X33" s="389"/>
      <c r="Y33" s="389"/>
      <c r="Z33" s="389"/>
      <c r="AA33" s="389"/>
      <c r="AB33" s="389"/>
      <c r="AC33" s="389"/>
      <c r="AD33" s="389"/>
      <c r="AE33" s="389"/>
      <c r="AF33" s="389"/>
      <c r="AG33" s="389"/>
      <c r="AH33" s="389"/>
      <c r="AI33" s="389"/>
      <c r="AJ33" s="389"/>
      <c r="AK33" s="389"/>
      <c r="AL33" s="215"/>
      <c r="AM33" s="390" t="s">
        <v>201</v>
      </c>
      <c r="AN33" s="390"/>
      <c r="AO33" s="389" t="s">
        <v>198</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199</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5</v>
      </c>
      <c r="BF34" s="386"/>
      <c r="BG34" s="385" t="str">
        <f>IF('各会計、関係団体の財政状況及び健全化判断比率'!B30="","",'各会計、関係団体の財政状況及び健全化判断比率'!B30)</f>
        <v>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6</v>
      </c>
      <c r="BX34" s="386"/>
      <c r="BY34" s="385" t="str">
        <f>IF('各会計、関係団体の財政状況及び健全化判断比率'!B68="","",'各会計、関係団体の財政状況及び健全化判断比率'!B68)</f>
        <v>南部水道企業団</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土地区画整理事業特別会計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7</v>
      </c>
      <c r="BX35" s="386"/>
      <c r="BY35" s="385" t="str">
        <f>IF('各会計、関係団体の財政状況及び健全化判断比率'!B69="","",'各会計、関係団体の財政状況及び健全化判断比率'!B69)</f>
        <v>島尻消防組合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t="str">
        <f t="shared" ref="U36:U43" si="4">IF(W36="","",U35+1)</f>
        <v/>
      </c>
      <c r="V36" s="386"/>
      <c r="W36" s="385"/>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8</v>
      </c>
      <c r="BX36" s="386"/>
      <c r="BY36" s="385" t="str">
        <f>IF('各会計、関係団体の財政状況及び健全化判断比率'!B70="","",'各会計、関係団体の財政状況及び健全化判断比率'!B70)</f>
        <v>沖縄県市町村自治会館管理組合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9</v>
      </c>
      <c r="BX37" s="386"/>
      <c r="BY37" s="385" t="str">
        <f>IF('各会計、関係団体の財政状況及び健全化判断比率'!B71="","",'各会計、関係団体の財政状況及び健全化判断比率'!B71)</f>
        <v>沖縄県介護保険広域連合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10</v>
      </c>
      <c r="BX38" s="386"/>
      <c r="BY38" s="385" t="str">
        <f>IF('各会計、関係団体の財政状況及び健全化判断比率'!B72="","",'各会計、関係団体の財政状況及び健全化判断比率'!B72)</f>
        <v>沖縄県後期高齢者医療広域連合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11</v>
      </c>
      <c r="BX39" s="386"/>
      <c r="BY39" s="385" t="str">
        <f>IF('各会計、関係団体の財政状況及び健全化判断比率'!B73="","",'各会計、関係団体の財政状況及び健全化判断比率'!B73)</f>
        <v>南部広域市町村圏事務組合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12</v>
      </c>
      <c r="BX40" s="386"/>
      <c r="BY40" s="385" t="str">
        <f>IF('各会計、関係団体の財政状況及び健全化判断比率'!B74="","",'各会計、関係団体の財政状況及び健全化判断比率'!B74)</f>
        <v>沖縄県市町村総合事務組合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13</v>
      </c>
      <c r="BX41" s="386"/>
      <c r="BY41" s="385" t="str">
        <f>IF('各会計、関係団体の財政状況及び健全化判断比率'!B75="","",'各会計、関係団体の財政状況及び健全化判断比率'!B75)</f>
        <v>南部広域行政組合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EQrbSKrRzqLicgEaQXmE99lbeBe2p2x2D5HIAyT2fbfmw/YuNekbY+IBEXB2gVLA4uSY++6UVlTZDF43TZg4w==" saltValue="z8xXKDYHjVY3JAeLmU+p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06" t="s">
        <v>569</v>
      </c>
      <c r="D34" s="1206"/>
      <c r="E34" s="1207"/>
      <c r="F34" s="32" t="s">
        <v>570</v>
      </c>
      <c r="G34" s="33" t="s">
        <v>571</v>
      </c>
      <c r="H34" s="33" t="s">
        <v>572</v>
      </c>
      <c r="I34" s="33" t="s">
        <v>573</v>
      </c>
      <c r="J34" s="34" t="s">
        <v>574</v>
      </c>
      <c r="K34" s="22"/>
      <c r="L34" s="22"/>
      <c r="M34" s="22"/>
      <c r="N34" s="22"/>
      <c r="O34" s="22"/>
      <c r="P34" s="22"/>
    </row>
    <row r="35" spans="1:16" ht="39" customHeight="1" x14ac:dyDescent="0.15">
      <c r="A35" s="22"/>
      <c r="B35" s="35"/>
      <c r="C35" s="1200" t="s">
        <v>575</v>
      </c>
      <c r="D35" s="1201"/>
      <c r="E35" s="1202"/>
      <c r="F35" s="36">
        <v>7.06</v>
      </c>
      <c r="G35" s="37">
        <v>7.65</v>
      </c>
      <c r="H35" s="37">
        <v>6.99</v>
      </c>
      <c r="I35" s="37">
        <v>7.2</v>
      </c>
      <c r="J35" s="38">
        <v>8.83</v>
      </c>
      <c r="K35" s="22"/>
      <c r="L35" s="22"/>
      <c r="M35" s="22"/>
      <c r="N35" s="22"/>
      <c r="O35" s="22"/>
      <c r="P35" s="22"/>
    </row>
    <row r="36" spans="1:16" ht="39" customHeight="1" x14ac:dyDescent="0.15">
      <c r="A36" s="22"/>
      <c r="B36" s="35"/>
      <c r="C36" s="1200" t="s">
        <v>576</v>
      </c>
      <c r="D36" s="1201"/>
      <c r="E36" s="1202"/>
      <c r="F36" s="36">
        <v>0.02</v>
      </c>
      <c r="G36" s="37">
        <v>0.02</v>
      </c>
      <c r="H36" s="37">
        <v>0.03</v>
      </c>
      <c r="I36" s="37">
        <v>0.06</v>
      </c>
      <c r="J36" s="38">
        <v>0.04</v>
      </c>
      <c r="K36" s="22"/>
      <c r="L36" s="22"/>
      <c r="M36" s="22"/>
      <c r="N36" s="22"/>
      <c r="O36" s="22"/>
      <c r="P36" s="22"/>
    </row>
    <row r="37" spans="1:16" ht="39" customHeight="1" x14ac:dyDescent="0.15">
      <c r="A37" s="22"/>
      <c r="B37" s="35"/>
      <c r="C37" s="1200" t="s">
        <v>577</v>
      </c>
      <c r="D37" s="1201"/>
      <c r="E37" s="1202"/>
      <c r="F37" s="36">
        <v>0.02</v>
      </c>
      <c r="G37" s="37">
        <v>0</v>
      </c>
      <c r="H37" s="37">
        <v>0.01</v>
      </c>
      <c r="I37" s="37">
        <v>7.0000000000000007E-2</v>
      </c>
      <c r="J37" s="38">
        <v>0.01</v>
      </c>
      <c r="K37" s="22"/>
      <c r="L37" s="22"/>
      <c r="M37" s="22"/>
      <c r="N37" s="22"/>
      <c r="O37" s="22"/>
      <c r="P37" s="22"/>
    </row>
    <row r="38" spans="1:16" ht="39" customHeight="1" x14ac:dyDescent="0.15">
      <c r="A38" s="22"/>
      <c r="B38" s="35"/>
      <c r="C38" s="1200" t="s">
        <v>578</v>
      </c>
      <c r="D38" s="1201"/>
      <c r="E38" s="1202"/>
      <c r="F38" s="36">
        <v>0</v>
      </c>
      <c r="G38" s="37">
        <v>0</v>
      </c>
      <c r="H38" s="37">
        <v>0</v>
      </c>
      <c r="I38" s="37">
        <v>0</v>
      </c>
      <c r="J38" s="38">
        <v>0</v>
      </c>
      <c r="K38" s="22"/>
      <c r="L38" s="22"/>
      <c r="M38" s="22"/>
      <c r="N38" s="22"/>
      <c r="O38" s="22"/>
      <c r="P38" s="22"/>
    </row>
    <row r="39" spans="1:16" ht="39" customHeight="1" x14ac:dyDescent="0.15">
      <c r="A39" s="22"/>
      <c r="B39" s="35"/>
      <c r="C39" s="1200"/>
      <c r="D39" s="1201"/>
      <c r="E39" s="1202"/>
      <c r="F39" s="36"/>
      <c r="G39" s="37"/>
      <c r="H39" s="37"/>
      <c r="I39" s="37"/>
      <c r="J39" s="38"/>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579</v>
      </c>
      <c r="D42" s="1201"/>
      <c r="E42" s="1202"/>
      <c r="F42" s="36" t="s">
        <v>520</v>
      </c>
      <c r="G42" s="37" t="s">
        <v>520</v>
      </c>
      <c r="H42" s="37" t="s">
        <v>520</v>
      </c>
      <c r="I42" s="37" t="s">
        <v>520</v>
      </c>
      <c r="J42" s="38" t="s">
        <v>520</v>
      </c>
      <c r="K42" s="22"/>
      <c r="L42" s="22"/>
      <c r="M42" s="22"/>
      <c r="N42" s="22"/>
      <c r="O42" s="22"/>
      <c r="P42" s="22"/>
    </row>
    <row r="43" spans="1:16" ht="39" customHeight="1" thickBot="1" x14ac:dyDescent="0.2">
      <c r="A43" s="22"/>
      <c r="B43" s="40"/>
      <c r="C43" s="1203" t="s">
        <v>580</v>
      </c>
      <c r="D43" s="1204"/>
      <c r="E43" s="1205"/>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YE7WOjCkBLEvkdd0nYWqb1bgnKl88KXdjfqIuTYhcLqUbEZzwVInicUSNJJQA25xiIoXjWc4o8wWNLlQcCkmQ==" saltValue="RzY17KQyQRUP7wOxAHsP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1335</v>
      </c>
      <c r="L45" s="60">
        <v>1372</v>
      </c>
      <c r="M45" s="60">
        <v>1368</v>
      </c>
      <c r="N45" s="60">
        <v>1373</v>
      </c>
      <c r="O45" s="61">
        <v>1403</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520</v>
      </c>
      <c r="L46" s="64" t="s">
        <v>520</v>
      </c>
      <c r="M46" s="64" t="s">
        <v>520</v>
      </c>
      <c r="N46" s="64" t="s">
        <v>520</v>
      </c>
      <c r="O46" s="65" t="s">
        <v>520</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520</v>
      </c>
      <c r="L47" s="64" t="s">
        <v>520</v>
      </c>
      <c r="M47" s="64" t="s">
        <v>520</v>
      </c>
      <c r="N47" s="64" t="s">
        <v>520</v>
      </c>
      <c r="O47" s="65" t="s">
        <v>520</v>
      </c>
      <c r="P47" s="48"/>
      <c r="Q47" s="48"/>
      <c r="R47" s="48"/>
      <c r="S47" s="48"/>
      <c r="T47" s="48"/>
      <c r="U47" s="48"/>
    </row>
    <row r="48" spans="1:21" ht="30.75" customHeight="1" x14ac:dyDescent="0.15">
      <c r="A48" s="48"/>
      <c r="B48" s="1228"/>
      <c r="C48" s="1229"/>
      <c r="D48" s="62"/>
      <c r="E48" s="1210" t="s">
        <v>15</v>
      </c>
      <c r="F48" s="1210"/>
      <c r="G48" s="1210"/>
      <c r="H48" s="1210"/>
      <c r="I48" s="1210"/>
      <c r="J48" s="1211"/>
      <c r="K48" s="63">
        <v>26</v>
      </c>
      <c r="L48" s="64">
        <v>27</v>
      </c>
      <c r="M48" s="64">
        <v>27</v>
      </c>
      <c r="N48" s="64">
        <v>28</v>
      </c>
      <c r="O48" s="65">
        <v>26</v>
      </c>
      <c r="P48" s="48"/>
      <c r="Q48" s="48"/>
      <c r="R48" s="48"/>
      <c r="S48" s="48"/>
      <c r="T48" s="48"/>
      <c r="U48" s="48"/>
    </row>
    <row r="49" spans="1:21" ht="30.75" customHeight="1" x14ac:dyDescent="0.15">
      <c r="A49" s="48"/>
      <c r="B49" s="1228"/>
      <c r="C49" s="1229"/>
      <c r="D49" s="62"/>
      <c r="E49" s="1210" t="s">
        <v>16</v>
      </c>
      <c r="F49" s="1210"/>
      <c r="G49" s="1210"/>
      <c r="H49" s="1210"/>
      <c r="I49" s="1210"/>
      <c r="J49" s="1211"/>
      <c r="K49" s="63">
        <v>13</v>
      </c>
      <c r="L49" s="64">
        <v>35</v>
      </c>
      <c r="M49" s="64">
        <v>66</v>
      </c>
      <c r="N49" s="64">
        <v>80</v>
      </c>
      <c r="O49" s="65">
        <v>70</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520</v>
      </c>
      <c r="L50" s="64" t="s">
        <v>520</v>
      </c>
      <c r="M50" s="64" t="s">
        <v>520</v>
      </c>
      <c r="N50" s="64" t="s">
        <v>520</v>
      </c>
      <c r="O50" s="65" t="s">
        <v>520</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v>0</v>
      </c>
      <c r="M51" s="64">
        <v>1</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852</v>
      </c>
      <c r="L52" s="64">
        <v>860</v>
      </c>
      <c r="M52" s="64">
        <v>875</v>
      </c>
      <c r="N52" s="64">
        <v>881</v>
      </c>
      <c r="O52" s="65">
        <v>925</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522</v>
      </c>
      <c r="L53" s="69">
        <v>574</v>
      </c>
      <c r="M53" s="69">
        <v>587</v>
      </c>
      <c r="N53" s="69">
        <v>600</v>
      </c>
      <c r="O53" s="70">
        <v>574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16" t="s">
        <v>25</v>
      </c>
      <c r="C57" s="1217"/>
      <c r="D57" s="1220" t="s">
        <v>26</v>
      </c>
      <c r="E57" s="1221"/>
      <c r="F57" s="1221"/>
      <c r="G57" s="1221"/>
      <c r="H57" s="1221"/>
      <c r="I57" s="1221"/>
      <c r="J57" s="1222"/>
      <c r="K57" s="82"/>
      <c r="L57" s="83"/>
      <c r="M57" s="83"/>
      <c r="N57" s="83"/>
      <c r="O57" s="84"/>
    </row>
    <row r="58" spans="1:21" ht="31.5" customHeight="1" thickBot="1" x14ac:dyDescent="0.2">
      <c r="B58" s="1218"/>
      <c r="C58" s="1219"/>
      <c r="D58" s="1223" t="s">
        <v>27</v>
      </c>
      <c r="E58" s="1224"/>
      <c r="F58" s="1224"/>
      <c r="G58" s="1224"/>
      <c r="H58" s="1224"/>
      <c r="I58" s="1224"/>
      <c r="J58" s="1225"/>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g/mkKPN+V+NjgYk30fENmBEW5jQ3G98F2PPaS027eGzA66L6nbLg41+tCS2kVqRr0gYbIrf8X9JDXpn0pap7g==" saltValue="dq5tOzTarQnmEkaNuTHp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1" zoomScale="90" zoomScaleNormal="9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46" t="s">
        <v>30</v>
      </c>
      <c r="C41" s="1247"/>
      <c r="D41" s="101"/>
      <c r="E41" s="1248" t="s">
        <v>31</v>
      </c>
      <c r="F41" s="1248"/>
      <c r="G41" s="1248"/>
      <c r="H41" s="1249"/>
      <c r="I41" s="102">
        <v>15591</v>
      </c>
      <c r="J41" s="103">
        <v>15917</v>
      </c>
      <c r="K41" s="103">
        <v>15246</v>
      </c>
      <c r="L41" s="103">
        <v>14815</v>
      </c>
      <c r="M41" s="104">
        <v>14438</v>
      </c>
    </row>
    <row r="42" spans="2:13" ht="27.75" customHeight="1" x14ac:dyDescent="0.15">
      <c r="B42" s="1236"/>
      <c r="C42" s="1237"/>
      <c r="D42" s="105"/>
      <c r="E42" s="1240" t="s">
        <v>32</v>
      </c>
      <c r="F42" s="1240"/>
      <c r="G42" s="1240"/>
      <c r="H42" s="1241"/>
      <c r="I42" s="106" t="s">
        <v>520</v>
      </c>
      <c r="J42" s="107" t="s">
        <v>520</v>
      </c>
      <c r="K42" s="107" t="s">
        <v>520</v>
      </c>
      <c r="L42" s="107" t="s">
        <v>520</v>
      </c>
      <c r="M42" s="108" t="s">
        <v>520</v>
      </c>
    </row>
    <row r="43" spans="2:13" ht="27.75" customHeight="1" x14ac:dyDescent="0.15">
      <c r="B43" s="1236"/>
      <c r="C43" s="1237"/>
      <c r="D43" s="105"/>
      <c r="E43" s="1240" t="s">
        <v>33</v>
      </c>
      <c r="F43" s="1240"/>
      <c r="G43" s="1240"/>
      <c r="H43" s="1241"/>
      <c r="I43" s="106">
        <v>448</v>
      </c>
      <c r="J43" s="107">
        <v>433</v>
      </c>
      <c r="K43" s="107">
        <v>412</v>
      </c>
      <c r="L43" s="107">
        <v>395</v>
      </c>
      <c r="M43" s="108">
        <v>373</v>
      </c>
    </row>
    <row r="44" spans="2:13" ht="27.75" customHeight="1" x14ac:dyDescent="0.15">
      <c r="B44" s="1236"/>
      <c r="C44" s="1237"/>
      <c r="D44" s="105"/>
      <c r="E44" s="1240" t="s">
        <v>34</v>
      </c>
      <c r="F44" s="1240"/>
      <c r="G44" s="1240"/>
      <c r="H44" s="1241"/>
      <c r="I44" s="106">
        <v>468</v>
      </c>
      <c r="J44" s="107">
        <v>587</v>
      </c>
      <c r="K44" s="107">
        <v>658</v>
      </c>
      <c r="L44" s="107">
        <v>622</v>
      </c>
      <c r="M44" s="108">
        <v>669</v>
      </c>
    </row>
    <row r="45" spans="2:13" ht="27.75" customHeight="1" x14ac:dyDescent="0.15">
      <c r="B45" s="1236"/>
      <c r="C45" s="1237"/>
      <c r="D45" s="105"/>
      <c r="E45" s="1240" t="s">
        <v>35</v>
      </c>
      <c r="F45" s="1240"/>
      <c r="G45" s="1240"/>
      <c r="H45" s="1241"/>
      <c r="I45" s="106">
        <v>813</v>
      </c>
      <c r="J45" s="107">
        <v>666</v>
      </c>
      <c r="K45" s="107">
        <v>553</v>
      </c>
      <c r="L45" s="107">
        <v>441</v>
      </c>
      <c r="M45" s="108">
        <v>406</v>
      </c>
    </row>
    <row r="46" spans="2:13" ht="27.75" customHeight="1" x14ac:dyDescent="0.15">
      <c r="B46" s="1236"/>
      <c r="C46" s="1237"/>
      <c r="D46" s="109"/>
      <c r="E46" s="1240" t="s">
        <v>36</v>
      </c>
      <c r="F46" s="1240"/>
      <c r="G46" s="1240"/>
      <c r="H46" s="1241"/>
      <c r="I46" s="106" t="s">
        <v>520</v>
      </c>
      <c r="J46" s="107" t="s">
        <v>520</v>
      </c>
      <c r="K46" s="107" t="s">
        <v>520</v>
      </c>
      <c r="L46" s="107" t="s">
        <v>520</v>
      </c>
      <c r="M46" s="108" t="s">
        <v>520</v>
      </c>
    </row>
    <row r="47" spans="2:13" ht="27.75" customHeight="1" x14ac:dyDescent="0.15">
      <c r="B47" s="1236"/>
      <c r="C47" s="1237"/>
      <c r="D47" s="110"/>
      <c r="E47" s="1250" t="s">
        <v>37</v>
      </c>
      <c r="F47" s="1251"/>
      <c r="G47" s="1251"/>
      <c r="H47" s="1252"/>
      <c r="I47" s="106" t="s">
        <v>520</v>
      </c>
      <c r="J47" s="107" t="s">
        <v>520</v>
      </c>
      <c r="K47" s="107" t="s">
        <v>520</v>
      </c>
      <c r="L47" s="107" t="s">
        <v>520</v>
      </c>
      <c r="M47" s="108" t="s">
        <v>520</v>
      </c>
    </row>
    <row r="48" spans="2:13" ht="27.75" customHeight="1" x14ac:dyDescent="0.15">
      <c r="B48" s="1236"/>
      <c r="C48" s="1237"/>
      <c r="D48" s="105"/>
      <c r="E48" s="1240" t="s">
        <v>38</v>
      </c>
      <c r="F48" s="1240"/>
      <c r="G48" s="1240"/>
      <c r="H48" s="1241"/>
      <c r="I48" s="106" t="s">
        <v>520</v>
      </c>
      <c r="J48" s="107" t="s">
        <v>520</v>
      </c>
      <c r="K48" s="107" t="s">
        <v>520</v>
      </c>
      <c r="L48" s="107" t="s">
        <v>520</v>
      </c>
      <c r="M48" s="108" t="s">
        <v>520</v>
      </c>
    </row>
    <row r="49" spans="2:13" ht="27.75" customHeight="1" x14ac:dyDescent="0.15">
      <c r="B49" s="1238"/>
      <c r="C49" s="1239"/>
      <c r="D49" s="105"/>
      <c r="E49" s="1240" t="s">
        <v>39</v>
      </c>
      <c r="F49" s="1240"/>
      <c r="G49" s="1240"/>
      <c r="H49" s="1241"/>
      <c r="I49" s="106" t="s">
        <v>520</v>
      </c>
      <c r="J49" s="107" t="s">
        <v>520</v>
      </c>
      <c r="K49" s="107" t="s">
        <v>520</v>
      </c>
      <c r="L49" s="107" t="s">
        <v>520</v>
      </c>
      <c r="M49" s="108" t="s">
        <v>520</v>
      </c>
    </row>
    <row r="50" spans="2:13" ht="27.75" customHeight="1" x14ac:dyDescent="0.15">
      <c r="B50" s="1234" t="s">
        <v>40</v>
      </c>
      <c r="C50" s="1235"/>
      <c r="D50" s="111"/>
      <c r="E50" s="1240" t="s">
        <v>41</v>
      </c>
      <c r="F50" s="1240"/>
      <c r="G50" s="1240"/>
      <c r="H50" s="1241"/>
      <c r="I50" s="106">
        <v>1848</v>
      </c>
      <c r="J50" s="107">
        <v>1680</v>
      </c>
      <c r="K50" s="107">
        <v>1696</v>
      </c>
      <c r="L50" s="107">
        <v>1903</v>
      </c>
      <c r="M50" s="108">
        <v>1902</v>
      </c>
    </row>
    <row r="51" spans="2:13" ht="27.75" customHeight="1" x14ac:dyDescent="0.15">
      <c r="B51" s="1236"/>
      <c r="C51" s="1237"/>
      <c r="D51" s="105"/>
      <c r="E51" s="1240" t="s">
        <v>42</v>
      </c>
      <c r="F51" s="1240"/>
      <c r="G51" s="1240"/>
      <c r="H51" s="1241"/>
      <c r="I51" s="106">
        <v>3</v>
      </c>
      <c r="J51" s="107">
        <v>2</v>
      </c>
      <c r="K51" s="107">
        <v>2</v>
      </c>
      <c r="L51" s="107">
        <v>1</v>
      </c>
      <c r="M51" s="108">
        <v>1</v>
      </c>
    </row>
    <row r="52" spans="2:13" ht="27.75" customHeight="1" x14ac:dyDescent="0.15">
      <c r="B52" s="1238"/>
      <c r="C52" s="1239"/>
      <c r="D52" s="105"/>
      <c r="E52" s="1240" t="s">
        <v>43</v>
      </c>
      <c r="F52" s="1240"/>
      <c r="G52" s="1240"/>
      <c r="H52" s="1241"/>
      <c r="I52" s="106">
        <v>10600</v>
      </c>
      <c r="J52" s="107">
        <v>10398</v>
      </c>
      <c r="K52" s="107">
        <v>10811</v>
      </c>
      <c r="L52" s="107">
        <v>10500</v>
      </c>
      <c r="M52" s="108">
        <v>10342</v>
      </c>
    </row>
    <row r="53" spans="2:13" ht="27.75" customHeight="1" thickBot="1" x14ac:dyDescent="0.2">
      <c r="B53" s="1242" t="s">
        <v>44</v>
      </c>
      <c r="C53" s="1243"/>
      <c r="D53" s="112"/>
      <c r="E53" s="1244" t="s">
        <v>45</v>
      </c>
      <c r="F53" s="1244"/>
      <c r="G53" s="1244"/>
      <c r="H53" s="1245"/>
      <c r="I53" s="113">
        <v>4869</v>
      </c>
      <c r="J53" s="114">
        <v>5523</v>
      </c>
      <c r="K53" s="114">
        <v>4360</v>
      </c>
      <c r="L53" s="114">
        <v>3869</v>
      </c>
      <c r="M53" s="115">
        <v>3641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9wCfOonp5S3LqocXdif5NjqcTpbfy1ouZXAHwIYj70OjleZjuAGvm5VVVyR9e0wIGg8pNCZehxSF0ICHIgN8Q==" saltValue="uVk3szAeoRq4E3lMCN2J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61" t="s">
        <v>48</v>
      </c>
      <c r="D55" s="1261"/>
      <c r="E55" s="1262"/>
      <c r="F55" s="127">
        <v>422</v>
      </c>
      <c r="G55" s="127">
        <v>331</v>
      </c>
      <c r="H55" s="128">
        <v>412</v>
      </c>
    </row>
    <row r="56" spans="2:8" ht="52.5" customHeight="1" x14ac:dyDescent="0.15">
      <c r="B56" s="129"/>
      <c r="C56" s="1263" t="s">
        <v>49</v>
      </c>
      <c r="D56" s="1263"/>
      <c r="E56" s="1264"/>
      <c r="F56" s="130">
        <v>149</v>
      </c>
      <c r="G56" s="130">
        <v>149</v>
      </c>
      <c r="H56" s="131">
        <v>150</v>
      </c>
    </row>
    <row r="57" spans="2:8" ht="53.25" customHeight="1" x14ac:dyDescent="0.15">
      <c r="B57" s="129"/>
      <c r="C57" s="1265" t="s">
        <v>50</v>
      </c>
      <c r="D57" s="1265"/>
      <c r="E57" s="1266"/>
      <c r="F57" s="132">
        <v>1060</v>
      </c>
      <c r="G57" s="132">
        <v>1395</v>
      </c>
      <c r="H57" s="133">
        <v>1602</v>
      </c>
    </row>
    <row r="58" spans="2:8" ht="45.75" customHeight="1" x14ac:dyDescent="0.15">
      <c r="B58" s="134"/>
      <c r="C58" s="1253" t="s">
        <v>51</v>
      </c>
      <c r="D58" s="1254"/>
      <c r="E58" s="1255"/>
      <c r="F58" s="135"/>
      <c r="G58" s="135"/>
      <c r="H58" s="136"/>
    </row>
    <row r="59" spans="2:8" ht="45.75" customHeight="1" x14ac:dyDescent="0.15">
      <c r="B59" s="134"/>
      <c r="C59" s="1253" t="s">
        <v>51</v>
      </c>
      <c r="D59" s="1254"/>
      <c r="E59" s="1255"/>
      <c r="F59" s="135"/>
      <c r="G59" s="135"/>
      <c r="H59" s="136"/>
    </row>
    <row r="60" spans="2:8" ht="45.75" customHeight="1" x14ac:dyDescent="0.15">
      <c r="B60" s="134"/>
      <c r="C60" s="1253" t="s">
        <v>51</v>
      </c>
      <c r="D60" s="1254"/>
      <c r="E60" s="1255"/>
      <c r="F60" s="135"/>
      <c r="G60" s="135"/>
      <c r="H60" s="136"/>
    </row>
    <row r="61" spans="2:8" ht="45.75" customHeight="1" x14ac:dyDescent="0.15">
      <c r="B61" s="134"/>
      <c r="C61" s="1253" t="s">
        <v>51</v>
      </c>
      <c r="D61" s="1254"/>
      <c r="E61" s="1255"/>
      <c r="F61" s="135"/>
      <c r="G61" s="135"/>
      <c r="H61" s="136"/>
    </row>
    <row r="62" spans="2:8" ht="45.75" customHeight="1" thickBot="1" x14ac:dyDescent="0.2">
      <c r="B62" s="137"/>
      <c r="C62" s="1256" t="s">
        <v>51</v>
      </c>
      <c r="D62" s="1257"/>
      <c r="E62" s="1258"/>
      <c r="F62" s="138"/>
      <c r="G62" s="138"/>
      <c r="H62" s="139"/>
    </row>
    <row r="63" spans="2:8" ht="52.5" customHeight="1" thickBot="1" x14ac:dyDescent="0.2">
      <c r="B63" s="140"/>
      <c r="C63" s="1259" t="s">
        <v>52</v>
      </c>
      <c r="D63" s="1259"/>
      <c r="E63" s="1260"/>
      <c r="F63" s="141">
        <v>1631</v>
      </c>
      <c r="G63" s="141">
        <v>1875</v>
      </c>
      <c r="H63" s="142">
        <v>2164</v>
      </c>
    </row>
    <row r="64" spans="2:8" ht="15" customHeight="1" x14ac:dyDescent="0.15"/>
    <row r="65" ht="0" hidden="1" customHeight="1" x14ac:dyDescent="0.15"/>
    <row r="66" ht="0" hidden="1" customHeight="1" x14ac:dyDescent="0.15"/>
  </sheetData>
  <sheetProtection algorithmName="SHA-512" hashValue="2/McUByT48ixPP4jbvBTfkaxkE1TQr6Nh781Q5zu8ZWNeiU/vbNkAJ5cKuXThxlrvt9YlT6MbLn2N2Pd1bNj+Q==" saltValue="BFNM6YyeqjrbpKGqTC1J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543B2-07A0-42B5-AEE2-7E3CF6BDADA9}">
  <dimension ref="A1:WZM191"/>
  <sheetViews>
    <sheetView tabSelected="1" workbookViewId="0">
      <selection activeCell="BG16" sqref="BG16"/>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595</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596</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597</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598</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562</v>
      </c>
      <c r="BQ50" s="1301"/>
      <c r="BR50" s="1301"/>
      <c r="BS50" s="1301"/>
      <c r="BT50" s="1301"/>
      <c r="BU50" s="1301"/>
      <c r="BV50" s="1301"/>
      <c r="BW50" s="1301"/>
      <c r="BX50" s="1301" t="s">
        <v>563</v>
      </c>
      <c r="BY50" s="1301"/>
      <c r="BZ50" s="1301"/>
      <c r="CA50" s="1301"/>
      <c r="CB50" s="1301"/>
      <c r="CC50" s="1301"/>
      <c r="CD50" s="1301"/>
      <c r="CE50" s="1301"/>
      <c r="CF50" s="1301" t="s">
        <v>564</v>
      </c>
      <c r="CG50" s="1301"/>
      <c r="CH50" s="1301"/>
      <c r="CI50" s="1301"/>
      <c r="CJ50" s="1301"/>
      <c r="CK50" s="1301"/>
      <c r="CL50" s="1301"/>
      <c r="CM50" s="1301"/>
      <c r="CN50" s="1301" t="s">
        <v>565</v>
      </c>
      <c r="CO50" s="1301"/>
      <c r="CP50" s="1301"/>
      <c r="CQ50" s="1301"/>
      <c r="CR50" s="1301"/>
      <c r="CS50" s="1301"/>
      <c r="CT50" s="1301"/>
      <c r="CU50" s="1301"/>
      <c r="CV50" s="1301" t="s">
        <v>566</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599</v>
      </c>
      <c r="AO51" s="1305"/>
      <c r="AP51" s="1305"/>
      <c r="AQ51" s="1305"/>
      <c r="AR51" s="1305"/>
      <c r="AS51" s="1305"/>
      <c r="AT51" s="1305"/>
      <c r="AU51" s="1305"/>
      <c r="AV51" s="1305"/>
      <c r="AW51" s="1305"/>
      <c r="AX51" s="1305"/>
      <c r="AY51" s="1305"/>
      <c r="AZ51" s="1305"/>
      <c r="BA51" s="1305"/>
      <c r="BB51" s="1305" t="s">
        <v>600</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96.6</v>
      </c>
      <c r="BY51" s="1307"/>
      <c r="BZ51" s="1307"/>
      <c r="CA51" s="1307"/>
      <c r="CB51" s="1307"/>
      <c r="CC51" s="1307"/>
      <c r="CD51" s="1307"/>
      <c r="CE51" s="1307"/>
      <c r="CF51" s="1307">
        <v>76</v>
      </c>
      <c r="CG51" s="1307"/>
      <c r="CH51" s="1307"/>
      <c r="CI51" s="1307"/>
      <c r="CJ51" s="1307"/>
      <c r="CK51" s="1307"/>
      <c r="CL51" s="1307"/>
      <c r="CM51" s="1307"/>
      <c r="CN51" s="1307">
        <v>65.900000000000006</v>
      </c>
      <c r="CO51" s="1307"/>
      <c r="CP51" s="1307"/>
      <c r="CQ51" s="1307"/>
      <c r="CR51" s="1307"/>
      <c r="CS51" s="1307"/>
      <c r="CT51" s="1307"/>
      <c r="CU51" s="1307"/>
      <c r="CV51" s="1307">
        <v>61.6</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601</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45.6</v>
      </c>
      <c r="BY53" s="1307"/>
      <c r="BZ53" s="1307"/>
      <c r="CA53" s="1307"/>
      <c r="CB53" s="1307"/>
      <c r="CC53" s="1307"/>
      <c r="CD53" s="1307"/>
      <c r="CE53" s="1307"/>
      <c r="CF53" s="1307">
        <v>45.4</v>
      </c>
      <c r="CG53" s="1307"/>
      <c r="CH53" s="1307"/>
      <c r="CI53" s="1307"/>
      <c r="CJ53" s="1307"/>
      <c r="CK53" s="1307"/>
      <c r="CL53" s="1307"/>
      <c r="CM53" s="1307"/>
      <c r="CN53" s="1307">
        <v>46.5</v>
      </c>
      <c r="CO53" s="1307"/>
      <c r="CP53" s="1307"/>
      <c r="CQ53" s="1307"/>
      <c r="CR53" s="1307"/>
      <c r="CS53" s="1307"/>
      <c r="CT53" s="1307"/>
      <c r="CU53" s="1307"/>
      <c r="CV53" s="1307">
        <v>46.2</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602</v>
      </c>
      <c r="AO55" s="1301"/>
      <c r="AP55" s="1301"/>
      <c r="AQ55" s="1301"/>
      <c r="AR55" s="1301"/>
      <c r="AS55" s="1301"/>
      <c r="AT55" s="1301"/>
      <c r="AU55" s="1301"/>
      <c r="AV55" s="1301"/>
      <c r="AW55" s="1301"/>
      <c r="AX55" s="1301"/>
      <c r="AY55" s="1301"/>
      <c r="AZ55" s="1301"/>
      <c r="BA55" s="1301"/>
      <c r="BB55" s="1305" t="s">
        <v>600</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13</v>
      </c>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7">
        <v>18.3</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601</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53.4</v>
      </c>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7">
        <v>59.1</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603</v>
      </c>
    </row>
    <row r="64" spans="1:109" x14ac:dyDescent="0.15">
      <c r="B64" s="1276"/>
      <c r="G64" s="1283"/>
      <c r="I64" s="1317"/>
      <c r="J64" s="1317"/>
      <c r="K64" s="1317"/>
      <c r="L64" s="1317"/>
      <c r="M64" s="1317"/>
      <c r="N64" s="1318"/>
      <c r="AM64" s="1283"/>
      <c r="AN64" s="1283" t="s">
        <v>596</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598</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562</v>
      </c>
      <c r="BQ72" s="1301"/>
      <c r="BR72" s="1301"/>
      <c r="BS72" s="1301"/>
      <c r="BT72" s="1301"/>
      <c r="BU72" s="1301"/>
      <c r="BV72" s="1301"/>
      <c r="BW72" s="1301"/>
      <c r="BX72" s="1301" t="s">
        <v>563</v>
      </c>
      <c r="BY72" s="1301"/>
      <c r="BZ72" s="1301"/>
      <c r="CA72" s="1301"/>
      <c r="CB72" s="1301"/>
      <c r="CC72" s="1301"/>
      <c r="CD72" s="1301"/>
      <c r="CE72" s="1301"/>
      <c r="CF72" s="1301" t="s">
        <v>564</v>
      </c>
      <c r="CG72" s="1301"/>
      <c r="CH72" s="1301"/>
      <c r="CI72" s="1301"/>
      <c r="CJ72" s="1301"/>
      <c r="CK72" s="1301"/>
      <c r="CL72" s="1301"/>
      <c r="CM72" s="1301"/>
      <c r="CN72" s="1301" t="s">
        <v>565</v>
      </c>
      <c r="CO72" s="1301"/>
      <c r="CP72" s="1301"/>
      <c r="CQ72" s="1301"/>
      <c r="CR72" s="1301"/>
      <c r="CS72" s="1301"/>
      <c r="CT72" s="1301"/>
      <c r="CU72" s="1301"/>
      <c r="CV72" s="1301" t="s">
        <v>566</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599</v>
      </c>
      <c r="AO73" s="1305"/>
      <c r="AP73" s="1305"/>
      <c r="AQ73" s="1305"/>
      <c r="AR73" s="1305"/>
      <c r="AS73" s="1305"/>
      <c r="AT73" s="1305"/>
      <c r="AU73" s="1305"/>
      <c r="AV73" s="1305"/>
      <c r="AW73" s="1305"/>
      <c r="AX73" s="1305"/>
      <c r="AY73" s="1305"/>
      <c r="AZ73" s="1305"/>
      <c r="BA73" s="1305"/>
      <c r="BB73" s="1305" t="s">
        <v>600</v>
      </c>
      <c r="BC73" s="1305"/>
      <c r="BD73" s="1305"/>
      <c r="BE73" s="1305"/>
      <c r="BF73" s="1305"/>
      <c r="BG73" s="1305"/>
      <c r="BH73" s="1305"/>
      <c r="BI73" s="1305"/>
      <c r="BJ73" s="1305"/>
      <c r="BK73" s="1305"/>
      <c r="BL73" s="1305"/>
      <c r="BM73" s="1305"/>
      <c r="BN73" s="1305"/>
      <c r="BO73" s="1305"/>
      <c r="BP73" s="1307">
        <v>88.6</v>
      </c>
      <c r="BQ73" s="1307"/>
      <c r="BR73" s="1307"/>
      <c r="BS73" s="1307"/>
      <c r="BT73" s="1307"/>
      <c r="BU73" s="1307"/>
      <c r="BV73" s="1307"/>
      <c r="BW73" s="1307"/>
      <c r="BX73" s="1307">
        <v>96.6</v>
      </c>
      <c r="BY73" s="1307"/>
      <c r="BZ73" s="1307"/>
      <c r="CA73" s="1307"/>
      <c r="CB73" s="1307"/>
      <c r="CC73" s="1307"/>
      <c r="CD73" s="1307"/>
      <c r="CE73" s="1307"/>
      <c r="CF73" s="1307">
        <v>76</v>
      </c>
      <c r="CG73" s="1307"/>
      <c r="CH73" s="1307"/>
      <c r="CI73" s="1307"/>
      <c r="CJ73" s="1307"/>
      <c r="CK73" s="1307"/>
      <c r="CL73" s="1307"/>
      <c r="CM73" s="1307"/>
      <c r="CN73" s="1307">
        <v>65.900000000000006</v>
      </c>
      <c r="CO73" s="1307"/>
      <c r="CP73" s="1307"/>
      <c r="CQ73" s="1307"/>
      <c r="CR73" s="1307"/>
      <c r="CS73" s="1307"/>
      <c r="CT73" s="1307"/>
      <c r="CU73" s="1307"/>
      <c r="CV73" s="1307">
        <v>61.6</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605</v>
      </c>
      <c r="BC75" s="1305"/>
      <c r="BD75" s="1305"/>
      <c r="BE75" s="1305"/>
      <c r="BF75" s="1305"/>
      <c r="BG75" s="1305"/>
      <c r="BH75" s="1305"/>
      <c r="BI75" s="1305"/>
      <c r="BJ75" s="1305"/>
      <c r="BK75" s="1305"/>
      <c r="BL75" s="1305"/>
      <c r="BM75" s="1305"/>
      <c r="BN75" s="1305"/>
      <c r="BO75" s="1305"/>
      <c r="BP75" s="1307">
        <v>10</v>
      </c>
      <c r="BQ75" s="1307"/>
      <c r="BR75" s="1307"/>
      <c r="BS75" s="1307"/>
      <c r="BT75" s="1307"/>
      <c r="BU75" s="1307"/>
      <c r="BV75" s="1307"/>
      <c r="BW75" s="1307"/>
      <c r="BX75" s="1307">
        <v>9.8000000000000007</v>
      </c>
      <c r="BY75" s="1307"/>
      <c r="BZ75" s="1307"/>
      <c r="CA75" s="1307"/>
      <c r="CB75" s="1307"/>
      <c r="CC75" s="1307"/>
      <c r="CD75" s="1307"/>
      <c r="CE75" s="1307"/>
      <c r="CF75" s="1307">
        <v>9.9</v>
      </c>
      <c r="CG75" s="1307"/>
      <c r="CH75" s="1307"/>
      <c r="CI75" s="1307"/>
      <c r="CJ75" s="1307"/>
      <c r="CK75" s="1307"/>
      <c r="CL75" s="1307"/>
      <c r="CM75" s="1307"/>
      <c r="CN75" s="1307">
        <v>10.1</v>
      </c>
      <c r="CO75" s="1307"/>
      <c r="CP75" s="1307"/>
      <c r="CQ75" s="1307"/>
      <c r="CR75" s="1307"/>
      <c r="CS75" s="1307"/>
      <c r="CT75" s="1307"/>
      <c r="CU75" s="1307"/>
      <c r="CV75" s="1307">
        <v>10</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602</v>
      </c>
      <c r="AO77" s="1301"/>
      <c r="AP77" s="1301"/>
      <c r="AQ77" s="1301"/>
      <c r="AR77" s="1301"/>
      <c r="AS77" s="1301"/>
      <c r="AT77" s="1301"/>
      <c r="AU77" s="1301"/>
      <c r="AV77" s="1301"/>
      <c r="AW77" s="1301"/>
      <c r="AX77" s="1301"/>
      <c r="AY77" s="1301"/>
      <c r="AZ77" s="1301"/>
      <c r="BA77" s="1301"/>
      <c r="BB77" s="1305" t="s">
        <v>600</v>
      </c>
      <c r="BC77" s="1305"/>
      <c r="BD77" s="1305"/>
      <c r="BE77" s="1305"/>
      <c r="BF77" s="1305"/>
      <c r="BG77" s="1305"/>
      <c r="BH77" s="1305"/>
      <c r="BI77" s="1305"/>
      <c r="BJ77" s="1305"/>
      <c r="BK77" s="1305"/>
      <c r="BL77" s="1305"/>
      <c r="BM77" s="1305"/>
      <c r="BN77" s="1305"/>
      <c r="BO77" s="1305"/>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605</v>
      </c>
      <c r="BC79" s="1305"/>
      <c r="BD79" s="1305"/>
      <c r="BE79" s="1305"/>
      <c r="BF79" s="1305"/>
      <c r="BG79" s="1305"/>
      <c r="BH79" s="1305"/>
      <c r="BI79" s="1305"/>
      <c r="BJ79" s="1305"/>
      <c r="BK79" s="1305"/>
      <c r="BL79" s="1305"/>
      <c r="BM79" s="1305"/>
      <c r="BN79" s="1305"/>
      <c r="BO79" s="1305"/>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80CCC-7041-4008-8633-01CE4D35191C}">
  <dimension ref="A1:DR135"/>
  <sheetViews>
    <sheetView workbookViewId="0">
      <selection activeCell="BA20" sqref="BA2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65630-5A1C-4549-9E8C-F2D72FD801D5}">
  <dimension ref="A1:DR135"/>
  <sheetViews>
    <sheetView workbookViewId="0">
      <selection sqref="A1:XFD104857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53</v>
      </c>
      <c r="E2" s="154"/>
      <c r="F2" s="155" t="s">
        <v>559</v>
      </c>
      <c r="G2" s="156"/>
      <c r="H2" s="157"/>
    </row>
    <row r="3" spans="1:8" x14ac:dyDescent="0.15">
      <c r="A3" s="153" t="s">
        <v>552</v>
      </c>
      <c r="B3" s="158"/>
      <c r="C3" s="159"/>
      <c r="D3" s="160">
        <v>76680</v>
      </c>
      <c r="E3" s="161"/>
      <c r="F3" s="162">
        <v>53292</v>
      </c>
      <c r="G3" s="163"/>
      <c r="H3" s="164"/>
    </row>
    <row r="4" spans="1:8" x14ac:dyDescent="0.15">
      <c r="A4" s="165"/>
      <c r="B4" s="166"/>
      <c r="C4" s="167"/>
      <c r="D4" s="168">
        <v>33443</v>
      </c>
      <c r="E4" s="169"/>
      <c r="F4" s="170">
        <v>28900</v>
      </c>
      <c r="G4" s="171"/>
      <c r="H4" s="172"/>
    </row>
    <row r="5" spans="1:8" x14ac:dyDescent="0.15">
      <c r="A5" s="153" t="s">
        <v>554</v>
      </c>
      <c r="B5" s="158"/>
      <c r="C5" s="159"/>
      <c r="D5" s="160">
        <v>75801</v>
      </c>
      <c r="E5" s="161"/>
      <c r="F5" s="162">
        <v>49919</v>
      </c>
      <c r="G5" s="163"/>
      <c r="H5" s="164"/>
    </row>
    <row r="6" spans="1:8" x14ac:dyDescent="0.15">
      <c r="A6" s="165"/>
      <c r="B6" s="166"/>
      <c r="C6" s="167"/>
      <c r="D6" s="168">
        <v>40805</v>
      </c>
      <c r="E6" s="169"/>
      <c r="F6" s="170">
        <v>26398</v>
      </c>
      <c r="G6" s="171"/>
      <c r="H6" s="172"/>
    </row>
    <row r="7" spans="1:8" x14ac:dyDescent="0.15">
      <c r="A7" s="153" t="s">
        <v>555</v>
      </c>
      <c r="B7" s="158"/>
      <c r="C7" s="159"/>
      <c r="D7" s="160">
        <v>60128</v>
      </c>
      <c r="E7" s="161"/>
      <c r="F7" s="162">
        <v>47738</v>
      </c>
      <c r="G7" s="163"/>
      <c r="H7" s="164"/>
    </row>
    <row r="8" spans="1:8" x14ac:dyDescent="0.15">
      <c r="A8" s="165"/>
      <c r="B8" s="166"/>
      <c r="C8" s="167"/>
      <c r="D8" s="168">
        <v>5633</v>
      </c>
      <c r="E8" s="169"/>
      <c r="F8" s="170">
        <v>24937</v>
      </c>
      <c r="G8" s="171"/>
      <c r="H8" s="172"/>
    </row>
    <row r="9" spans="1:8" x14ac:dyDescent="0.15">
      <c r="A9" s="153" t="s">
        <v>556</v>
      </c>
      <c r="B9" s="158"/>
      <c r="C9" s="159"/>
      <c r="D9" s="160">
        <v>56307</v>
      </c>
      <c r="E9" s="161"/>
      <c r="F9" s="162">
        <v>52191</v>
      </c>
      <c r="G9" s="163"/>
      <c r="H9" s="164"/>
    </row>
    <row r="10" spans="1:8" x14ac:dyDescent="0.15">
      <c r="A10" s="165"/>
      <c r="B10" s="166"/>
      <c r="C10" s="167"/>
      <c r="D10" s="168">
        <v>4212</v>
      </c>
      <c r="E10" s="169"/>
      <c r="F10" s="170">
        <v>24843</v>
      </c>
      <c r="G10" s="171"/>
      <c r="H10" s="172"/>
    </row>
    <row r="11" spans="1:8" x14ac:dyDescent="0.15">
      <c r="A11" s="153" t="s">
        <v>557</v>
      </c>
      <c r="B11" s="158"/>
      <c r="C11" s="159"/>
      <c r="D11" s="160">
        <v>35327</v>
      </c>
      <c r="E11" s="161"/>
      <c r="F11" s="162">
        <v>47387</v>
      </c>
      <c r="G11" s="163"/>
      <c r="H11" s="164"/>
    </row>
    <row r="12" spans="1:8" x14ac:dyDescent="0.15">
      <c r="A12" s="165"/>
      <c r="B12" s="166"/>
      <c r="C12" s="173"/>
      <c r="D12" s="168">
        <v>10562</v>
      </c>
      <c r="E12" s="169"/>
      <c r="F12" s="170">
        <v>24928</v>
      </c>
      <c r="G12" s="171"/>
      <c r="H12" s="172"/>
    </row>
    <row r="13" spans="1:8" x14ac:dyDescent="0.15">
      <c r="A13" s="153"/>
      <c r="B13" s="158"/>
      <c r="C13" s="174"/>
      <c r="D13" s="175">
        <v>60849</v>
      </c>
      <c r="E13" s="176"/>
      <c r="F13" s="177">
        <v>50105</v>
      </c>
      <c r="G13" s="178"/>
      <c r="H13" s="164"/>
    </row>
    <row r="14" spans="1:8" x14ac:dyDescent="0.15">
      <c r="A14" s="165"/>
      <c r="B14" s="166"/>
      <c r="C14" s="167"/>
      <c r="D14" s="168">
        <v>18931</v>
      </c>
      <c r="E14" s="169"/>
      <c r="F14" s="170">
        <v>26001</v>
      </c>
      <c r="G14" s="171"/>
      <c r="H14" s="172"/>
    </row>
    <row r="17" spans="1:11" x14ac:dyDescent="0.15">
      <c r="A17" s="149" t="s">
        <v>54</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55</v>
      </c>
      <c r="B19" s="179">
        <f>ROUND(VALUE(SUBSTITUTE(実質収支比率等に係る経年分析!F$48,"▲","-")),2)</f>
        <v>7.08</v>
      </c>
      <c r="C19" s="179">
        <f>ROUND(VALUE(SUBSTITUTE(実質収支比率等に係る経年分析!G$48,"▲","-")),2)</f>
        <v>7.78</v>
      </c>
      <c r="D19" s="179">
        <f>ROUND(VALUE(SUBSTITUTE(実質収支比率等に係る経年分析!H$48,"▲","-")),2)</f>
        <v>7.01</v>
      </c>
      <c r="E19" s="179">
        <f>ROUND(VALUE(SUBSTITUTE(実質収支比率等に係る経年分析!I$48,"▲","-")),2)</f>
        <v>7.28</v>
      </c>
      <c r="F19" s="179">
        <f>ROUND(VALUE(SUBSTITUTE(実質収支比率等に係る経年分析!J$48,"▲","-")),2)</f>
        <v>8.85</v>
      </c>
    </row>
    <row r="20" spans="1:11" x14ac:dyDescent="0.15">
      <c r="A20" s="179" t="s">
        <v>56</v>
      </c>
      <c r="B20" s="179">
        <f>ROUND(VALUE(SUBSTITUTE(実質収支比率等に係る経年分析!F$47,"▲","-")),2)</f>
        <v>7.57</v>
      </c>
      <c r="C20" s="179">
        <f>ROUND(VALUE(SUBSTITUTE(実質収支比率等に係る経年分析!G$47,"▲","-")),2)</f>
        <v>7.31</v>
      </c>
      <c r="D20" s="179">
        <f>ROUND(VALUE(SUBSTITUTE(実質収支比率等に係る経年分析!H$47,"▲","-")),2)</f>
        <v>6.38</v>
      </c>
      <c r="E20" s="179">
        <f>ROUND(VALUE(SUBSTITUTE(実質収支比率等に係る経年分析!I$47,"▲","-")),2)</f>
        <v>4.9000000000000004</v>
      </c>
      <c r="F20" s="179">
        <f>ROUND(VALUE(SUBSTITUTE(実質収支比率等に係る経年分析!J$47,"▲","-")),2)</f>
        <v>6.04</v>
      </c>
    </row>
    <row r="21" spans="1:11" x14ac:dyDescent="0.15">
      <c r="A21" s="179" t="s">
        <v>57</v>
      </c>
      <c r="B21" s="179">
        <f>IF(ISNUMBER(VALUE(SUBSTITUTE(実質収支比率等に係る経年分析!F$49,"▲","-"))),ROUND(VALUE(SUBSTITUTE(実質収支比率等に係る経年分析!F$49,"▲","-")),2),NA())</f>
        <v>0.93</v>
      </c>
      <c r="C21" s="179">
        <f>IF(ISNUMBER(VALUE(SUBSTITUTE(実質収支比率等に係る経年分析!G$49,"▲","-"))),ROUND(VALUE(SUBSTITUTE(実質収支比率等に係る経年分析!G$49,"▲","-")),2),NA())</f>
        <v>1.3</v>
      </c>
      <c r="D21" s="179">
        <f>IF(ISNUMBER(VALUE(SUBSTITUTE(実質収支比率等に係る経年分析!H$49,"▲","-"))),ROUND(VALUE(SUBSTITUTE(実質収支比率等に係る経年分析!H$49,"▲","-")),2),NA())</f>
        <v>-1.38</v>
      </c>
      <c r="E21" s="179">
        <f>IF(ISNUMBER(VALUE(SUBSTITUTE(実質収支比率等に係る経年分析!I$49,"▲","-"))),ROUND(VALUE(SUBSTITUTE(実質収支比率等に係る経年分析!I$49,"▲","-")),2),NA())</f>
        <v>-0.94</v>
      </c>
      <c r="F21" s="179">
        <f>IF(ISNUMBER(VALUE(SUBSTITUTE(実質収支比率等に係る経年分析!J$49,"▲","-"))),ROUND(VALUE(SUBSTITUTE(実質収支比率等に係る経年分析!J$49,"▲","-")),2),NA())</f>
        <v>2.85</v>
      </c>
    </row>
    <row r="24" spans="1:11" x14ac:dyDescent="0.15">
      <c r="A24" s="149" t="s">
        <v>58</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59</v>
      </c>
      <c r="C26" s="180" t="s">
        <v>60</v>
      </c>
      <c r="D26" s="180" t="s">
        <v>59</v>
      </c>
      <c r="E26" s="180" t="s">
        <v>60</v>
      </c>
      <c r="F26" s="180" t="s">
        <v>59</v>
      </c>
      <c r="G26" s="180" t="s">
        <v>60</v>
      </c>
      <c r="H26" s="180" t="s">
        <v>59</v>
      </c>
      <c r="I26" s="180" t="s">
        <v>60</v>
      </c>
      <c r="J26" s="180" t="s">
        <v>59</v>
      </c>
      <c r="K26" s="180" t="s">
        <v>60</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土地区画整理事業特別会計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7.0000000000000007E-2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x14ac:dyDescent="0.15">
      <c r="A34" s="180" t="str">
        <f>IF(連結実質赤字比率に係る赤字・黒字の構成分析!C$36="",NA(),連結実質赤字比率に係る赤字・黒字の構成分析!C$36)</f>
        <v>集落排水事業特別会計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7.65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8.83</v>
      </c>
    </row>
    <row r="36" spans="1:16" x14ac:dyDescent="0.15">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7.11</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6.16</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6.91</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4.04</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2.54</v>
      </c>
      <c r="K36" s="180" t="e">
        <f>IF(ROUND(VALUE(SUBSTITUTE(連結実質赤字比率に係る赤字・黒字の構成分析!J$34,"▲", "-")), 2) &gt;= 0, ABS(ROUND(VALUE(SUBSTITUTE(連結実質赤字比率に係る赤字・黒字の構成分析!J$34,"▲", "-")), 2)), NA())</f>
        <v>#N/A</v>
      </c>
    </row>
    <row r="39" spans="1:16" x14ac:dyDescent="0.15">
      <c r="A39" s="149" t="s">
        <v>61</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x14ac:dyDescent="0.15">
      <c r="A42" s="181" t="s">
        <v>64</v>
      </c>
      <c r="B42" s="181"/>
      <c r="C42" s="181"/>
      <c r="D42" s="181">
        <f>'実質公債費比率（分子）の構造'!K$52</f>
        <v>852</v>
      </c>
      <c r="E42" s="181"/>
      <c r="F42" s="181"/>
      <c r="G42" s="181">
        <f>'実質公債費比率（分子）の構造'!L$52</f>
        <v>860</v>
      </c>
      <c r="H42" s="181"/>
      <c r="I42" s="181"/>
      <c r="J42" s="181">
        <f>'実質公債費比率（分子）の構造'!M$52</f>
        <v>875</v>
      </c>
      <c r="K42" s="181"/>
      <c r="L42" s="181"/>
      <c r="M42" s="181">
        <f>'実質公債費比率（分子）の構造'!N$52</f>
        <v>881</v>
      </c>
      <c r="N42" s="181"/>
      <c r="O42" s="181"/>
      <c r="P42" s="181">
        <f>'実質公債費比率（分子）の構造'!O$52</f>
        <v>925</v>
      </c>
    </row>
    <row r="43" spans="1:16" x14ac:dyDescent="0.15">
      <c r="A43" s="181" t="s">
        <v>65</v>
      </c>
      <c r="B43" s="181">
        <f>'実質公債費比率（分子）の構造'!K$51</f>
        <v>0</v>
      </c>
      <c r="C43" s="181"/>
      <c r="D43" s="181"/>
      <c r="E43" s="181">
        <f>'実質公債費比率（分子）の構造'!L$51</f>
        <v>0</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15">
      <c r="A44" s="181" t="s">
        <v>66</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67</v>
      </c>
      <c r="B45" s="181">
        <f>'実質公債費比率（分子）の構造'!K$49</f>
        <v>13</v>
      </c>
      <c r="C45" s="181"/>
      <c r="D45" s="181"/>
      <c r="E45" s="181">
        <f>'実質公債費比率（分子）の構造'!L$49</f>
        <v>35</v>
      </c>
      <c r="F45" s="181"/>
      <c r="G45" s="181"/>
      <c r="H45" s="181">
        <f>'実質公債費比率（分子）の構造'!M$49</f>
        <v>66</v>
      </c>
      <c r="I45" s="181"/>
      <c r="J45" s="181"/>
      <c r="K45" s="181">
        <f>'実質公債費比率（分子）の構造'!N$49</f>
        <v>80</v>
      </c>
      <c r="L45" s="181"/>
      <c r="M45" s="181"/>
      <c r="N45" s="181">
        <f>'実質公債費比率（分子）の構造'!O$49</f>
        <v>70</v>
      </c>
      <c r="O45" s="181"/>
      <c r="P45" s="181"/>
    </row>
    <row r="46" spans="1:16" x14ac:dyDescent="0.15">
      <c r="A46" s="181" t="s">
        <v>68</v>
      </c>
      <c r="B46" s="181">
        <f>'実質公債費比率（分子）の構造'!K$48</f>
        <v>26</v>
      </c>
      <c r="C46" s="181"/>
      <c r="D46" s="181"/>
      <c r="E46" s="181">
        <f>'実質公債費比率（分子）の構造'!L$48</f>
        <v>27</v>
      </c>
      <c r="F46" s="181"/>
      <c r="G46" s="181"/>
      <c r="H46" s="181">
        <f>'実質公債費比率（分子）の構造'!M$48</f>
        <v>27</v>
      </c>
      <c r="I46" s="181"/>
      <c r="J46" s="181"/>
      <c r="K46" s="181">
        <f>'実質公債費比率（分子）の構造'!N$48</f>
        <v>28</v>
      </c>
      <c r="L46" s="181"/>
      <c r="M46" s="181"/>
      <c r="N46" s="181">
        <f>'実質公債費比率（分子）の構造'!O$48</f>
        <v>26</v>
      </c>
      <c r="O46" s="181"/>
      <c r="P46" s="181"/>
    </row>
    <row r="47" spans="1:16" x14ac:dyDescent="0.15">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71</v>
      </c>
      <c r="B49" s="181">
        <f>'実質公債費比率（分子）の構造'!K$45</f>
        <v>1335</v>
      </c>
      <c r="C49" s="181"/>
      <c r="D49" s="181"/>
      <c r="E49" s="181">
        <f>'実質公債費比率（分子）の構造'!L$45</f>
        <v>1372</v>
      </c>
      <c r="F49" s="181"/>
      <c r="G49" s="181"/>
      <c r="H49" s="181">
        <f>'実質公債費比率（分子）の構造'!M$45</f>
        <v>1368</v>
      </c>
      <c r="I49" s="181"/>
      <c r="J49" s="181"/>
      <c r="K49" s="181">
        <f>'実質公債費比率（分子）の構造'!N$45</f>
        <v>1373</v>
      </c>
      <c r="L49" s="181"/>
      <c r="M49" s="181"/>
      <c r="N49" s="181">
        <f>'実質公債費比率（分子）の構造'!O$45</f>
        <v>1403</v>
      </c>
      <c r="O49" s="181"/>
      <c r="P49" s="181"/>
    </row>
    <row r="50" spans="1:16" x14ac:dyDescent="0.15">
      <c r="A50" s="181" t="s">
        <v>72</v>
      </c>
      <c r="B50" s="181" t="e">
        <f>NA()</f>
        <v>#N/A</v>
      </c>
      <c r="C50" s="181">
        <f>IF(ISNUMBER('実質公債費比率（分子）の構造'!K$53),'実質公債費比率（分子）の構造'!K$53,NA())</f>
        <v>522</v>
      </c>
      <c r="D50" s="181" t="e">
        <f>NA()</f>
        <v>#N/A</v>
      </c>
      <c r="E50" s="181" t="e">
        <f>NA()</f>
        <v>#N/A</v>
      </c>
      <c r="F50" s="181">
        <f>IF(ISNUMBER('実質公債費比率（分子）の構造'!L$53),'実質公債費比率（分子）の構造'!L$53,NA())</f>
        <v>574</v>
      </c>
      <c r="G50" s="181" t="e">
        <f>NA()</f>
        <v>#N/A</v>
      </c>
      <c r="H50" s="181" t="e">
        <f>NA()</f>
        <v>#N/A</v>
      </c>
      <c r="I50" s="181">
        <f>IF(ISNUMBER('実質公債費比率（分子）の構造'!M$53),'実質公債費比率（分子）の構造'!M$53,NA())</f>
        <v>587</v>
      </c>
      <c r="J50" s="181" t="e">
        <f>NA()</f>
        <v>#N/A</v>
      </c>
      <c r="K50" s="181" t="e">
        <f>NA()</f>
        <v>#N/A</v>
      </c>
      <c r="L50" s="181">
        <f>IF(ISNUMBER('実質公債費比率（分子）の構造'!N$53),'実質公債費比率（分子）の構造'!N$53,NA())</f>
        <v>600</v>
      </c>
      <c r="M50" s="181" t="e">
        <f>NA()</f>
        <v>#N/A</v>
      </c>
      <c r="N50" s="181" t="e">
        <f>NA()</f>
        <v>#N/A</v>
      </c>
      <c r="O50" s="181">
        <f>IF(ISNUMBER('実質公債費比率（分子）の構造'!O$53),'実質公債費比率（分子）の構造'!O$53,NA())</f>
        <v>574</v>
      </c>
      <c r="P50" s="181" t="e">
        <f>NA()</f>
        <v>#N/A</v>
      </c>
    </row>
    <row r="53" spans="1:16" x14ac:dyDescent="0.15">
      <c r="A53" s="149" t="s">
        <v>73</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x14ac:dyDescent="0.15">
      <c r="A56" s="180" t="s">
        <v>43</v>
      </c>
      <c r="B56" s="180"/>
      <c r="C56" s="180"/>
      <c r="D56" s="180">
        <f>'将来負担比率（分子）の構造'!I$52</f>
        <v>10600</v>
      </c>
      <c r="E56" s="180"/>
      <c r="F56" s="180"/>
      <c r="G56" s="180">
        <f>'将来負担比率（分子）の構造'!J$52</f>
        <v>10398</v>
      </c>
      <c r="H56" s="180"/>
      <c r="I56" s="180"/>
      <c r="J56" s="180">
        <f>'将来負担比率（分子）の構造'!K$52</f>
        <v>10811</v>
      </c>
      <c r="K56" s="180"/>
      <c r="L56" s="180"/>
      <c r="M56" s="180">
        <f>'将来負担比率（分子）の構造'!L$52</f>
        <v>10500</v>
      </c>
      <c r="N56" s="180"/>
      <c r="O56" s="180"/>
      <c r="P56" s="180">
        <f>'将来負担比率（分子）の構造'!M$52</f>
        <v>10342</v>
      </c>
    </row>
    <row r="57" spans="1:16" x14ac:dyDescent="0.15">
      <c r="A57" s="180" t="s">
        <v>42</v>
      </c>
      <c r="B57" s="180"/>
      <c r="C57" s="180"/>
      <c r="D57" s="180">
        <f>'将来負担比率（分子）の構造'!I$51</f>
        <v>3</v>
      </c>
      <c r="E57" s="180"/>
      <c r="F57" s="180"/>
      <c r="G57" s="180">
        <f>'将来負担比率（分子）の構造'!J$51</f>
        <v>2</v>
      </c>
      <c r="H57" s="180"/>
      <c r="I57" s="180"/>
      <c r="J57" s="180">
        <f>'将来負担比率（分子）の構造'!K$51</f>
        <v>2</v>
      </c>
      <c r="K57" s="180"/>
      <c r="L57" s="180"/>
      <c r="M57" s="180">
        <f>'将来負担比率（分子）の構造'!L$51</f>
        <v>1</v>
      </c>
      <c r="N57" s="180"/>
      <c r="O57" s="180"/>
      <c r="P57" s="180">
        <f>'将来負担比率（分子）の構造'!M$51</f>
        <v>1</v>
      </c>
    </row>
    <row r="58" spans="1:16" x14ac:dyDescent="0.15">
      <c r="A58" s="180" t="s">
        <v>41</v>
      </c>
      <c r="B58" s="180"/>
      <c r="C58" s="180"/>
      <c r="D58" s="180">
        <f>'将来負担比率（分子）の構造'!I$50</f>
        <v>1848</v>
      </c>
      <c r="E58" s="180"/>
      <c r="F58" s="180"/>
      <c r="G58" s="180">
        <f>'将来負担比率（分子）の構造'!J$50</f>
        <v>1680</v>
      </c>
      <c r="H58" s="180"/>
      <c r="I58" s="180"/>
      <c r="J58" s="180">
        <f>'将来負担比率（分子）の構造'!K$50</f>
        <v>1696</v>
      </c>
      <c r="K58" s="180"/>
      <c r="L58" s="180"/>
      <c r="M58" s="180">
        <f>'将来負担比率（分子）の構造'!L$50</f>
        <v>1903</v>
      </c>
      <c r="N58" s="180"/>
      <c r="O58" s="180"/>
      <c r="P58" s="180">
        <f>'将来負担比率（分子）の構造'!M$50</f>
        <v>1902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813</v>
      </c>
      <c r="C62" s="180"/>
      <c r="D62" s="180"/>
      <c r="E62" s="180">
        <f>'将来負担比率（分子）の構造'!J$45</f>
        <v>666</v>
      </c>
      <c r="F62" s="180"/>
      <c r="G62" s="180"/>
      <c r="H62" s="180">
        <f>'将来負担比率（分子）の構造'!K$45</f>
        <v>553</v>
      </c>
      <c r="I62" s="180"/>
      <c r="J62" s="180"/>
      <c r="K62" s="180">
        <f>'将来負担比率（分子）の構造'!L$45</f>
        <v>441</v>
      </c>
      <c r="L62" s="180"/>
      <c r="M62" s="180"/>
      <c r="N62" s="180">
        <f>'将来負担比率（分子）の構造'!M$45</f>
        <v>406</v>
      </c>
      <c r="O62" s="180"/>
      <c r="P62" s="180"/>
    </row>
    <row r="63" spans="1:16" x14ac:dyDescent="0.15">
      <c r="A63" s="180" t="s">
        <v>34</v>
      </c>
      <c r="B63" s="180">
        <f>'将来負担比率（分子）の構造'!I$44</f>
        <v>468</v>
      </c>
      <c r="C63" s="180"/>
      <c r="D63" s="180"/>
      <c r="E63" s="180">
        <f>'将来負担比率（分子）の構造'!J$44</f>
        <v>587</v>
      </c>
      <c r="F63" s="180"/>
      <c r="G63" s="180"/>
      <c r="H63" s="180">
        <f>'将来負担比率（分子）の構造'!K$44</f>
        <v>658</v>
      </c>
      <c r="I63" s="180"/>
      <c r="J63" s="180"/>
      <c r="K63" s="180">
        <f>'将来負担比率（分子）の構造'!L$44</f>
        <v>622</v>
      </c>
      <c r="L63" s="180"/>
      <c r="M63" s="180"/>
      <c r="N63" s="180">
        <f>'将来負担比率（分子）の構造'!M$44</f>
        <v>669</v>
      </c>
      <c r="O63" s="180"/>
      <c r="P63" s="180"/>
    </row>
    <row r="64" spans="1:16" x14ac:dyDescent="0.15">
      <c r="A64" s="180" t="s">
        <v>33</v>
      </c>
      <c r="B64" s="180">
        <f>'将来負担比率（分子）の構造'!I$43</f>
        <v>448</v>
      </c>
      <c r="C64" s="180"/>
      <c r="D64" s="180"/>
      <c r="E64" s="180">
        <f>'将来負担比率（分子）の構造'!J$43</f>
        <v>433</v>
      </c>
      <c r="F64" s="180"/>
      <c r="G64" s="180"/>
      <c r="H64" s="180">
        <f>'将来負担比率（分子）の構造'!K$43</f>
        <v>412</v>
      </c>
      <c r="I64" s="180"/>
      <c r="J64" s="180"/>
      <c r="K64" s="180">
        <f>'将来負担比率（分子）の構造'!L$43</f>
        <v>395</v>
      </c>
      <c r="L64" s="180"/>
      <c r="M64" s="180"/>
      <c r="N64" s="180">
        <f>'将来負担比率（分子）の構造'!M$43</f>
        <v>373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15591</v>
      </c>
      <c r="C66" s="180"/>
      <c r="D66" s="180"/>
      <c r="E66" s="180">
        <f>'将来負担比率（分子）の構造'!J$41</f>
        <v>15917</v>
      </c>
      <c r="F66" s="180"/>
      <c r="G66" s="180"/>
      <c r="H66" s="180">
        <f>'将来負担比率（分子）の構造'!K$41</f>
        <v>15246</v>
      </c>
      <c r="I66" s="180"/>
      <c r="J66" s="180"/>
      <c r="K66" s="180">
        <f>'将来負担比率（分子）の構造'!L$41</f>
        <v>14815</v>
      </c>
      <c r="L66" s="180"/>
      <c r="M66" s="180"/>
      <c r="N66" s="180">
        <f>'将来負担比率（分子）の構造'!M$41</f>
        <v>14438</v>
      </c>
      <c r="O66" s="180"/>
      <c r="P66" s="180"/>
    </row>
    <row r="67" spans="1:16" x14ac:dyDescent="0.15">
      <c r="A67" s="180" t="s">
        <v>76</v>
      </c>
      <c r="B67" s="180" t="e">
        <f>NA()</f>
        <v>#N/A</v>
      </c>
      <c r="C67" s="180">
        <f>IF(ISNUMBER('将来負担比率（分子）の構造'!I$53), IF('将来負担比率（分子）の構造'!I$53 &lt; 0, 0, '将来負担比率（分子）の構造'!I$53), NA())</f>
        <v>4869</v>
      </c>
      <c r="D67" s="180" t="e">
        <f>NA()</f>
        <v>#N/A</v>
      </c>
      <c r="E67" s="180" t="e">
        <f>NA()</f>
        <v>#N/A</v>
      </c>
      <c r="F67" s="180">
        <f>IF(ISNUMBER('将来負担比率（分子）の構造'!J$53), IF('将来負担比率（分子）の構造'!J$53 &lt; 0, 0, '将来負担比率（分子）の構造'!J$53), NA())</f>
        <v>5523</v>
      </c>
      <c r="G67" s="180" t="e">
        <f>NA()</f>
        <v>#N/A</v>
      </c>
      <c r="H67" s="180" t="e">
        <f>NA()</f>
        <v>#N/A</v>
      </c>
      <c r="I67" s="180">
        <f>IF(ISNUMBER('将来負担比率（分子）の構造'!K$53), IF('将来負担比率（分子）の構造'!K$53 &lt; 0, 0, '将来負担比率（分子）の構造'!K$53), NA())</f>
        <v>4360</v>
      </c>
      <c r="J67" s="180" t="e">
        <f>NA()</f>
        <v>#N/A</v>
      </c>
      <c r="K67" s="180" t="e">
        <f>NA()</f>
        <v>#N/A</v>
      </c>
      <c r="L67" s="180">
        <f>IF(ISNUMBER('将来負担比率（分子）の構造'!L$53), IF('将来負担比率（分子）の構造'!L$53 &lt; 0, 0, '将来負担比率（分子）の構造'!L$53), NA())</f>
        <v>3869</v>
      </c>
      <c r="M67" s="180" t="e">
        <f>NA()</f>
        <v>#N/A</v>
      </c>
      <c r="N67" s="180" t="e">
        <f>NA()</f>
        <v>#N/A</v>
      </c>
      <c r="O67" s="180">
        <f>IF(ISNUMBER('将来負担比率（分子）の構造'!M$53), IF('将来負担比率（分子）の構造'!M$53 &lt; 0, 0, '将来負担比率（分子）の構造'!M$53), NA())</f>
        <v>3641</v>
      </c>
      <c r="P67" s="180" t="e">
        <f>NA()</f>
        <v>#N/A</v>
      </c>
    </row>
    <row r="70" spans="1:16" x14ac:dyDescent="0.15">
      <c r="A70" s="182" t="s">
        <v>77</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78</v>
      </c>
      <c r="B72" s="184">
        <f>基金残高に係る経年分析!F55</f>
        <v>422</v>
      </c>
      <c r="C72" s="184">
        <f>基金残高に係る経年分析!G55</f>
        <v>331</v>
      </c>
      <c r="D72" s="184">
        <f>基金残高に係る経年分析!H55</f>
        <v>412</v>
      </c>
    </row>
    <row r="73" spans="1:16" x14ac:dyDescent="0.15">
      <c r="A73" s="183" t="s">
        <v>79</v>
      </c>
      <c r="B73" s="184">
        <f>基金残高に係る経年分析!F56</f>
        <v>149</v>
      </c>
      <c r="C73" s="184">
        <f>基金残高に係る経年分析!G56</f>
        <v>149</v>
      </c>
      <c r="D73" s="184">
        <f>基金残高に係る経年分析!H56</f>
        <v>150</v>
      </c>
    </row>
    <row r="74" spans="1:16" x14ac:dyDescent="0.15">
      <c r="A74" s="183" t="s">
        <v>80</v>
      </c>
      <c r="B74" s="184">
        <f>基金残高に係る経年分析!F57</f>
        <v>1060</v>
      </c>
      <c r="C74" s="184">
        <f>基金残高に係る経年分析!G57</f>
        <v>1395</v>
      </c>
      <c r="D74" s="184">
        <f>基金残高に係る経年分析!H57</f>
        <v>1602</v>
      </c>
    </row>
  </sheetData>
  <sheetProtection algorithmName="SHA-512" hashValue="HPQXbRobiCAKwtq/kRd3glGuQG4ZtJayxhs1gJnFdKMmnt7bxq58cKo+HgUiTg/RCEYZ8A4n5BhCkzQSJkxi0Q==" saltValue="OTbyDwbqqBJKETHZLoOl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90" zoomScaleNormal="9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215</v>
      </c>
      <c r="DI1" s="756"/>
      <c r="DJ1" s="756"/>
      <c r="DK1" s="756"/>
      <c r="DL1" s="756"/>
      <c r="DM1" s="756"/>
      <c r="DN1" s="757"/>
      <c r="DO1" s="225"/>
      <c r="DP1" s="755" t="s">
        <v>216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8" t="s">
        <v>224</v>
      </c>
      <c r="AQ4" s="758"/>
      <c r="AR4" s="758"/>
      <c r="AS4" s="758"/>
      <c r="AT4" s="758"/>
      <c r="AU4" s="758"/>
      <c r="AV4" s="758"/>
      <c r="AW4" s="758"/>
      <c r="AX4" s="758"/>
      <c r="AY4" s="758"/>
      <c r="AZ4" s="758"/>
      <c r="BA4" s="758"/>
      <c r="BB4" s="758"/>
      <c r="BC4" s="758"/>
      <c r="BD4" s="758"/>
      <c r="BE4" s="758"/>
      <c r="BF4" s="758"/>
      <c r="BG4" s="758" t="s">
        <v>225</v>
      </c>
      <c r="BH4" s="758"/>
      <c r="BI4" s="758"/>
      <c r="BJ4" s="758"/>
      <c r="BK4" s="758"/>
      <c r="BL4" s="758"/>
      <c r="BM4" s="758"/>
      <c r="BN4" s="758"/>
      <c r="BO4" s="758" t="s">
        <v>222</v>
      </c>
      <c r="BP4" s="758"/>
      <c r="BQ4" s="758"/>
      <c r="BR4" s="758"/>
      <c r="BS4" s="758" t="s">
        <v>226</v>
      </c>
      <c r="BT4" s="758"/>
      <c r="BU4" s="758"/>
      <c r="BV4" s="758"/>
      <c r="BW4" s="758"/>
      <c r="BX4" s="758"/>
      <c r="BY4" s="758"/>
      <c r="BZ4" s="758"/>
      <c r="CA4" s="758"/>
      <c r="CB4" s="758"/>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228</v>
      </c>
      <c r="C5" s="723"/>
      <c r="D5" s="723"/>
      <c r="E5" s="723"/>
      <c r="F5" s="723"/>
      <c r="G5" s="723"/>
      <c r="H5" s="723"/>
      <c r="I5" s="723"/>
      <c r="J5" s="723"/>
      <c r="K5" s="723"/>
      <c r="L5" s="723"/>
      <c r="M5" s="723"/>
      <c r="N5" s="723"/>
      <c r="O5" s="723"/>
      <c r="P5" s="723"/>
      <c r="Q5" s="724"/>
      <c r="R5" s="688">
        <v>2524624</v>
      </c>
      <c r="S5" s="689"/>
      <c r="T5" s="689"/>
      <c r="U5" s="689"/>
      <c r="V5" s="689"/>
      <c r="W5" s="689"/>
      <c r="X5" s="689"/>
      <c r="Y5" s="735"/>
      <c r="Z5" s="753">
        <v>18.3</v>
      </c>
      <c r="AA5" s="753"/>
      <c r="AB5" s="753"/>
      <c r="AC5" s="753"/>
      <c r="AD5" s="754">
        <v>2524624</v>
      </c>
      <c r="AE5" s="754"/>
      <c r="AF5" s="754"/>
      <c r="AG5" s="754"/>
      <c r="AH5" s="754"/>
      <c r="AI5" s="754"/>
      <c r="AJ5" s="754"/>
      <c r="AK5" s="754"/>
      <c r="AL5" s="736">
        <v>38.200000000000003</v>
      </c>
      <c r="AM5" s="705"/>
      <c r="AN5" s="705"/>
      <c r="AO5" s="737"/>
      <c r="AP5" s="722" t="s">
        <v>229</v>
      </c>
      <c r="AQ5" s="723"/>
      <c r="AR5" s="723"/>
      <c r="AS5" s="723"/>
      <c r="AT5" s="723"/>
      <c r="AU5" s="723"/>
      <c r="AV5" s="723"/>
      <c r="AW5" s="723"/>
      <c r="AX5" s="723"/>
      <c r="AY5" s="723"/>
      <c r="AZ5" s="723"/>
      <c r="BA5" s="723"/>
      <c r="BB5" s="723"/>
      <c r="BC5" s="723"/>
      <c r="BD5" s="723"/>
      <c r="BE5" s="723"/>
      <c r="BF5" s="724"/>
      <c r="BG5" s="636">
        <v>2524624</v>
      </c>
      <c r="BH5" s="637"/>
      <c r="BI5" s="637"/>
      <c r="BJ5" s="637"/>
      <c r="BK5" s="637"/>
      <c r="BL5" s="637"/>
      <c r="BM5" s="637"/>
      <c r="BN5" s="638"/>
      <c r="BO5" s="685">
        <v>100</v>
      </c>
      <c r="BP5" s="685"/>
      <c r="BQ5" s="685"/>
      <c r="BR5" s="685"/>
      <c r="BS5" s="686" t="s">
        <v>138</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230</v>
      </c>
      <c r="CS5" s="741"/>
      <c r="CT5" s="741"/>
      <c r="CU5" s="741"/>
      <c r="CV5" s="741"/>
      <c r="CW5" s="741"/>
      <c r="CX5" s="741"/>
      <c r="CY5" s="742"/>
      <c r="CZ5" s="740" t="s">
        <v>222</v>
      </c>
      <c r="DA5" s="741"/>
      <c r="DB5" s="741"/>
      <c r="DC5" s="742"/>
      <c r="DD5" s="740" t="s">
        <v>231</v>
      </c>
      <c r="DE5" s="741"/>
      <c r="DF5" s="741"/>
      <c r="DG5" s="741"/>
      <c r="DH5" s="741"/>
      <c r="DI5" s="741"/>
      <c r="DJ5" s="741"/>
      <c r="DK5" s="741"/>
      <c r="DL5" s="741"/>
      <c r="DM5" s="741"/>
      <c r="DN5" s="741"/>
      <c r="DO5" s="741"/>
      <c r="DP5" s="742"/>
      <c r="DQ5" s="740" t="s">
        <v>232</v>
      </c>
      <c r="DR5" s="741"/>
      <c r="DS5" s="741"/>
      <c r="DT5" s="741"/>
      <c r="DU5" s="741"/>
      <c r="DV5" s="741"/>
      <c r="DW5" s="741"/>
      <c r="DX5" s="741"/>
      <c r="DY5" s="741"/>
      <c r="DZ5" s="741"/>
      <c r="EA5" s="741"/>
      <c r="EB5" s="741"/>
      <c r="EC5" s="742"/>
    </row>
    <row r="6" spans="2:143" ht="11.25" customHeight="1" x14ac:dyDescent="0.15">
      <c r="B6" s="633" t="s">
        <v>233</v>
      </c>
      <c r="C6" s="634"/>
      <c r="D6" s="634"/>
      <c r="E6" s="634"/>
      <c r="F6" s="634"/>
      <c r="G6" s="634"/>
      <c r="H6" s="634"/>
      <c r="I6" s="634"/>
      <c r="J6" s="634"/>
      <c r="K6" s="634"/>
      <c r="L6" s="634"/>
      <c r="M6" s="634"/>
      <c r="N6" s="634"/>
      <c r="O6" s="634"/>
      <c r="P6" s="634"/>
      <c r="Q6" s="635"/>
      <c r="R6" s="636">
        <v>94418</v>
      </c>
      <c r="S6" s="637"/>
      <c r="T6" s="637"/>
      <c r="U6" s="637"/>
      <c r="V6" s="637"/>
      <c r="W6" s="637"/>
      <c r="X6" s="637"/>
      <c r="Y6" s="638"/>
      <c r="Z6" s="685">
        <v>0.7</v>
      </c>
      <c r="AA6" s="685"/>
      <c r="AB6" s="685"/>
      <c r="AC6" s="685"/>
      <c r="AD6" s="686">
        <v>94418</v>
      </c>
      <c r="AE6" s="686"/>
      <c r="AF6" s="686"/>
      <c r="AG6" s="686"/>
      <c r="AH6" s="686"/>
      <c r="AI6" s="686"/>
      <c r="AJ6" s="686"/>
      <c r="AK6" s="686"/>
      <c r="AL6" s="639">
        <v>1.4</v>
      </c>
      <c r="AM6" s="640"/>
      <c r="AN6" s="640"/>
      <c r="AO6" s="687"/>
      <c r="AP6" s="633" t="s">
        <v>234</v>
      </c>
      <c r="AQ6" s="634"/>
      <c r="AR6" s="634"/>
      <c r="AS6" s="634"/>
      <c r="AT6" s="634"/>
      <c r="AU6" s="634"/>
      <c r="AV6" s="634"/>
      <c r="AW6" s="634"/>
      <c r="AX6" s="634"/>
      <c r="AY6" s="634"/>
      <c r="AZ6" s="634"/>
      <c r="BA6" s="634"/>
      <c r="BB6" s="634"/>
      <c r="BC6" s="634"/>
      <c r="BD6" s="634"/>
      <c r="BE6" s="634"/>
      <c r="BF6" s="635"/>
      <c r="BG6" s="636">
        <v>2524624</v>
      </c>
      <c r="BH6" s="637"/>
      <c r="BI6" s="637"/>
      <c r="BJ6" s="637"/>
      <c r="BK6" s="637"/>
      <c r="BL6" s="637"/>
      <c r="BM6" s="637"/>
      <c r="BN6" s="638"/>
      <c r="BO6" s="685">
        <v>100</v>
      </c>
      <c r="BP6" s="685"/>
      <c r="BQ6" s="685"/>
      <c r="BR6" s="685"/>
      <c r="BS6" s="686" t="s">
        <v>138</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36">
        <v>106617</v>
      </c>
      <c r="CS6" s="637"/>
      <c r="CT6" s="637"/>
      <c r="CU6" s="637"/>
      <c r="CV6" s="637"/>
      <c r="CW6" s="637"/>
      <c r="CX6" s="637"/>
      <c r="CY6" s="638"/>
      <c r="CZ6" s="736">
        <v>0.8</v>
      </c>
      <c r="DA6" s="705"/>
      <c r="DB6" s="705"/>
      <c r="DC6" s="739"/>
      <c r="DD6" s="642" t="s">
        <v>138</v>
      </c>
      <c r="DE6" s="637"/>
      <c r="DF6" s="637"/>
      <c r="DG6" s="637"/>
      <c r="DH6" s="637"/>
      <c r="DI6" s="637"/>
      <c r="DJ6" s="637"/>
      <c r="DK6" s="637"/>
      <c r="DL6" s="637"/>
      <c r="DM6" s="637"/>
      <c r="DN6" s="637"/>
      <c r="DO6" s="637"/>
      <c r="DP6" s="638"/>
      <c r="DQ6" s="642">
        <v>106617</v>
      </c>
      <c r="DR6" s="637"/>
      <c r="DS6" s="637"/>
      <c r="DT6" s="637"/>
      <c r="DU6" s="637"/>
      <c r="DV6" s="637"/>
      <c r="DW6" s="637"/>
      <c r="DX6" s="637"/>
      <c r="DY6" s="637"/>
      <c r="DZ6" s="637"/>
      <c r="EA6" s="637"/>
      <c r="EB6" s="637"/>
      <c r="EC6" s="666"/>
    </row>
    <row r="7" spans="2:143" ht="11.25" customHeight="1" x14ac:dyDescent="0.15">
      <c r="B7" s="633" t="s">
        <v>236</v>
      </c>
      <c r="C7" s="634"/>
      <c r="D7" s="634"/>
      <c r="E7" s="634"/>
      <c r="F7" s="634"/>
      <c r="G7" s="634"/>
      <c r="H7" s="634"/>
      <c r="I7" s="634"/>
      <c r="J7" s="634"/>
      <c r="K7" s="634"/>
      <c r="L7" s="634"/>
      <c r="M7" s="634"/>
      <c r="N7" s="634"/>
      <c r="O7" s="634"/>
      <c r="P7" s="634"/>
      <c r="Q7" s="635"/>
      <c r="R7" s="636">
        <v>1888</v>
      </c>
      <c r="S7" s="637"/>
      <c r="T7" s="637"/>
      <c r="U7" s="637"/>
      <c r="V7" s="637"/>
      <c r="W7" s="637"/>
      <c r="X7" s="637"/>
      <c r="Y7" s="638"/>
      <c r="Z7" s="685">
        <v>0</v>
      </c>
      <c r="AA7" s="685"/>
      <c r="AB7" s="685"/>
      <c r="AC7" s="685"/>
      <c r="AD7" s="686">
        <v>1888</v>
      </c>
      <c r="AE7" s="686"/>
      <c r="AF7" s="686"/>
      <c r="AG7" s="686"/>
      <c r="AH7" s="686"/>
      <c r="AI7" s="686"/>
      <c r="AJ7" s="686"/>
      <c r="AK7" s="686"/>
      <c r="AL7" s="639">
        <v>0</v>
      </c>
      <c r="AM7" s="640"/>
      <c r="AN7" s="640"/>
      <c r="AO7" s="687"/>
      <c r="AP7" s="633" t="s">
        <v>237</v>
      </c>
      <c r="AQ7" s="634"/>
      <c r="AR7" s="634"/>
      <c r="AS7" s="634"/>
      <c r="AT7" s="634"/>
      <c r="AU7" s="634"/>
      <c r="AV7" s="634"/>
      <c r="AW7" s="634"/>
      <c r="AX7" s="634"/>
      <c r="AY7" s="634"/>
      <c r="AZ7" s="634"/>
      <c r="BA7" s="634"/>
      <c r="BB7" s="634"/>
      <c r="BC7" s="634"/>
      <c r="BD7" s="634"/>
      <c r="BE7" s="634"/>
      <c r="BF7" s="635"/>
      <c r="BG7" s="636">
        <v>1081382</v>
      </c>
      <c r="BH7" s="637"/>
      <c r="BI7" s="637"/>
      <c r="BJ7" s="637"/>
      <c r="BK7" s="637"/>
      <c r="BL7" s="637"/>
      <c r="BM7" s="637"/>
      <c r="BN7" s="638"/>
      <c r="BO7" s="685">
        <v>42.8</v>
      </c>
      <c r="BP7" s="685"/>
      <c r="BQ7" s="685"/>
      <c r="BR7" s="685"/>
      <c r="BS7" s="686" t="s">
        <v>138</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36">
        <v>1690440</v>
      </c>
      <c r="CS7" s="637"/>
      <c r="CT7" s="637"/>
      <c r="CU7" s="637"/>
      <c r="CV7" s="637"/>
      <c r="CW7" s="637"/>
      <c r="CX7" s="637"/>
      <c r="CY7" s="638"/>
      <c r="CZ7" s="685">
        <v>12.8</v>
      </c>
      <c r="DA7" s="685"/>
      <c r="DB7" s="685"/>
      <c r="DC7" s="685"/>
      <c r="DD7" s="642">
        <v>4736</v>
      </c>
      <c r="DE7" s="637"/>
      <c r="DF7" s="637"/>
      <c r="DG7" s="637"/>
      <c r="DH7" s="637"/>
      <c r="DI7" s="637"/>
      <c r="DJ7" s="637"/>
      <c r="DK7" s="637"/>
      <c r="DL7" s="637"/>
      <c r="DM7" s="637"/>
      <c r="DN7" s="637"/>
      <c r="DO7" s="637"/>
      <c r="DP7" s="638"/>
      <c r="DQ7" s="642">
        <v>1384322</v>
      </c>
      <c r="DR7" s="637"/>
      <c r="DS7" s="637"/>
      <c r="DT7" s="637"/>
      <c r="DU7" s="637"/>
      <c r="DV7" s="637"/>
      <c r="DW7" s="637"/>
      <c r="DX7" s="637"/>
      <c r="DY7" s="637"/>
      <c r="DZ7" s="637"/>
      <c r="EA7" s="637"/>
      <c r="EB7" s="637"/>
      <c r="EC7" s="666"/>
    </row>
    <row r="8" spans="2:143" ht="11.25" customHeight="1" x14ac:dyDescent="0.15">
      <c r="B8" s="633" t="s">
        <v>239</v>
      </c>
      <c r="C8" s="634"/>
      <c r="D8" s="634"/>
      <c r="E8" s="634"/>
      <c r="F8" s="634"/>
      <c r="G8" s="634"/>
      <c r="H8" s="634"/>
      <c r="I8" s="634"/>
      <c r="J8" s="634"/>
      <c r="K8" s="634"/>
      <c r="L8" s="634"/>
      <c r="M8" s="634"/>
      <c r="N8" s="634"/>
      <c r="O8" s="634"/>
      <c r="P8" s="634"/>
      <c r="Q8" s="635"/>
      <c r="R8" s="636">
        <v>3148</v>
      </c>
      <c r="S8" s="637"/>
      <c r="T8" s="637"/>
      <c r="U8" s="637"/>
      <c r="V8" s="637"/>
      <c r="W8" s="637"/>
      <c r="X8" s="637"/>
      <c r="Y8" s="638"/>
      <c r="Z8" s="685">
        <v>0</v>
      </c>
      <c r="AA8" s="685"/>
      <c r="AB8" s="685"/>
      <c r="AC8" s="685"/>
      <c r="AD8" s="686">
        <v>3148</v>
      </c>
      <c r="AE8" s="686"/>
      <c r="AF8" s="686"/>
      <c r="AG8" s="686"/>
      <c r="AH8" s="686"/>
      <c r="AI8" s="686"/>
      <c r="AJ8" s="686"/>
      <c r="AK8" s="686"/>
      <c r="AL8" s="639">
        <v>0</v>
      </c>
      <c r="AM8" s="640"/>
      <c r="AN8" s="640"/>
      <c r="AO8" s="687"/>
      <c r="AP8" s="633" t="s">
        <v>240</v>
      </c>
      <c r="AQ8" s="634"/>
      <c r="AR8" s="634"/>
      <c r="AS8" s="634"/>
      <c r="AT8" s="634"/>
      <c r="AU8" s="634"/>
      <c r="AV8" s="634"/>
      <c r="AW8" s="634"/>
      <c r="AX8" s="634"/>
      <c r="AY8" s="634"/>
      <c r="AZ8" s="634"/>
      <c r="BA8" s="634"/>
      <c r="BB8" s="634"/>
      <c r="BC8" s="634"/>
      <c r="BD8" s="634"/>
      <c r="BE8" s="634"/>
      <c r="BF8" s="635"/>
      <c r="BG8" s="636">
        <v>46620</v>
      </c>
      <c r="BH8" s="637"/>
      <c r="BI8" s="637"/>
      <c r="BJ8" s="637"/>
      <c r="BK8" s="637"/>
      <c r="BL8" s="637"/>
      <c r="BM8" s="637"/>
      <c r="BN8" s="638"/>
      <c r="BO8" s="685">
        <v>1.8</v>
      </c>
      <c r="BP8" s="685"/>
      <c r="BQ8" s="685"/>
      <c r="BR8" s="685"/>
      <c r="BS8" s="642" t="s">
        <v>138</v>
      </c>
      <c r="BT8" s="637"/>
      <c r="BU8" s="637"/>
      <c r="BV8" s="637"/>
      <c r="BW8" s="637"/>
      <c r="BX8" s="637"/>
      <c r="BY8" s="637"/>
      <c r="BZ8" s="637"/>
      <c r="CA8" s="637"/>
      <c r="CB8" s="666"/>
      <c r="CD8" s="667" t="s">
        <v>241</v>
      </c>
      <c r="CE8" s="664"/>
      <c r="CF8" s="664"/>
      <c r="CG8" s="664"/>
      <c r="CH8" s="664"/>
      <c r="CI8" s="664"/>
      <c r="CJ8" s="664"/>
      <c r="CK8" s="664"/>
      <c r="CL8" s="664"/>
      <c r="CM8" s="664"/>
      <c r="CN8" s="664"/>
      <c r="CO8" s="664"/>
      <c r="CP8" s="664"/>
      <c r="CQ8" s="665"/>
      <c r="CR8" s="636">
        <v>5735175</v>
      </c>
      <c r="CS8" s="637"/>
      <c r="CT8" s="637"/>
      <c r="CU8" s="637"/>
      <c r="CV8" s="637"/>
      <c r="CW8" s="637"/>
      <c r="CX8" s="637"/>
      <c r="CY8" s="638"/>
      <c r="CZ8" s="685">
        <v>43.6</v>
      </c>
      <c r="DA8" s="685"/>
      <c r="DB8" s="685"/>
      <c r="DC8" s="685"/>
      <c r="DD8" s="642">
        <v>1080</v>
      </c>
      <c r="DE8" s="637"/>
      <c r="DF8" s="637"/>
      <c r="DG8" s="637"/>
      <c r="DH8" s="637"/>
      <c r="DI8" s="637"/>
      <c r="DJ8" s="637"/>
      <c r="DK8" s="637"/>
      <c r="DL8" s="637"/>
      <c r="DM8" s="637"/>
      <c r="DN8" s="637"/>
      <c r="DO8" s="637"/>
      <c r="DP8" s="638"/>
      <c r="DQ8" s="642">
        <v>2385090</v>
      </c>
      <c r="DR8" s="637"/>
      <c r="DS8" s="637"/>
      <c r="DT8" s="637"/>
      <c r="DU8" s="637"/>
      <c r="DV8" s="637"/>
      <c r="DW8" s="637"/>
      <c r="DX8" s="637"/>
      <c r="DY8" s="637"/>
      <c r="DZ8" s="637"/>
      <c r="EA8" s="637"/>
      <c r="EB8" s="637"/>
      <c r="EC8" s="666"/>
    </row>
    <row r="9" spans="2:143" ht="11.25" customHeight="1" x14ac:dyDescent="0.15">
      <c r="B9" s="633" t="s">
        <v>242</v>
      </c>
      <c r="C9" s="634"/>
      <c r="D9" s="634"/>
      <c r="E9" s="634"/>
      <c r="F9" s="634"/>
      <c r="G9" s="634"/>
      <c r="H9" s="634"/>
      <c r="I9" s="634"/>
      <c r="J9" s="634"/>
      <c r="K9" s="634"/>
      <c r="L9" s="634"/>
      <c r="M9" s="634"/>
      <c r="N9" s="634"/>
      <c r="O9" s="634"/>
      <c r="P9" s="634"/>
      <c r="Q9" s="635"/>
      <c r="R9" s="636">
        <v>2745</v>
      </c>
      <c r="S9" s="637"/>
      <c r="T9" s="637"/>
      <c r="U9" s="637"/>
      <c r="V9" s="637"/>
      <c r="W9" s="637"/>
      <c r="X9" s="637"/>
      <c r="Y9" s="638"/>
      <c r="Z9" s="685">
        <v>0</v>
      </c>
      <c r="AA9" s="685"/>
      <c r="AB9" s="685"/>
      <c r="AC9" s="685"/>
      <c r="AD9" s="686">
        <v>2745</v>
      </c>
      <c r="AE9" s="686"/>
      <c r="AF9" s="686"/>
      <c r="AG9" s="686"/>
      <c r="AH9" s="686"/>
      <c r="AI9" s="686"/>
      <c r="AJ9" s="686"/>
      <c r="AK9" s="686"/>
      <c r="AL9" s="639">
        <v>0</v>
      </c>
      <c r="AM9" s="640"/>
      <c r="AN9" s="640"/>
      <c r="AO9" s="687"/>
      <c r="AP9" s="633" t="s">
        <v>243</v>
      </c>
      <c r="AQ9" s="634"/>
      <c r="AR9" s="634"/>
      <c r="AS9" s="634"/>
      <c r="AT9" s="634"/>
      <c r="AU9" s="634"/>
      <c r="AV9" s="634"/>
      <c r="AW9" s="634"/>
      <c r="AX9" s="634"/>
      <c r="AY9" s="634"/>
      <c r="AZ9" s="634"/>
      <c r="BA9" s="634"/>
      <c r="BB9" s="634"/>
      <c r="BC9" s="634"/>
      <c r="BD9" s="634"/>
      <c r="BE9" s="634"/>
      <c r="BF9" s="635"/>
      <c r="BG9" s="636">
        <v>934845</v>
      </c>
      <c r="BH9" s="637"/>
      <c r="BI9" s="637"/>
      <c r="BJ9" s="637"/>
      <c r="BK9" s="637"/>
      <c r="BL9" s="637"/>
      <c r="BM9" s="637"/>
      <c r="BN9" s="638"/>
      <c r="BO9" s="685">
        <v>37</v>
      </c>
      <c r="BP9" s="685"/>
      <c r="BQ9" s="685"/>
      <c r="BR9" s="685"/>
      <c r="BS9" s="642" t="s">
        <v>130</v>
      </c>
      <c r="BT9" s="637"/>
      <c r="BU9" s="637"/>
      <c r="BV9" s="637"/>
      <c r="BW9" s="637"/>
      <c r="BX9" s="637"/>
      <c r="BY9" s="637"/>
      <c r="BZ9" s="637"/>
      <c r="CA9" s="637"/>
      <c r="CB9" s="666"/>
      <c r="CD9" s="667" t="s">
        <v>244</v>
      </c>
      <c r="CE9" s="664"/>
      <c r="CF9" s="664"/>
      <c r="CG9" s="664"/>
      <c r="CH9" s="664"/>
      <c r="CI9" s="664"/>
      <c r="CJ9" s="664"/>
      <c r="CK9" s="664"/>
      <c r="CL9" s="664"/>
      <c r="CM9" s="664"/>
      <c r="CN9" s="664"/>
      <c r="CO9" s="664"/>
      <c r="CP9" s="664"/>
      <c r="CQ9" s="665"/>
      <c r="CR9" s="636">
        <v>694956</v>
      </c>
      <c r="CS9" s="637"/>
      <c r="CT9" s="637"/>
      <c r="CU9" s="637"/>
      <c r="CV9" s="637"/>
      <c r="CW9" s="637"/>
      <c r="CX9" s="637"/>
      <c r="CY9" s="638"/>
      <c r="CZ9" s="685">
        <v>5.3</v>
      </c>
      <c r="DA9" s="685"/>
      <c r="DB9" s="685"/>
      <c r="DC9" s="685"/>
      <c r="DD9" s="642" t="s">
        <v>130</v>
      </c>
      <c r="DE9" s="637"/>
      <c r="DF9" s="637"/>
      <c r="DG9" s="637"/>
      <c r="DH9" s="637"/>
      <c r="DI9" s="637"/>
      <c r="DJ9" s="637"/>
      <c r="DK9" s="637"/>
      <c r="DL9" s="637"/>
      <c r="DM9" s="637"/>
      <c r="DN9" s="637"/>
      <c r="DO9" s="637"/>
      <c r="DP9" s="638"/>
      <c r="DQ9" s="642">
        <v>613438</v>
      </c>
      <c r="DR9" s="637"/>
      <c r="DS9" s="637"/>
      <c r="DT9" s="637"/>
      <c r="DU9" s="637"/>
      <c r="DV9" s="637"/>
      <c r="DW9" s="637"/>
      <c r="DX9" s="637"/>
      <c r="DY9" s="637"/>
      <c r="DZ9" s="637"/>
      <c r="EA9" s="637"/>
      <c r="EB9" s="637"/>
      <c r="EC9" s="666"/>
    </row>
    <row r="10" spans="2:143" ht="11.25" customHeight="1" x14ac:dyDescent="0.15">
      <c r="B10" s="633" t="s">
        <v>245</v>
      </c>
      <c r="C10" s="634"/>
      <c r="D10" s="634"/>
      <c r="E10" s="634"/>
      <c r="F10" s="634"/>
      <c r="G10" s="634"/>
      <c r="H10" s="634"/>
      <c r="I10" s="634"/>
      <c r="J10" s="634"/>
      <c r="K10" s="634"/>
      <c r="L10" s="634"/>
      <c r="M10" s="634"/>
      <c r="N10" s="634"/>
      <c r="O10" s="634"/>
      <c r="P10" s="634"/>
      <c r="Q10" s="635"/>
      <c r="R10" s="636" t="s">
        <v>130</v>
      </c>
      <c r="S10" s="637"/>
      <c r="T10" s="637"/>
      <c r="U10" s="637"/>
      <c r="V10" s="637"/>
      <c r="W10" s="637"/>
      <c r="X10" s="637"/>
      <c r="Y10" s="638"/>
      <c r="Z10" s="685" t="s">
        <v>130</v>
      </c>
      <c r="AA10" s="685"/>
      <c r="AB10" s="685"/>
      <c r="AC10" s="685"/>
      <c r="AD10" s="686" t="s">
        <v>130</v>
      </c>
      <c r="AE10" s="686"/>
      <c r="AF10" s="686"/>
      <c r="AG10" s="686"/>
      <c r="AH10" s="686"/>
      <c r="AI10" s="686"/>
      <c r="AJ10" s="686"/>
      <c r="AK10" s="686"/>
      <c r="AL10" s="639" t="s">
        <v>138</v>
      </c>
      <c r="AM10" s="640"/>
      <c r="AN10" s="640"/>
      <c r="AO10" s="687"/>
      <c r="AP10" s="633" t="s">
        <v>246</v>
      </c>
      <c r="AQ10" s="634"/>
      <c r="AR10" s="634"/>
      <c r="AS10" s="634"/>
      <c r="AT10" s="634"/>
      <c r="AU10" s="634"/>
      <c r="AV10" s="634"/>
      <c r="AW10" s="634"/>
      <c r="AX10" s="634"/>
      <c r="AY10" s="634"/>
      <c r="AZ10" s="634"/>
      <c r="BA10" s="634"/>
      <c r="BB10" s="634"/>
      <c r="BC10" s="634"/>
      <c r="BD10" s="634"/>
      <c r="BE10" s="634"/>
      <c r="BF10" s="635"/>
      <c r="BG10" s="636">
        <v>45442</v>
      </c>
      <c r="BH10" s="637"/>
      <c r="BI10" s="637"/>
      <c r="BJ10" s="637"/>
      <c r="BK10" s="637"/>
      <c r="BL10" s="637"/>
      <c r="BM10" s="637"/>
      <c r="BN10" s="638"/>
      <c r="BO10" s="685">
        <v>1.8</v>
      </c>
      <c r="BP10" s="685"/>
      <c r="BQ10" s="685"/>
      <c r="BR10" s="685"/>
      <c r="BS10" s="642" t="s">
        <v>138</v>
      </c>
      <c r="BT10" s="637"/>
      <c r="BU10" s="637"/>
      <c r="BV10" s="637"/>
      <c r="BW10" s="637"/>
      <c r="BX10" s="637"/>
      <c r="BY10" s="637"/>
      <c r="BZ10" s="637"/>
      <c r="CA10" s="637"/>
      <c r="CB10" s="666"/>
      <c r="CD10" s="667" t="s">
        <v>247</v>
      </c>
      <c r="CE10" s="664"/>
      <c r="CF10" s="664"/>
      <c r="CG10" s="664"/>
      <c r="CH10" s="664"/>
      <c r="CI10" s="664"/>
      <c r="CJ10" s="664"/>
      <c r="CK10" s="664"/>
      <c r="CL10" s="664"/>
      <c r="CM10" s="664"/>
      <c r="CN10" s="664"/>
      <c r="CO10" s="664"/>
      <c r="CP10" s="664"/>
      <c r="CQ10" s="665"/>
      <c r="CR10" s="636" t="s">
        <v>130</v>
      </c>
      <c r="CS10" s="637"/>
      <c r="CT10" s="637"/>
      <c r="CU10" s="637"/>
      <c r="CV10" s="637"/>
      <c r="CW10" s="637"/>
      <c r="CX10" s="637"/>
      <c r="CY10" s="638"/>
      <c r="CZ10" s="685" t="s">
        <v>138</v>
      </c>
      <c r="DA10" s="685"/>
      <c r="DB10" s="685"/>
      <c r="DC10" s="685"/>
      <c r="DD10" s="642" t="s">
        <v>138</v>
      </c>
      <c r="DE10" s="637"/>
      <c r="DF10" s="637"/>
      <c r="DG10" s="637"/>
      <c r="DH10" s="637"/>
      <c r="DI10" s="637"/>
      <c r="DJ10" s="637"/>
      <c r="DK10" s="637"/>
      <c r="DL10" s="637"/>
      <c r="DM10" s="637"/>
      <c r="DN10" s="637"/>
      <c r="DO10" s="637"/>
      <c r="DP10" s="638"/>
      <c r="DQ10" s="642" t="s">
        <v>130</v>
      </c>
      <c r="DR10" s="637"/>
      <c r="DS10" s="637"/>
      <c r="DT10" s="637"/>
      <c r="DU10" s="637"/>
      <c r="DV10" s="637"/>
      <c r="DW10" s="637"/>
      <c r="DX10" s="637"/>
      <c r="DY10" s="637"/>
      <c r="DZ10" s="637"/>
      <c r="EA10" s="637"/>
      <c r="EB10" s="637"/>
      <c r="EC10" s="666"/>
    </row>
    <row r="11" spans="2:143" ht="11.25" customHeight="1" x14ac:dyDescent="0.15">
      <c r="B11" s="633" t="s">
        <v>248</v>
      </c>
      <c r="C11" s="634"/>
      <c r="D11" s="634"/>
      <c r="E11" s="634"/>
      <c r="F11" s="634"/>
      <c r="G11" s="634"/>
      <c r="H11" s="634"/>
      <c r="I11" s="634"/>
      <c r="J11" s="634"/>
      <c r="K11" s="634"/>
      <c r="L11" s="634"/>
      <c r="M11" s="634"/>
      <c r="N11" s="634"/>
      <c r="O11" s="634"/>
      <c r="P11" s="634"/>
      <c r="Q11" s="635"/>
      <c r="R11" s="636" t="s">
        <v>130</v>
      </c>
      <c r="S11" s="637"/>
      <c r="T11" s="637"/>
      <c r="U11" s="637"/>
      <c r="V11" s="637"/>
      <c r="W11" s="637"/>
      <c r="X11" s="637"/>
      <c r="Y11" s="638"/>
      <c r="Z11" s="685" t="s">
        <v>130</v>
      </c>
      <c r="AA11" s="685"/>
      <c r="AB11" s="685"/>
      <c r="AC11" s="685"/>
      <c r="AD11" s="686" t="s">
        <v>130</v>
      </c>
      <c r="AE11" s="686"/>
      <c r="AF11" s="686"/>
      <c r="AG11" s="686"/>
      <c r="AH11" s="686"/>
      <c r="AI11" s="686"/>
      <c r="AJ11" s="686"/>
      <c r="AK11" s="686"/>
      <c r="AL11" s="639" t="s">
        <v>130</v>
      </c>
      <c r="AM11" s="640"/>
      <c r="AN11" s="640"/>
      <c r="AO11" s="687"/>
      <c r="AP11" s="633" t="s">
        <v>249</v>
      </c>
      <c r="AQ11" s="634"/>
      <c r="AR11" s="634"/>
      <c r="AS11" s="634"/>
      <c r="AT11" s="634"/>
      <c r="AU11" s="634"/>
      <c r="AV11" s="634"/>
      <c r="AW11" s="634"/>
      <c r="AX11" s="634"/>
      <c r="AY11" s="634"/>
      <c r="AZ11" s="634"/>
      <c r="BA11" s="634"/>
      <c r="BB11" s="634"/>
      <c r="BC11" s="634"/>
      <c r="BD11" s="634"/>
      <c r="BE11" s="634"/>
      <c r="BF11" s="635"/>
      <c r="BG11" s="636">
        <v>54475</v>
      </c>
      <c r="BH11" s="637"/>
      <c r="BI11" s="637"/>
      <c r="BJ11" s="637"/>
      <c r="BK11" s="637"/>
      <c r="BL11" s="637"/>
      <c r="BM11" s="637"/>
      <c r="BN11" s="638"/>
      <c r="BO11" s="685">
        <v>2.2000000000000002</v>
      </c>
      <c r="BP11" s="685"/>
      <c r="BQ11" s="685"/>
      <c r="BR11" s="685"/>
      <c r="BS11" s="642" t="s">
        <v>130</v>
      </c>
      <c r="BT11" s="637"/>
      <c r="BU11" s="637"/>
      <c r="BV11" s="637"/>
      <c r="BW11" s="637"/>
      <c r="BX11" s="637"/>
      <c r="BY11" s="637"/>
      <c r="BZ11" s="637"/>
      <c r="CA11" s="637"/>
      <c r="CB11" s="666"/>
      <c r="CD11" s="667" t="s">
        <v>250</v>
      </c>
      <c r="CE11" s="664"/>
      <c r="CF11" s="664"/>
      <c r="CG11" s="664"/>
      <c r="CH11" s="664"/>
      <c r="CI11" s="664"/>
      <c r="CJ11" s="664"/>
      <c r="CK11" s="664"/>
      <c r="CL11" s="664"/>
      <c r="CM11" s="664"/>
      <c r="CN11" s="664"/>
      <c r="CO11" s="664"/>
      <c r="CP11" s="664"/>
      <c r="CQ11" s="665"/>
      <c r="CR11" s="636">
        <v>699107</v>
      </c>
      <c r="CS11" s="637"/>
      <c r="CT11" s="637"/>
      <c r="CU11" s="637"/>
      <c r="CV11" s="637"/>
      <c r="CW11" s="637"/>
      <c r="CX11" s="637"/>
      <c r="CY11" s="638"/>
      <c r="CZ11" s="685">
        <v>5.3</v>
      </c>
      <c r="DA11" s="685"/>
      <c r="DB11" s="685"/>
      <c r="DC11" s="685"/>
      <c r="DD11" s="642">
        <v>223966</v>
      </c>
      <c r="DE11" s="637"/>
      <c r="DF11" s="637"/>
      <c r="DG11" s="637"/>
      <c r="DH11" s="637"/>
      <c r="DI11" s="637"/>
      <c r="DJ11" s="637"/>
      <c r="DK11" s="637"/>
      <c r="DL11" s="637"/>
      <c r="DM11" s="637"/>
      <c r="DN11" s="637"/>
      <c r="DO11" s="637"/>
      <c r="DP11" s="638"/>
      <c r="DQ11" s="642">
        <v>265929</v>
      </c>
      <c r="DR11" s="637"/>
      <c r="DS11" s="637"/>
      <c r="DT11" s="637"/>
      <c r="DU11" s="637"/>
      <c r="DV11" s="637"/>
      <c r="DW11" s="637"/>
      <c r="DX11" s="637"/>
      <c r="DY11" s="637"/>
      <c r="DZ11" s="637"/>
      <c r="EA11" s="637"/>
      <c r="EB11" s="637"/>
      <c r="EC11" s="666"/>
    </row>
    <row r="12" spans="2:143" ht="11.25" customHeight="1" x14ac:dyDescent="0.15">
      <c r="B12" s="633" t="s">
        <v>251</v>
      </c>
      <c r="C12" s="634"/>
      <c r="D12" s="634"/>
      <c r="E12" s="634"/>
      <c r="F12" s="634"/>
      <c r="G12" s="634"/>
      <c r="H12" s="634"/>
      <c r="I12" s="634"/>
      <c r="J12" s="634"/>
      <c r="K12" s="634"/>
      <c r="L12" s="634"/>
      <c r="M12" s="634"/>
      <c r="N12" s="634"/>
      <c r="O12" s="634"/>
      <c r="P12" s="634"/>
      <c r="Q12" s="635"/>
      <c r="R12" s="636">
        <v>447532</v>
      </c>
      <c r="S12" s="637"/>
      <c r="T12" s="637"/>
      <c r="U12" s="637"/>
      <c r="V12" s="637"/>
      <c r="W12" s="637"/>
      <c r="X12" s="637"/>
      <c r="Y12" s="638"/>
      <c r="Z12" s="685">
        <v>3.2</v>
      </c>
      <c r="AA12" s="685"/>
      <c r="AB12" s="685"/>
      <c r="AC12" s="685"/>
      <c r="AD12" s="686">
        <v>447532</v>
      </c>
      <c r="AE12" s="686"/>
      <c r="AF12" s="686"/>
      <c r="AG12" s="686"/>
      <c r="AH12" s="686"/>
      <c r="AI12" s="686"/>
      <c r="AJ12" s="686"/>
      <c r="AK12" s="686"/>
      <c r="AL12" s="639">
        <v>6.8</v>
      </c>
      <c r="AM12" s="640"/>
      <c r="AN12" s="640"/>
      <c r="AO12" s="687"/>
      <c r="AP12" s="633" t="s">
        <v>252</v>
      </c>
      <c r="AQ12" s="634"/>
      <c r="AR12" s="634"/>
      <c r="AS12" s="634"/>
      <c r="AT12" s="634"/>
      <c r="AU12" s="634"/>
      <c r="AV12" s="634"/>
      <c r="AW12" s="634"/>
      <c r="AX12" s="634"/>
      <c r="AY12" s="634"/>
      <c r="AZ12" s="634"/>
      <c r="BA12" s="634"/>
      <c r="BB12" s="634"/>
      <c r="BC12" s="634"/>
      <c r="BD12" s="634"/>
      <c r="BE12" s="634"/>
      <c r="BF12" s="635"/>
      <c r="BG12" s="636">
        <v>1194933</v>
      </c>
      <c r="BH12" s="637"/>
      <c r="BI12" s="637"/>
      <c r="BJ12" s="637"/>
      <c r="BK12" s="637"/>
      <c r="BL12" s="637"/>
      <c r="BM12" s="637"/>
      <c r="BN12" s="638"/>
      <c r="BO12" s="685">
        <v>47.3</v>
      </c>
      <c r="BP12" s="685"/>
      <c r="BQ12" s="685"/>
      <c r="BR12" s="685"/>
      <c r="BS12" s="642" t="s">
        <v>138</v>
      </c>
      <c r="BT12" s="637"/>
      <c r="BU12" s="637"/>
      <c r="BV12" s="637"/>
      <c r="BW12" s="637"/>
      <c r="BX12" s="637"/>
      <c r="BY12" s="637"/>
      <c r="BZ12" s="637"/>
      <c r="CA12" s="637"/>
      <c r="CB12" s="666"/>
      <c r="CD12" s="667" t="s">
        <v>253</v>
      </c>
      <c r="CE12" s="664"/>
      <c r="CF12" s="664"/>
      <c r="CG12" s="664"/>
      <c r="CH12" s="664"/>
      <c r="CI12" s="664"/>
      <c r="CJ12" s="664"/>
      <c r="CK12" s="664"/>
      <c r="CL12" s="664"/>
      <c r="CM12" s="664"/>
      <c r="CN12" s="664"/>
      <c r="CO12" s="664"/>
      <c r="CP12" s="664"/>
      <c r="CQ12" s="665"/>
      <c r="CR12" s="636">
        <v>100043</v>
      </c>
      <c r="CS12" s="637"/>
      <c r="CT12" s="637"/>
      <c r="CU12" s="637"/>
      <c r="CV12" s="637"/>
      <c r="CW12" s="637"/>
      <c r="CX12" s="637"/>
      <c r="CY12" s="638"/>
      <c r="CZ12" s="685">
        <v>0.8</v>
      </c>
      <c r="DA12" s="685"/>
      <c r="DB12" s="685"/>
      <c r="DC12" s="685"/>
      <c r="DD12" s="642" t="s">
        <v>130</v>
      </c>
      <c r="DE12" s="637"/>
      <c r="DF12" s="637"/>
      <c r="DG12" s="637"/>
      <c r="DH12" s="637"/>
      <c r="DI12" s="637"/>
      <c r="DJ12" s="637"/>
      <c r="DK12" s="637"/>
      <c r="DL12" s="637"/>
      <c r="DM12" s="637"/>
      <c r="DN12" s="637"/>
      <c r="DO12" s="637"/>
      <c r="DP12" s="638"/>
      <c r="DQ12" s="642">
        <v>67236</v>
      </c>
      <c r="DR12" s="637"/>
      <c r="DS12" s="637"/>
      <c r="DT12" s="637"/>
      <c r="DU12" s="637"/>
      <c r="DV12" s="637"/>
      <c r="DW12" s="637"/>
      <c r="DX12" s="637"/>
      <c r="DY12" s="637"/>
      <c r="DZ12" s="637"/>
      <c r="EA12" s="637"/>
      <c r="EB12" s="637"/>
      <c r="EC12" s="666"/>
    </row>
    <row r="13" spans="2:143" ht="11.25" customHeight="1" x14ac:dyDescent="0.15">
      <c r="B13" s="633" t="s">
        <v>254</v>
      </c>
      <c r="C13" s="634"/>
      <c r="D13" s="634"/>
      <c r="E13" s="634"/>
      <c r="F13" s="634"/>
      <c r="G13" s="634"/>
      <c r="H13" s="634"/>
      <c r="I13" s="634"/>
      <c r="J13" s="634"/>
      <c r="K13" s="634"/>
      <c r="L13" s="634"/>
      <c r="M13" s="634"/>
      <c r="N13" s="634"/>
      <c r="O13" s="634"/>
      <c r="P13" s="634"/>
      <c r="Q13" s="635"/>
      <c r="R13" s="636">
        <v>61586</v>
      </c>
      <c r="S13" s="637"/>
      <c r="T13" s="637"/>
      <c r="U13" s="637"/>
      <c r="V13" s="637"/>
      <c r="W13" s="637"/>
      <c r="X13" s="637"/>
      <c r="Y13" s="638"/>
      <c r="Z13" s="685">
        <v>0.4</v>
      </c>
      <c r="AA13" s="685"/>
      <c r="AB13" s="685"/>
      <c r="AC13" s="685"/>
      <c r="AD13" s="686">
        <v>61586</v>
      </c>
      <c r="AE13" s="686"/>
      <c r="AF13" s="686"/>
      <c r="AG13" s="686"/>
      <c r="AH13" s="686"/>
      <c r="AI13" s="686"/>
      <c r="AJ13" s="686"/>
      <c r="AK13" s="686"/>
      <c r="AL13" s="639">
        <v>0.9</v>
      </c>
      <c r="AM13" s="640"/>
      <c r="AN13" s="640"/>
      <c r="AO13" s="687"/>
      <c r="AP13" s="633" t="s">
        <v>255</v>
      </c>
      <c r="AQ13" s="634"/>
      <c r="AR13" s="634"/>
      <c r="AS13" s="634"/>
      <c r="AT13" s="634"/>
      <c r="AU13" s="634"/>
      <c r="AV13" s="634"/>
      <c r="AW13" s="634"/>
      <c r="AX13" s="634"/>
      <c r="AY13" s="634"/>
      <c r="AZ13" s="634"/>
      <c r="BA13" s="634"/>
      <c r="BB13" s="634"/>
      <c r="BC13" s="634"/>
      <c r="BD13" s="634"/>
      <c r="BE13" s="634"/>
      <c r="BF13" s="635"/>
      <c r="BG13" s="636">
        <v>1180677</v>
      </c>
      <c r="BH13" s="637"/>
      <c r="BI13" s="637"/>
      <c r="BJ13" s="637"/>
      <c r="BK13" s="637"/>
      <c r="BL13" s="637"/>
      <c r="BM13" s="637"/>
      <c r="BN13" s="638"/>
      <c r="BO13" s="685">
        <v>46.8</v>
      </c>
      <c r="BP13" s="685"/>
      <c r="BQ13" s="685"/>
      <c r="BR13" s="685"/>
      <c r="BS13" s="642" t="s">
        <v>138</v>
      </c>
      <c r="BT13" s="637"/>
      <c r="BU13" s="637"/>
      <c r="BV13" s="637"/>
      <c r="BW13" s="637"/>
      <c r="BX13" s="637"/>
      <c r="BY13" s="637"/>
      <c r="BZ13" s="637"/>
      <c r="CA13" s="637"/>
      <c r="CB13" s="666"/>
      <c r="CD13" s="667" t="s">
        <v>256</v>
      </c>
      <c r="CE13" s="664"/>
      <c r="CF13" s="664"/>
      <c r="CG13" s="664"/>
      <c r="CH13" s="664"/>
      <c r="CI13" s="664"/>
      <c r="CJ13" s="664"/>
      <c r="CK13" s="664"/>
      <c r="CL13" s="664"/>
      <c r="CM13" s="664"/>
      <c r="CN13" s="664"/>
      <c r="CO13" s="664"/>
      <c r="CP13" s="664"/>
      <c r="CQ13" s="665"/>
      <c r="CR13" s="636">
        <v>351716</v>
      </c>
      <c r="CS13" s="637"/>
      <c r="CT13" s="637"/>
      <c r="CU13" s="637"/>
      <c r="CV13" s="637"/>
      <c r="CW13" s="637"/>
      <c r="CX13" s="637"/>
      <c r="CY13" s="638"/>
      <c r="CZ13" s="685">
        <v>2.7</v>
      </c>
      <c r="DA13" s="685"/>
      <c r="DB13" s="685"/>
      <c r="DC13" s="685"/>
      <c r="DD13" s="642">
        <v>137552</v>
      </c>
      <c r="DE13" s="637"/>
      <c r="DF13" s="637"/>
      <c r="DG13" s="637"/>
      <c r="DH13" s="637"/>
      <c r="DI13" s="637"/>
      <c r="DJ13" s="637"/>
      <c r="DK13" s="637"/>
      <c r="DL13" s="637"/>
      <c r="DM13" s="637"/>
      <c r="DN13" s="637"/>
      <c r="DO13" s="637"/>
      <c r="DP13" s="638"/>
      <c r="DQ13" s="642">
        <v>195748</v>
      </c>
      <c r="DR13" s="637"/>
      <c r="DS13" s="637"/>
      <c r="DT13" s="637"/>
      <c r="DU13" s="637"/>
      <c r="DV13" s="637"/>
      <c r="DW13" s="637"/>
      <c r="DX13" s="637"/>
      <c r="DY13" s="637"/>
      <c r="DZ13" s="637"/>
      <c r="EA13" s="637"/>
      <c r="EB13" s="637"/>
      <c r="EC13" s="666"/>
    </row>
    <row r="14" spans="2:143" ht="11.25" customHeight="1" x14ac:dyDescent="0.15">
      <c r="B14" s="633" t="s">
        <v>257</v>
      </c>
      <c r="C14" s="634"/>
      <c r="D14" s="634"/>
      <c r="E14" s="634"/>
      <c r="F14" s="634"/>
      <c r="G14" s="634"/>
      <c r="H14" s="634"/>
      <c r="I14" s="634"/>
      <c r="J14" s="634"/>
      <c r="K14" s="634"/>
      <c r="L14" s="634"/>
      <c r="M14" s="634"/>
      <c r="N14" s="634"/>
      <c r="O14" s="634"/>
      <c r="P14" s="634"/>
      <c r="Q14" s="635"/>
      <c r="R14" s="636" t="s">
        <v>138</v>
      </c>
      <c r="S14" s="637"/>
      <c r="T14" s="637"/>
      <c r="U14" s="637"/>
      <c r="V14" s="637"/>
      <c r="W14" s="637"/>
      <c r="X14" s="637"/>
      <c r="Y14" s="638"/>
      <c r="Z14" s="685" t="s">
        <v>130</v>
      </c>
      <c r="AA14" s="685"/>
      <c r="AB14" s="685"/>
      <c r="AC14" s="685"/>
      <c r="AD14" s="686" t="s">
        <v>138</v>
      </c>
      <c r="AE14" s="686"/>
      <c r="AF14" s="686"/>
      <c r="AG14" s="686"/>
      <c r="AH14" s="686"/>
      <c r="AI14" s="686"/>
      <c r="AJ14" s="686"/>
      <c r="AK14" s="686"/>
      <c r="AL14" s="639" t="s">
        <v>130</v>
      </c>
      <c r="AM14" s="640"/>
      <c r="AN14" s="640"/>
      <c r="AO14" s="687"/>
      <c r="AP14" s="633" t="s">
        <v>258</v>
      </c>
      <c r="AQ14" s="634"/>
      <c r="AR14" s="634"/>
      <c r="AS14" s="634"/>
      <c r="AT14" s="634"/>
      <c r="AU14" s="634"/>
      <c r="AV14" s="634"/>
      <c r="AW14" s="634"/>
      <c r="AX14" s="634"/>
      <c r="AY14" s="634"/>
      <c r="AZ14" s="634"/>
      <c r="BA14" s="634"/>
      <c r="BB14" s="634"/>
      <c r="BC14" s="634"/>
      <c r="BD14" s="634"/>
      <c r="BE14" s="634"/>
      <c r="BF14" s="635"/>
      <c r="BG14" s="636">
        <v>118487</v>
      </c>
      <c r="BH14" s="637"/>
      <c r="BI14" s="637"/>
      <c r="BJ14" s="637"/>
      <c r="BK14" s="637"/>
      <c r="BL14" s="637"/>
      <c r="BM14" s="637"/>
      <c r="BN14" s="638"/>
      <c r="BO14" s="685">
        <v>4.7</v>
      </c>
      <c r="BP14" s="685"/>
      <c r="BQ14" s="685"/>
      <c r="BR14" s="685"/>
      <c r="BS14" s="642" t="s">
        <v>138</v>
      </c>
      <c r="BT14" s="637"/>
      <c r="BU14" s="637"/>
      <c r="BV14" s="637"/>
      <c r="BW14" s="637"/>
      <c r="BX14" s="637"/>
      <c r="BY14" s="637"/>
      <c r="BZ14" s="637"/>
      <c r="CA14" s="637"/>
      <c r="CB14" s="666"/>
      <c r="CD14" s="667" t="s">
        <v>259</v>
      </c>
      <c r="CE14" s="664"/>
      <c r="CF14" s="664"/>
      <c r="CG14" s="664"/>
      <c r="CH14" s="664"/>
      <c r="CI14" s="664"/>
      <c r="CJ14" s="664"/>
      <c r="CK14" s="664"/>
      <c r="CL14" s="664"/>
      <c r="CM14" s="664"/>
      <c r="CN14" s="664"/>
      <c r="CO14" s="664"/>
      <c r="CP14" s="664"/>
      <c r="CQ14" s="665"/>
      <c r="CR14" s="636">
        <v>431379</v>
      </c>
      <c r="CS14" s="637"/>
      <c r="CT14" s="637"/>
      <c r="CU14" s="637"/>
      <c r="CV14" s="637"/>
      <c r="CW14" s="637"/>
      <c r="CX14" s="637"/>
      <c r="CY14" s="638"/>
      <c r="CZ14" s="685">
        <v>3.3</v>
      </c>
      <c r="DA14" s="685"/>
      <c r="DB14" s="685"/>
      <c r="DC14" s="685"/>
      <c r="DD14" s="642">
        <v>5248</v>
      </c>
      <c r="DE14" s="637"/>
      <c r="DF14" s="637"/>
      <c r="DG14" s="637"/>
      <c r="DH14" s="637"/>
      <c r="DI14" s="637"/>
      <c r="DJ14" s="637"/>
      <c r="DK14" s="637"/>
      <c r="DL14" s="637"/>
      <c r="DM14" s="637"/>
      <c r="DN14" s="637"/>
      <c r="DO14" s="637"/>
      <c r="DP14" s="638"/>
      <c r="DQ14" s="642">
        <v>426307</v>
      </c>
      <c r="DR14" s="637"/>
      <c r="DS14" s="637"/>
      <c r="DT14" s="637"/>
      <c r="DU14" s="637"/>
      <c r="DV14" s="637"/>
      <c r="DW14" s="637"/>
      <c r="DX14" s="637"/>
      <c r="DY14" s="637"/>
      <c r="DZ14" s="637"/>
      <c r="EA14" s="637"/>
      <c r="EB14" s="637"/>
      <c r="EC14" s="666"/>
    </row>
    <row r="15" spans="2:143" ht="11.25" customHeight="1" x14ac:dyDescent="0.15">
      <c r="B15" s="633" t="s">
        <v>260</v>
      </c>
      <c r="C15" s="634"/>
      <c r="D15" s="634"/>
      <c r="E15" s="634"/>
      <c r="F15" s="634"/>
      <c r="G15" s="634"/>
      <c r="H15" s="634"/>
      <c r="I15" s="634"/>
      <c r="J15" s="634"/>
      <c r="K15" s="634"/>
      <c r="L15" s="634"/>
      <c r="M15" s="634"/>
      <c r="N15" s="634"/>
      <c r="O15" s="634"/>
      <c r="P15" s="634"/>
      <c r="Q15" s="635"/>
      <c r="R15" s="636">
        <v>27427</v>
      </c>
      <c r="S15" s="637"/>
      <c r="T15" s="637"/>
      <c r="U15" s="637"/>
      <c r="V15" s="637"/>
      <c r="W15" s="637"/>
      <c r="X15" s="637"/>
      <c r="Y15" s="638"/>
      <c r="Z15" s="685">
        <v>0.2</v>
      </c>
      <c r="AA15" s="685"/>
      <c r="AB15" s="685"/>
      <c r="AC15" s="685"/>
      <c r="AD15" s="686">
        <v>27427</v>
      </c>
      <c r="AE15" s="686"/>
      <c r="AF15" s="686"/>
      <c r="AG15" s="686"/>
      <c r="AH15" s="686"/>
      <c r="AI15" s="686"/>
      <c r="AJ15" s="686"/>
      <c r="AK15" s="686"/>
      <c r="AL15" s="639">
        <v>0.4</v>
      </c>
      <c r="AM15" s="640"/>
      <c r="AN15" s="640"/>
      <c r="AO15" s="687"/>
      <c r="AP15" s="633" t="s">
        <v>261</v>
      </c>
      <c r="AQ15" s="634"/>
      <c r="AR15" s="634"/>
      <c r="AS15" s="634"/>
      <c r="AT15" s="634"/>
      <c r="AU15" s="634"/>
      <c r="AV15" s="634"/>
      <c r="AW15" s="634"/>
      <c r="AX15" s="634"/>
      <c r="AY15" s="634"/>
      <c r="AZ15" s="634"/>
      <c r="BA15" s="634"/>
      <c r="BB15" s="634"/>
      <c r="BC15" s="634"/>
      <c r="BD15" s="634"/>
      <c r="BE15" s="634"/>
      <c r="BF15" s="635"/>
      <c r="BG15" s="636">
        <v>127843</v>
      </c>
      <c r="BH15" s="637"/>
      <c r="BI15" s="637"/>
      <c r="BJ15" s="637"/>
      <c r="BK15" s="637"/>
      <c r="BL15" s="637"/>
      <c r="BM15" s="637"/>
      <c r="BN15" s="638"/>
      <c r="BO15" s="685">
        <v>5.0999999999999996</v>
      </c>
      <c r="BP15" s="685"/>
      <c r="BQ15" s="685"/>
      <c r="BR15" s="685"/>
      <c r="BS15" s="642" t="s">
        <v>130</v>
      </c>
      <c r="BT15" s="637"/>
      <c r="BU15" s="637"/>
      <c r="BV15" s="637"/>
      <c r="BW15" s="637"/>
      <c r="BX15" s="637"/>
      <c r="BY15" s="637"/>
      <c r="BZ15" s="637"/>
      <c r="CA15" s="637"/>
      <c r="CB15" s="666"/>
      <c r="CD15" s="667" t="s">
        <v>262</v>
      </c>
      <c r="CE15" s="664"/>
      <c r="CF15" s="664"/>
      <c r="CG15" s="664"/>
      <c r="CH15" s="664"/>
      <c r="CI15" s="664"/>
      <c r="CJ15" s="664"/>
      <c r="CK15" s="664"/>
      <c r="CL15" s="664"/>
      <c r="CM15" s="664"/>
      <c r="CN15" s="664"/>
      <c r="CO15" s="664"/>
      <c r="CP15" s="664"/>
      <c r="CQ15" s="665"/>
      <c r="CR15" s="636">
        <v>1941665</v>
      </c>
      <c r="CS15" s="637"/>
      <c r="CT15" s="637"/>
      <c r="CU15" s="637"/>
      <c r="CV15" s="637"/>
      <c r="CW15" s="637"/>
      <c r="CX15" s="637"/>
      <c r="CY15" s="638"/>
      <c r="CZ15" s="685">
        <v>14.8</v>
      </c>
      <c r="DA15" s="685"/>
      <c r="DB15" s="685"/>
      <c r="DC15" s="685"/>
      <c r="DD15" s="642">
        <v>734493</v>
      </c>
      <c r="DE15" s="637"/>
      <c r="DF15" s="637"/>
      <c r="DG15" s="637"/>
      <c r="DH15" s="637"/>
      <c r="DI15" s="637"/>
      <c r="DJ15" s="637"/>
      <c r="DK15" s="637"/>
      <c r="DL15" s="637"/>
      <c r="DM15" s="637"/>
      <c r="DN15" s="637"/>
      <c r="DO15" s="637"/>
      <c r="DP15" s="638"/>
      <c r="DQ15" s="642">
        <v>866363</v>
      </c>
      <c r="DR15" s="637"/>
      <c r="DS15" s="637"/>
      <c r="DT15" s="637"/>
      <c r="DU15" s="637"/>
      <c r="DV15" s="637"/>
      <c r="DW15" s="637"/>
      <c r="DX15" s="637"/>
      <c r="DY15" s="637"/>
      <c r="DZ15" s="637"/>
      <c r="EA15" s="637"/>
      <c r="EB15" s="637"/>
      <c r="EC15" s="666"/>
    </row>
    <row r="16" spans="2:143" ht="11.25" customHeight="1" x14ac:dyDescent="0.15">
      <c r="B16" s="633" t="s">
        <v>263</v>
      </c>
      <c r="C16" s="634"/>
      <c r="D16" s="634"/>
      <c r="E16" s="634"/>
      <c r="F16" s="634"/>
      <c r="G16" s="634"/>
      <c r="H16" s="634"/>
      <c r="I16" s="634"/>
      <c r="J16" s="634"/>
      <c r="K16" s="634"/>
      <c r="L16" s="634"/>
      <c r="M16" s="634"/>
      <c r="N16" s="634"/>
      <c r="O16" s="634"/>
      <c r="P16" s="634"/>
      <c r="Q16" s="635"/>
      <c r="R16" s="636" t="s">
        <v>130</v>
      </c>
      <c r="S16" s="637"/>
      <c r="T16" s="637"/>
      <c r="U16" s="637"/>
      <c r="V16" s="637"/>
      <c r="W16" s="637"/>
      <c r="X16" s="637"/>
      <c r="Y16" s="638"/>
      <c r="Z16" s="685" t="s">
        <v>138</v>
      </c>
      <c r="AA16" s="685"/>
      <c r="AB16" s="685"/>
      <c r="AC16" s="685"/>
      <c r="AD16" s="686" t="s">
        <v>130</v>
      </c>
      <c r="AE16" s="686"/>
      <c r="AF16" s="686"/>
      <c r="AG16" s="686"/>
      <c r="AH16" s="686"/>
      <c r="AI16" s="686"/>
      <c r="AJ16" s="686"/>
      <c r="AK16" s="686"/>
      <c r="AL16" s="639" t="s">
        <v>138</v>
      </c>
      <c r="AM16" s="640"/>
      <c r="AN16" s="640"/>
      <c r="AO16" s="687"/>
      <c r="AP16" s="633" t="s">
        <v>264</v>
      </c>
      <c r="AQ16" s="634"/>
      <c r="AR16" s="634"/>
      <c r="AS16" s="634"/>
      <c r="AT16" s="634"/>
      <c r="AU16" s="634"/>
      <c r="AV16" s="634"/>
      <c r="AW16" s="634"/>
      <c r="AX16" s="634"/>
      <c r="AY16" s="634"/>
      <c r="AZ16" s="634"/>
      <c r="BA16" s="634"/>
      <c r="BB16" s="634"/>
      <c r="BC16" s="634"/>
      <c r="BD16" s="634"/>
      <c r="BE16" s="634"/>
      <c r="BF16" s="635"/>
      <c r="BG16" s="636">
        <v>1979</v>
      </c>
      <c r="BH16" s="637"/>
      <c r="BI16" s="637"/>
      <c r="BJ16" s="637"/>
      <c r="BK16" s="637"/>
      <c r="BL16" s="637"/>
      <c r="BM16" s="637"/>
      <c r="BN16" s="638"/>
      <c r="BO16" s="685">
        <v>0.1</v>
      </c>
      <c r="BP16" s="685"/>
      <c r="BQ16" s="685"/>
      <c r="BR16" s="685"/>
      <c r="BS16" s="642" t="s">
        <v>265</v>
      </c>
      <c r="BT16" s="637"/>
      <c r="BU16" s="637"/>
      <c r="BV16" s="637"/>
      <c r="BW16" s="637"/>
      <c r="BX16" s="637"/>
      <c r="BY16" s="637"/>
      <c r="BZ16" s="637"/>
      <c r="CA16" s="637"/>
      <c r="CB16" s="666"/>
      <c r="CD16" s="667" t="s">
        <v>266</v>
      </c>
      <c r="CE16" s="664"/>
      <c r="CF16" s="664"/>
      <c r="CG16" s="664"/>
      <c r="CH16" s="664"/>
      <c r="CI16" s="664"/>
      <c r="CJ16" s="664"/>
      <c r="CK16" s="664"/>
      <c r="CL16" s="664"/>
      <c r="CM16" s="664"/>
      <c r="CN16" s="664"/>
      <c r="CO16" s="664"/>
      <c r="CP16" s="664"/>
      <c r="CQ16" s="665"/>
      <c r="CR16" s="636">
        <v>2632</v>
      </c>
      <c r="CS16" s="637"/>
      <c r="CT16" s="637"/>
      <c r="CU16" s="637"/>
      <c r="CV16" s="637"/>
      <c r="CW16" s="637"/>
      <c r="CX16" s="637"/>
      <c r="CY16" s="638"/>
      <c r="CZ16" s="685">
        <v>0</v>
      </c>
      <c r="DA16" s="685"/>
      <c r="DB16" s="685"/>
      <c r="DC16" s="685"/>
      <c r="DD16" s="642" t="s">
        <v>130</v>
      </c>
      <c r="DE16" s="637"/>
      <c r="DF16" s="637"/>
      <c r="DG16" s="637"/>
      <c r="DH16" s="637"/>
      <c r="DI16" s="637"/>
      <c r="DJ16" s="637"/>
      <c r="DK16" s="637"/>
      <c r="DL16" s="637"/>
      <c r="DM16" s="637"/>
      <c r="DN16" s="637"/>
      <c r="DO16" s="637"/>
      <c r="DP16" s="638"/>
      <c r="DQ16" s="642">
        <v>2632</v>
      </c>
      <c r="DR16" s="637"/>
      <c r="DS16" s="637"/>
      <c r="DT16" s="637"/>
      <c r="DU16" s="637"/>
      <c r="DV16" s="637"/>
      <c r="DW16" s="637"/>
      <c r="DX16" s="637"/>
      <c r="DY16" s="637"/>
      <c r="DZ16" s="637"/>
      <c r="EA16" s="637"/>
      <c r="EB16" s="637"/>
      <c r="EC16" s="666"/>
    </row>
    <row r="17" spans="2:133" ht="11.25" customHeight="1" x14ac:dyDescent="0.15">
      <c r="B17" s="633" t="s">
        <v>267</v>
      </c>
      <c r="C17" s="634"/>
      <c r="D17" s="634"/>
      <c r="E17" s="634"/>
      <c r="F17" s="634"/>
      <c r="G17" s="634"/>
      <c r="H17" s="634"/>
      <c r="I17" s="634"/>
      <c r="J17" s="634"/>
      <c r="K17" s="634"/>
      <c r="L17" s="634"/>
      <c r="M17" s="634"/>
      <c r="N17" s="634"/>
      <c r="O17" s="634"/>
      <c r="P17" s="634"/>
      <c r="Q17" s="635"/>
      <c r="R17" s="636">
        <v>19500</v>
      </c>
      <c r="S17" s="637"/>
      <c r="T17" s="637"/>
      <c r="U17" s="637"/>
      <c r="V17" s="637"/>
      <c r="W17" s="637"/>
      <c r="X17" s="637"/>
      <c r="Y17" s="638"/>
      <c r="Z17" s="685">
        <v>0.1</v>
      </c>
      <c r="AA17" s="685"/>
      <c r="AB17" s="685"/>
      <c r="AC17" s="685"/>
      <c r="AD17" s="686">
        <v>19500</v>
      </c>
      <c r="AE17" s="686"/>
      <c r="AF17" s="686"/>
      <c r="AG17" s="686"/>
      <c r="AH17" s="686"/>
      <c r="AI17" s="686"/>
      <c r="AJ17" s="686"/>
      <c r="AK17" s="686"/>
      <c r="AL17" s="639">
        <v>0.3</v>
      </c>
      <c r="AM17" s="640"/>
      <c r="AN17" s="640"/>
      <c r="AO17" s="687"/>
      <c r="AP17" s="633" t="s">
        <v>268</v>
      </c>
      <c r="AQ17" s="634"/>
      <c r="AR17" s="634"/>
      <c r="AS17" s="634"/>
      <c r="AT17" s="634"/>
      <c r="AU17" s="634"/>
      <c r="AV17" s="634"/>
      <c r="AW17" s="634"/>
      <c r="AX17" s="634"/>
      <c r="AY17" s="634"/>
      <c r="AZ17" s="634"/>
      <c r="BA17" s="634"/>
      <c r="BB17" s="634"/>
      <c r="BC17" s="634"/>
      <c r="BD17" s="634"/>
      <c r="BE17" s="634"/>
      <c r="BF17" s="635"/>
      <c r="BG17" s="636" t="s">
        <v>138</v>
      </c>
      <c r="BH17" s="637"/>
      <c r="BI17" s="637"/>
      <c r="BJ17" s="637"/>
      <c r="BK17" s="637"/>
      <c r="BL17" s="637"/>
      <c r="BM17" s="637"/>
      <c r="BN17" s="638"/>
      <c r="BO17" s="685" t="s">
        <v>138</v>
      </c>
      <c r="BP17" s="685"/>
      <c r="BQ17" s="685"/>
      <c r="BR17" s="685"/>
      <c r="BS17" s="642" t="s">
        <v>138</v>
      </c>
      <c r="BT17" s="637"/>
      <c r="BU17" s="637"/>
      <c r="BV17" s="637"/>
      <c r="BW17" s="637"/>
      <c r="BX17" s="637"/>
      <c r="BY17" s="637"/>
      <c r="BZ17" s="637"/>
      <c r="CA17" s="637"/>
      <c r="CB17" s="666"/>
      <c r="CD17" s="667" t="s">
        <v>269</v>
      </c>
      <c r="CE17" s="664"/>
      <c r="CF17" s="664"/>
      <c r="CG17" s="664"/>
      <c r="CH17" s="664"/>
      <c r="CI17" s="664"/>
      <c r="CJ17" s="664"/>
      <c r="CK17" s="664"/>
      <c r="CL17" s="664"/>
      <c r="CM17" s="664"/>
      <c r="CN17" s="664"/>
      <c r="CO17" s="664"/>
      <c r="CP17" s="664"/>
      <c r="CQ17" s="665"/>
      <c r="CR17" s="636">
        <v>1402642</v>
      </c>
      <c r="CS17" s="637"/>
      <c r="CT17" s="637"/>
      <c r="CU17" s="637"/>
      <c r="CV17" s="637"/>
      <c r="CW17" s="637"/>
      <c r="CX17" s="637"/>
      <c r="CY17" s="638"/>
      <c r="CZ17" s="685">
        <v>10.7</v>
      </c>
      <c r="DA17" s="685"/>
      <c r="DB17" s="685"/>
      <c r="DC17" s="685"/>
      <c r="DD17" s="642" t="s">
        <v>138</v>
      </c>
      <c r="DE17" s="637"/>
      <c r="DF17" s="637"/>
      <c r="DG17" s="637"/>
      <c r="DH17" s="637"/>
      <c r="DI17" s="637"/>
      <c r="DJ17" s="637"/>
      <c r="DK17" s="637"/>
      <c r="DL17" s="637"/>
      <c r="DM17" s="637"/>
      <c r="DN17" s="637"/>
      <c r="DO17" s="637"/>
      <c r="DP17" s="638"/>
      <c r="DQ17" s="642">
        <v>1402179</v>
      </c>
      <c r="DR17" s="637"/>
      <c r="DS17" s="637"/>
      <c r="DT17" s="637"/>
      <c r="DU17" s="637"/>
      <c r="DV17" s="637"/>
      <c r="DW17" s="637"/>
      <c r="DX17" s="637"/>
      <c r="DY17" s="637"/>
      <c r="DZ17" s="637"/>
      <c r="EA17" s="637"/>
      <c r="EB17" s="637"/>
      <c r="EC17" s="666"/>
    </row>
    <row r="18" spans="2:133" ht="11.25" customHeight="1" x14ac:dyDescent="0.15">
      <c r="B18" s="633" t="s">
        <v>270</v>
      </c>
      <c r="C18" s="634"/>
      <c r="D18" s="634"/>
      <c r="E18" s="634"/>
      <c r="F18" s="634"/>
      <c r="G18" s="634"/>
      <c r="H18" s="634"/>
      <c r="I18" s="634"/>
      <c r="J18" s="634"/>
      <c r="K18" s="634"/>
      <c r="L18" s="634"/>
      <c r="M18" s="634"/>
      <c r="N18" s="634"/>
      <c r="O18" s="634"/>
      <c r="P18" s="634"/>
      <c r="Q18" s="635"/>
      <c r="R18" s="636">
        <v>3618075</v>
      </c>
      <c r="S18" s="637"/>
      <c r="T18" s="637"/>
      <c r="U18" s="637"/>
      <c r="V18" s="637"/>
      <c r="W18" s="637"/>
      <c r="X18" s="637"/>
      <c r="Y18" s="638"/>
      <c r="Z18" s="685">
        <v>26.2</v>
      </c>
      <c r="AA18" s="685"/>
      <c r="AB18" s="685"/>
      <c r="AC18" s="685"/>
      <c r="AD18" s="686">
        <v>3381326</v>
      </c>
      <c r="AE18" s="686"/>
      <c r="AF18" s="686"/>
      <c r="AG18" s="686"/>
      <c r="AH18" s="686"/>
      <c r="AI18" s="686"/>
      <c r="AJ18" s="686"/>
      <c r="AK18" s="686"/>
      <c r="AL18" s="639">
        <v>51.2</v>
      </c>
      <c r="AM18" s="640"/>
      <c r="AN18" s="640"/>
      <c r="AO18" s="687"/>
      <c r="AP18" s="633" t="s">
        <v>271</v>
      </c>
      <c r="AQ18" s="634"/>
      <c r="AR18" s="634"/>
      <c r="AS18" s="634"/>
      <c r="AT18" s="634"/>
      <c r="AU18" s="634"/>
      <c r="AV18" s="634"/>
      <c r="AW18" s="634"/>
      <c r="AX18" s="634"/>
      <c r="AY18" s="634"/>
      <c r="AZ18" s="634"/>
      <c r="BA18" s="634"/>
      <c r="BB18" s="634"/>
      <c r="BC18" s="634"/>
      <c r="BD18" s="634"/>
      <c r="BE18" s="634"/>
      <c r="BF18" s="635"/>
      <c r="BG18" s="636" t="s">
        <v>138</v>
      </c>
      <c r="BH18" s="637"/>
      <c r="BI18" s="637"/>
      <c r="BJ18" s="637"/>
      <c r="BK18" s="637"/>
      <c r="BL18" s="637"/>
      <c r="BM18" s="637"/>
      <c r="BN18" s="638"/>
      <c r="BO18" s="685" t="s">
        <v>130</v>
      </c>
      <c r="BP18" s="685"/>
      <c r="BQ18" s="685"/>
      <c r="BR18" s="685"/>
      <c r="BS18" s="642" t="s">
        <v>130</v>
      </c>
      <c r="BT18" s="637"/>
      <c r="BU18" s="637"/>
      <c r="BV18" s="637"/>
      <c r="BW18" s="637"/>
      <c r="BX18" s="637"/>
      <c r="BY18" s="637"/>
      <c r="BZ18" s="637"/>
      <c r="CA18" s="637"/>
      <c r="CB18" s="666"/>
      <c r="CD18" s="667" t="s">
        <v>272</v>
      </c>
      <c r="CE18" s="664"/>
      <c r="CF18" s="664"/>
      <c r="CG18" s="664"/>
      <c r="CH18" s="664"/>
      <c r="CI18" s="664"/>
      <c r="CJ18" s="664"/>
      <c r="CK18" s="664"/>
      <c r="CL18" s="664"/>
      <c r="CM18" s="664"/>
      <c r="CN18" s="664"/>
      <c r="CO18" s="664"/>
      <c r="CP18" s="664"/>
      <c r="CQ18" s="665"/>
      <c r="CR18" s="636" t="s">
        <v>138</v>
      </c>
      <c r="CS18" s="637"/>
      <c r="CT18" s="637"/>
      <c r="CU18" s="637"/>
      <c r="CV18" s="637"/>
      <c r="CW18" s="637"/>
      <c r="CX18" s="637"/>
      <c r="CY18" s="638"/>
      <c r="CZ18" s="685" t="s">
        <v>138</v>
      </c>
      <c r="DA18" s="685"/>
      <c r="DB18" s="685"/>
      <c r="DC18" s="685"/>
      <c r="DD18" s="642" t="s">
        <v>130</v>
      </c>
      <c r="DE18" s="637"/>
      <c r="DF18" s="637"/>
      <c r="DG18" s="637"/>
      <c r="DH18" s="637"/>
      <c r="DI18" s="637"/>
      <c r="DJ18" s="637"/>
      <c r="DK18" s="637"/>
      <c r="DL18" s="637"/>
      <c r="DM18" s="637"/>
      <c r="DN18" s="637"/>
      <c r="DO18" s="637"/>
      <c r="DP18" s="638"/>
      <c r="DQ18" s="642" t="s">
        <v>138</v>
      </c>
      <c r="DR18" s="637"/>
      <c r="DS18" s="637"/>
      <c r="DT18" s="637"/>
      <c r="DU18" s="637"/>
      <c r="DV18" s="637"/>
      <c r="DW18" s="637"/>
      <c r="DX18" s="637"/>
      <c r="DY18" s="637"/>
      <c r="DZ18" s="637"/>
      <c r="EA18" s="637"/>
      <c r="EB18" s="637"/>
      <c r="EC18" s="666"/>
    </row>
    <row r="19" spans="2:133" ht="11.25" customHeight="1" x14ac:dyDescent="0.15">
      <c r="B19" s="633" t="s">
        <v>273</v>
      </c>
      <c r="C19" s="634"/>
      <c r="D19" s="634"/>
      <c r="E19" s="634"/>
      <c r="F19" s="634"/>
      <c r="G19" s="634"/>
      <c r="H19" s="634"/>
      <c r="I19" s="634"/>
      <c r="J19" s="634"/>
      <c r="K19" s="634"/>
      <c r="L19" s="634"/>
      <c r="M19" s="634"/>
      <c r="N19" s="634"/>
      <c r="O19" s="634"/>
      <c r="P19" s="634"/>
      <c r="Q19" s="635"/>
      <c r="R19" s="636">
        <v>3381326</v>
      </c>
      <c r="S19" s="637"/>
      <c r="T19" s="637"/>
      <c r="U19" s="637"/>
      <c r="V19" s="637"/>
      <c r="W19" s="637"/>
      <c r="X19" s="637"/>
      <c r="Y19" s="638"/>
      <c r="Z19" s="685">
        <v>24.5</v>
      </c>
      <c r="AA19" s="685"/>
      <c r="AB19" s="685"/>
      <c r="AC19" s="685"/>
      <c r="AD19" s="686">
        <v>3381326</v>
      </c>
      <c r="AE19" s="686"/>
      <c r="AF19" s="686"/>
      <c r="AG19" s="686"/>
      <c r="AH19" s="686"/>
      <c r="AI19" s="686"/>
      <c r="AJ19" s="686"/>
      <c r="AK19" s="686"/>
      <c r="AL19" s="639">
        <v>51.2</v>
      </c>
      <c r="AM19" s="640"/>
      <c r="AN19" s="640"/>
      <c r="AO19" s="687"/>
      <c r="AP19" s="633" t="s">
        <v>274</v>
      </c>
      <c r="AQ19" s="634"/>
      <c r="AR19" s="634"/>
      <c r="AS19" s="634"/>
      <c r="AT19" s="634"/>
      <c r="AU19" s="634"/>
      <c r="AV19" s="634"/>
      <c r="AW19" s="634"/>
      <c r="AX19" s="634"/>
      <c r="AY19" s="634"/>
      <c r="AZ19" s="634"/>
      <c r="BA19" s="634"/>
      <c r="BB19" s="634"/>
      <c r="BC19" s="634"/>
      <c r="BD19" s="634"/>
      <c r="BE19" s="634"/>
      <c r="BF19" s="635"/>
      <c r="BG19" s="636" t="s">
        <v>138</v>
      </c>
      <c r="BH19" s="637"/>
      <c r="BI19" s="637"/>
      <c r="BJ19" s="637"/>
      <c r="BK19" s="637"/>
      <c r="BL19" s="637"/>
      <c r="BM19" s="637"/>
      <c r="BN19" s="638"/>
      <c r="BO19" s="685" t="s">
        <v>138</v>
      </c>
      <c r="BP19" s="685"/>
      <c r="BQ19" s="685"/>
      <c r="BR19" s="685"/>
      <c r="BS19" s="642" t="s">
        <v>130</v>
      </c>
      <c r="BT19" s="637"/>
      <c r="BU19" s="637"/>
      <c r="BV19" s="637"/>
      <c r="BW19" s="637"/>
      <c r="BX19" s="637"/>
      <c r="BY19" s="637"/>
      <c r="BZ19" s="637"/>
      <c r="CA19" s="637"/>
      <c r="CB19" s="666"/>
      <c r="CD19" s="667" t="s">
        <v>275</v>
      </c>
      <c r="CE19" s="664"/>
      <c r="CF19" s="664"/>
      <c r="CG19" s="664"/>
      <c r="CH19" s="664"/>
      <c r="CI19" s="664"/>
      <c r="CJ19" s="664"/>
      <c r="CK19" s="664"/>
      <c r="CL19" s="664"/>
      <c r="CM19" s="664"/>
      <c r="CN19" s="664"/>
      <c r="CO19" s="664"/>
      <c r="CP19" s="664"/>
      <c r="CQ19" s="665"/>
      <c r="CR19" s="636" t="s">
        <v>130</v>
      </c>
      <c r="CS19" s="637"/>
      <c r="CT19" s="637"/>
      <c r="CU19" s="637"/>
      <c r="CV19" s="637"/>
      <c r="CW19" s="637"/>
      <c r="CX19" s="637"/>
      <c r="CY19" s="638"/>
      <c r="CZ19" s="685" t="s">
        <v>130</v>
      </c>
      <c r="DA19" s="685"/>
      <c r="DB19" s="685"/>
      <c r="DC19" s="685"/>
      <c r="DD19" s="642" t="s">
        <v>130</v>
      </c>
      <c r="DE19" s="637"/>
      <c r="DF19" s="637"/>
      <c r="DG19" s="637"/>
      <c r="DH19" s="637"/>
      <c r="DI19" s="637"/>
      <c r="DJ19" s="637"/>
      <c r="DK19" s="637"/>
      <c r="DL19" s="637"/>
      <c r="DM19" s="637"/>
      <c r="DN19" s="637"/>
      <c r="DO19" s="637"/>
      <c r="DP19" s="638"/>
      <c r="DQ19" s="642" t="s">
        <v>138</v>
      </c>
      <c r="DR19" s="637"/>
      <c r="DS19" s="637"/>
      <c r="DT19" s="637"/>
      <c r="DU19" s="637"/>
      <c r="DV19" s="637"/>
      <c r="DW19" s="637"/>
      <c r="DX19" s="637"/>
      <c r="DY19" s="637"/>
      <c r="DZ19" s="637"/>
      <c r="EA19" s="637"/>
      <c r="EB19" s="637"/>
      <c r="EC19" s="666"/>
    </row>
    <row r="20" spans="2:133" ht="11.25" customHeight="1" x14ac:dyDescent="0.15">
      <c r="B20" s="633" t="s">
        <v>276</v>
      </c>
      <c r="C20" s="634"/>
      <c r="D20" s="634"/>
      <c r="E20" s="634"/>
      <c r="F20" s="634"/>
      <c r="G20" s="634"/>
      <c r="H20" s="634"/>
      <c r="I20" s="634"/>
      <c r="J20" s="634"/>
      <c r="K20" s="634"/>
      <c r="L20" s="634"/>
      <c r="M20" s="634"/>
      <c r="N20" s="634"/>
      <c r="O20" s="634"/>
      <c r="P20" s="634"/>
      <c r="Q20" s="635"/>
      <c r="R20" s="636">
        <v>236749</v>
      </c>
      <c r="S20" s="637"/>
      <c r="T20" s="637"/>
      <c r="U20" s="637"/>
      <c r="V20" s="637"/>
      <c r="W20" s="637"/>
      <c r="X20" s="637"/>
      <c r="Y20" s="638"/>
      <c r="Z20" s="685">
        <v>1.7</v>
      </c>
      <c r="AA20" s="685"/>
      <c r="AB20" s="685"/>
      <c r="AC20" s="685"/>
      <c r="AD20" s="686" t="s">
        <v>130</v>
      </c>
      <c r="AE20" s="686"/>
      <c r="AF20" s="686"/>
      <c r="AG20" s="686"/>
      <c r="AH20" s="686"/>
      <c r="AI20" s="686"/>
      <c r="AJ20" s="686"/>
      <c r="AK20" s="686"/>
      <c r="AL20" s="639" t="s">
        <v>138</v>
      </c>
      <c r="AM20" s="640"/>
      <c r="AN20" s="640"/>
      <c r="AO20" s="687"/>
      <c r="AP20" s="633" t="s">
        <v>277</v>
      </c>
      <c r="AQ20" s="634"/>
      <c r="AR20" s="634"/>
      <c r="AS20" s="634"/>
      <c r="AT20" s="634"/>
      <c r="AU20" s="634"/>
      <c r="AV20" s="634"/>
      <c r="AW20" s="634"/>
      <c r="AX20" s="634"/>
      <c r="AY20" s="634"/>
      <c r="AZ20" s="634"/>
      <c r="BA20" s="634"/>
      <c r="BB20" s="634"/>
      <c r="BC20" s="634"/>
      <c r="BD20" s="634"/>
      <c r="BE20" s="634"/>
      <c r="BF20" s="635"/>
      <c r="BG20" s="636" t="s">
        <v>130</v>
      </c>
      <c r="BH20" s="637"/>
      <c r="BI20" s="637"/>
      <c r="BJ20" s="637"/>
      <c r="BK20" s="637"/>
      <c r="BL20" s="637"/>
      <c r="BM20" s="637"/>
      <c r="BN20" s="638"/>
      <c r="BO20" s="685" t="s">
        <v>138</v>
      </c>
      <c r="BP20" s="685"/>
      <c r="BQ20" s="685"/>
      <c r="BR20" s="685"/>
      <c r="BS20" s="642" t="s">
        <v>138</v>
      </c>
      <c r="BT20" s="637"/>
      <c r="BU20" s="637"/>
      <c r="BV20" s="637"/>
      <c r="BW20" s="637"/>
      <c r="BX20" s="637"/>
      <c r="BY20" s="637"/>
      <c r="BZ20" s="637"/>
      <c r="CA20" s="637"/>
      <c r="CB20" s="666"/>
      <c r="CD20" s="667" t="s">
        <v>278</v>
      </c>
      <c r="CE20" s="664"/>
      <c r="CF20" s="664"/>
      <c r="CG20" s="664"/>
      <c r="CH20" s="664"/>
      <c r="CI20" s="664"/>
      <c r="CJ20" s="664"/>
      <c r="CK20" s="664"/>
      <c r="CL20" s="664"/>
      <c r="CM20" s="664"/>
      <c r="CN20" s="664"/>
      <c r="CO20" s="664"/>
      <c r="CP20" s="664"/>
      <c r="CQ20" s="665"/>
      <c r="CR20" s="636">
        <v>13156372</v>
      </c>
      <c r="CS20" s="637"/>
      <c r="CT20" s="637"/>
      <c r="CU20" s="637"/>
      <c r="CV20" s="637"/>
      <c r="CW20" s="637"/>
      <c r="CX20" s="637"/>
      <c r="CY20" s="638"/>
      <c r="CZ20" s="685">
        <v>100</v>
      </c>
      <c r="DA20" s="685"/>
      <c r="DB20" s="685"/>
      <c r="DC20" s="685"/>
      <c r="DD20" s="642">
        <v>1107075</v>
      </c>
      <c r="DE20" s="637"/>
      <c r="DF20" s="637"/>
      <c r="DG20" s="637"/>
      <c r="DH20" s="637"/>
      <c r="DI20" s="637"/>
      <c r="DJ20" s="637"/>
      <c r="DK20" s="637"/>
      <c r="DL20" s="637"/>
      <c r="DM20" s="637"/>
      <c r="DN20" s="637"/>
      <c r="DO20" s="637"/>
      <c r="DP20" s="638"/>
      <c r="DQ20" s="642">
        <v>7715861</v>
      </c>
      <c r="DR20" s="637"/>
      <c r="DS20" s="637"/>
      <c r="DT20" s="637"/>
      <c r="DU20" s="637"/>
      <c r="DV20" s="637"/>
      <c r="DW20" s="637"/>
      <c r="DX20" s="637"/>
      <c r="DY20" s="637"/>
      <c r="DZ20" s="637"/>
      <c r="EA20" s="637"/>
      <c r="EB20" s="637"/>
      <c r="EC20" s="666"/>
    </row>
    <row r="21" spans="2:133" ht="11.25" customHeight="1" x14ac:dyDescent="0.15">
      <c r="B21" s="633" t="s">
        <v>279</v>
      </c>
      <c r="C21" s="634"/>
      <c r="D21" s="634"/>
      <c r="E21" s="634"/>
      <c r="F21" s="634"/>
      <c r="G21" s="634"/>
      <c r="H21" s="634"/>
      <c r="I21" s="634"/>
      <c r="J21" s="634"/>
      <c r="K21" s="634"/>
      <c r="L21" s="634"/>
      <c r="M21" s="634"/>
      <c r="N21" s="634"/>
      <c r="O21" s="634"/>
      <c r="P21" s="634"/>
      <c r="Q21" s="635"/>
      <c r="R21" s="636" t="s">
        <v>138</v>
      </c>
      <c r="S21" s="637"/>
      <c r="T21" s="637"/>
      <c r="U21" s="637"/>
      <c r="V21" s="637"/>
      <c r="W21" s="637"/>
      <c r="X21" s="637"/>
      <c r="Y21" s="638"/>
      <c r="Z21" s="685" t="s">
        <v>138</v>
      </c>
      <c r="AA21" s="685"/>
      <c r="AB21" s="685"/>
      <c r="AC21" s="685"/>
      <c r="AD21" s="686" t="s">
        <v>138</v>
      </c>
      <c r="AE21" s="686"/>
      <c r="AF21" s="686"/>
      <c r="AG21" s="686"/>
      <c r="AH21" s="686"/>
      <c r="AI21" s="686"/>
      <c r="AJ21" s="686"/>
      <c r="AK21" s="686"/>
      <c r="AL21" s="639" t="s">
        <v>138</v>
      </c>
      <c r="AM21" s="640"/>
      <c r="AN21" s="640"/>
      <c r="AO21" s="687"/>
      <c r="AP21" s="731" t="s">
        <v>280</v>
      </c>
      <c r="AQ21" s="738"/>
      <c r="AR21" s="738"/>
      <c r="AS21" s="738"/>
      <c r="AT21" s="738"/>
      <c r="AU21" s="738"/>
      <c r="AV21" s="738"/>
      <c r="AW21" s="738"/>
      <c r="AX21" s="738"/>
      <c r="AY21" s="738"/>
      <c r="AZ21" s="738"/>
      <c r="BA21" s="738"/>
      <c r="BB21" s="738"/>
      <c r="BC21" s="738"/>
      <c r="BD21" s="738"/>
      <c r="BE21" s="738"/>
      <c r="BF21" s="733"/>
      <c r="BG21" s="636" t="s">
        <v>130</v>
      </c>
      <c r="BH21" s="637"/>
      <c r="BI21" s="637"/>
      <c r="BJ21" s="637"/>
      <c r="BK21" s="637"/>
      <c r="BL21" s="637"/>
      <c r="BM21" s="637"/>
      <c r="BN21" s="638"/>
      <c r="BO21" s="685" t="s">
        <v>130</v>
      </c>
      <c r="BP21" s="685"/>
      <c r="BQ21" s="685"/>
      <c r="BR21" s="685"/>
      <c r="BS21" s="642" t="s">
        <v>130</v>
      </c>
      <c r="BT21" s="637"/>
      <c r="BU21" s="637"/>
      <c r="BV21" s="637"/>
      <c r="BW21" s="637"/>
      <c r="BX21" s="637"/>
      <c r="BY21" s="637"/>
      <c r="BZ21" s="637"/>
      <c r="CA21" s="637"/>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33" t="s">
        <v>281</v>
      </c>
      <c r="C22" s="634"/>
      <c r="D22" s="634"/>
      <c r="E22" s="634"/>
      <c r="F22" s="634"/>
      <c r="G22" s="634"/>
      <c r="H22" s="634"/>
      <c r="I22" s="634"/>
      <c r="J22" s="634"/>
      <c r="K22" s="634"/>
      <c r="L22" s="634"/>
      <c r="M22" s="634"/>
      <c r="N22" s="634"/>
      <c r="O22" s="634"/>
      <c r="P22" s="634"/>
      <c r="Q22" s="635"/>
      <c r="R22" s="636">
        <v>6800943</v>
      </c>
      <c r="S22" s="637"/>
      <c r="T22" s="637"/>
      <c r="U22" s="637"/>
      <c r="V22" s="637"/>
      <c r="W22" s="637"/>
      <c r="X22" s="637"/>
      <c r="Y22" s="638"/>
      <c r="Z22" s="685">
        <v>49.3</v>
      </c>
      <c r="AA22" s="685"/>
      <c r="AB22" s="685"/>
      <c r="AC22" s="685"/>
      <c r="AD22" s="686">
        <v>6564194</v>
      </c>
      <c r="AE22" s="686"/>
      <c r="AF22" s="686"/>
      <c r="AG22" s="686"/>
      <c r="AH22" s="686"/>
      <c r="AI22" s="686"/>
      <c r="AJ22" s="686"/>
      <c r="AK22" s="686"/>
      <c r="AL22" s="639">
        <v>99.4</v>
      </c>
      <c r="AM22" s="640"/>
      <c r="AN22" s="640"/>
      <c r="AO22" s="687"/>
      <c r="AP22" s="731" t="s">
        <v>282</v>
      </c>
      <c r="AQ22" s="738"/>
      <c r="AR22" s="738"/>
      <c r="AS22" s="738"/>
      <c r="AT22" s="738"/>
      <c r="AU22" s="738"/>
      <c r="AV22" s="738"/>
      <c r="AW22" s="738"/>
      <c r="AX22" s="738"/>
      <c r="AY22" s="738"/>
      <c r="AZ22" s="738"/>
      <c r="BA22" s="738"/>
      <c r="BB22" s="738"/>
      <c r="BC22" s="738"/>
      <c r="BD22" s="738"/>
      <c r="BE22" s="738"/>
      <c r="BF22" s="733"/>
      <c r="BG22" s="636" t="s">
        <v>138</v>
      </c>
      <c r="BH22" s="637"/>
      <c r="BI22" s="637"/>
      <c r="BJ22" s="637"/>
      <c r="BK22" s="637"/>
      <c r="BL22" s="637"/>
      <c r="BM22" s="637"/>
      <c r="BN22" s="638"/>
      <c r="BO22" s="685" t="s">
        <v>130</v>
      </c>
      <c r="BP22" s="685"/>
      <c r="BQ22" s="685"/>
      <c r="BR22" s="685"/>
      <c r="BS22" s="642" t="s">
        <v>138</v>
      </c>
      <c r="BT22" s="637"/>
      <c r="BU22" s="637"/>
      <c r="BV22" s="637"/>
      <c r="BW22" s="637"/>
      <c r="BX22" s="637"/>
      <c r="BY22" s="637"/>
      <c r="BZ22" s="637"/>
      <c r="CA22" s="637"/>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284</v>
      </c>
      <c r="C23" s="634"/>
      <c r="D23" s="634"/>
      <c r="E23" s="634"/>
      <c r="F23" s="634"/>
      <c r="G23" s="634"/>
      <c r="H23" s="634"/>
      <c r="I23" s="634"/>
      <c r="J23" s="634"/>
      <c r="K23" s="634"/>
      <c r="L23" s="634"/>
      <c r="M23" s="634"/>
      <c r="N23" s="634"/>
      <c r="O23" s="634"/>
      <c r="P23" s="634"/>
      <c r="Q23" s="635"/>
      <c r="R23" s="636">
        <v>2572</v>
      </c>
      <c r="S23" s="637"/>
      <c r="T23" s="637"/>
      <c r="U23" s="637"/>
      <c r="V23" s="637"/>
      <c r="W23" s="637"/>
      <c r="X23" s="637"/>
      <c r="Y23" s="638"/>
      <c r="Z23" s="685">
        <v>0</v>
      </c>
      <c r="AA23" s="685"/>
      <c r="AB23" s="685"/>
      <c r="AC23" s="685"/>
      <c r="AD23" s="686">
        <v>2572</v>
      </c>
      <c r="AE23" s="686"/>
      <c r="AF23" s="686"/>
      <c r="AG23" s="686"/>
      <c r="AH23" s="686"/>
      <c r="AI23" s="686"/>
      <c r="AJ23" s="686"/>
      <c r="AK23" s="686"/>
      <c r="AL23" s="639">
        <v>0</v>
      </c>
      <c r="AM23" s="640"/>
      <c r="AN23" s="640"/>
      <c r="AO23" s="687"/>
      <c r="AP23" s="731" t="s">
        <v>285</v>
      </c>
      <c r="AQ23" s="738"/>
      <c r="AR23" s="738"/>
      <c r="AS23" s="738"/>
      <c r="AT23" s="738"/>
      <c r="AU23" s="738"/>
      <c r="AV23" s="738"/>
      <c r="AW23" s="738"/>
      <c r="AX23" s="738"/>
      <c r="AY23" s="738"/>
      <c r="AZ23" s="738"/>
      <c r="BA23" s="738"/>
      <c r="BB23" s="738"/>
      <c r="BC23" s="738"/>
      <c r="BD23" s="738"/>
      <c r="BE23" s="738"/>
      <c r="BF23" s="733"/>
      <c r="BG23" s="636" t="s">
        <v>130</v>
      </c>
      <c r="BH23" s="637"/>
      <c r="BI23" s="637"/>
      <c r="BJ23" s="637"/>
      <c r="BK23" s="637"/>
      <c r="BL23" s="637"/>
      <c r="BM23" s="637"/>
      <c r="BN23" s="638"/>
      <c r="BO23" s="685" t="s">
        <v>138</v>
      </c>
      <c r="BP23" s="685"/>
      <c r="BQ23" s="685"/>
      <c r="BR23" s="685"/>
      <c r="BS23" s="642" t="s">
        <v>130</v>
      </c>
      <c r="BT23" s="637"/>
      <c r="BU23" s="637"/>
      <c r="BV23" s="637"/>
      <c r="BW23" s="637"/>
      <c r="BX23" s="637"/>
      <c r="BY23" s="637"/>
      <c r="BZ23" s="637"/>
      <c r="CA23" s="637"/>
      <c r="CB23" s="666"/>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15">
      <c r="B24" s="633" t="s">
        <v>291</v>
      </c>
      <c r="C24" s="634"/>
      <c r="D24" s="634"/>
      <c r="E24" s="634"/>
      <c r="F24" s="634"/>
      <c r="G24" s="634"/>
      <c r="H24" s="634"/>
      <c r="I24" s="634"/>
      <c r="J24" s="634"/>
      <c r="K24" s="634"/>
      <c r="L24" s="634"/>
      <c r="M24" s="634"/>
      <c r="N24" s="634"/>
      <c r="O24" s="634"/>
      <c r="P24" s="634"/>
      <c r="Q24" s="635"/>
      <c r="R24" s="636">
        <v>548386</v>
      </c>
      <c r="S24" s="637"/>
      <c r="T24" s="637"/>
      <c r="U24" s="637"/>
      <c r="V24" s="637"/>
      <c r="W24" s="637"/>
      <c r="X24" s="637"/>
      <c r="Y24" s="638"/>
      <c r="Z24" s="685">
        <v>4</v>
      </c>
      <c r="AA24" s="685"/>
      <c r="AB24" s="685"/>
      <c r="AC24" s="685"/>
      <c r="AD24" s="686">
        <v>3225</v>
      </c>
      <c r="AE24" s="686"/>
      <c r="AF24" s="686"/>
      <c r="AG24" s="686"/>
      <c r="AH24" s="686"/>
      <c r="AI24" s="686"/>
      <c r="AJ24" s="686"/>
      <c r="AK24" s="686"/>
      <c r="AL24" s="639">
        <v>0</v>
      </c>
      <c r="AM24" s="640"/>
      <c r="AN24" s="640"/>
      <c r="AO24" s="687"/>
      <c r="AP24" s="731" t="s">
        <v>292</v>
      </c>
      <c r="AQ24" s="738"/>
      <c r="AR24" s="738"/>
      <c r="AS24" s="738"/>
      <c r="AT24" s="738"/>
      <c r="AU24" s="738"/>
      <c r="AV24" s="738"/>
      <c r="AW24" s="738"/>
      <c r="AX24" s="738"/>
      <c r="AY24" s="738"/>
      <c r="AZ24" s="738"/>
      <c r="BA24" s="738"/>
      <c r="BB24" s="738"/>
      <c r="BC24" s="738"/>
      <c r="BD24" s="738"/>
      <c r="BE24" s="738"/>
      <c r="BF24" s="733"/>
      <c r="BG24" s="636" t="s">
        <v>138</v>
      </c>
      <c r="BH24" s="637"/>
      <c r="BI24" s="637"/>
      <c r="BJ24" s="637"/>
      <c r="BK24" s="637"/>
      <c r="BL24" s="637"/>
      <c r="BM24" s="637"/>
      <c r="BN24" s="638"/>
      <c r="BO24" s="685" t="s">
        <v>138</v>
      </c>
      <c r="BP24" s="685"/>
      <c r="BQ24" s="685"/>
      <c r="BR24" s="685"/>
      <c r="BS24" s="642" t="s">
        <v>138</v>
      </c>
      <c r="BT24" s="637"/>
      <c r="BU24" s="637"/>
      <c r="BV24" s="637"/>
      <c r="BW24" s="637"/>
      <c r="BX24" s="637"/>
      <c r="BY24" s="637"/>
      <c r="BZ24" s="637"/>
      <c r="CA24" s="637"/>
      <c r="CB24" s="666"/>
      <c r="CD24" s="694" t="s">
        <v>293</v>
      </c>
      <c r="CE24" s="695"/>
      <c r="CF24" s="695"/>
      <c r="CG24" s="695"/>
      <c r="CH24" s="695"/>
      <c r="CI24" s="695"/>
      <c r="CJ24" s="695"/>
      <c r="CK24" s="695"/>
      <c r="CL24" s="695"/>
      <c r="CM24" s="695"/>
      <c r="CN24" s="695"/>
      <c r="CO24" s="695"/>
      <c r="CP24" s="695"/>
      <c r="CQ24" s="696"/>
      <c r="CR24" s="688">
        <v>7098783</v>
      </c>
      <c r="CS24" s="689"/>
      <c r="CT24" s="689"/>
      <c r="CU24" s="689"/>
      <c r="CV24" s="689"/>
      <c r="CW24" s="689"/>
      <c r="CX24" s="689"/>
      <c r="CY24" s="735"/>
      <c r="CZ24" s="736">
        <v>54</v>
      </c>
      <c r="DA24" s="705"/>
      <c r="DB24" s="705"/>
      <c r="DC24" s="739"/>
      <c r="DD24" s="734">
        <v>4022235</v>
      </c>
      <c r="DE24" s="689"/>
      <c r="DF24" s="689"/>
      <c r="DG24" s="689"/>
      <c r="DH24" s="689"/>
      <c r="DI24" s="689"/>
      <c r="DJ24" s="689"/>
      <c r="DK24" s="735"/>
      <c r="DL24" s="734">
        <v>3835840</v>
      </c>
      <c r="DM24" s="689"/>
      <c r="DN24" s="689"/>
      <c r="DO24" s="689"/>
      <c r="DP24" s="689"/>
      <c r="DQ24" s="689"/>
      <c r="DR24" s="689"/>
      <c r="DS24" s="689"/>
      <c r="DT24" s="689"/>
      <c r="DU24" s="689"/>
      <c r="DV24" s="735"/>
      <c r="DW24" s="736">
        <v>55.5</v>
      </c>
      <c r="DX24" s="705"/>
      <c r="DY24" s="705"/>
      <c r="DZ24" s="705"/>
      <c r="EA24" s="705"/>
      <c r="EB24" s="705"/>
      <c r="EC24" s="737"/>
    </row>
    <row r="25" spans="2:133" ht="11.25" customHeight="1" x14ac:dyDescent="0.15">
      <c r="B25" s="633" t="s">
        <v>294</v>
      </c>
      <c r="C25" s="634"/>
      <c r="D25" s="634"/>
      <c r="E25" s="634"/>
      <c r="F25" s="634"/>
      <c r="G25" s="634"/>
      <c r="H25" s="634"/>
      <c r="I25" s="634"/>
      <c r="J25" s="634"/>
      <c r="K25" s="634"/>
      <c r="L25" s="634"/>
      <c r="M25" s="634"/>
      <c r="N25" s="634"/>
      <c r="O25" s="634"/>
      <c r="P25" s="634"/>
      <c r="Q25" s="635"/>
      <c r="R25" s="636">
        <v>76062</v>
      </c>
      <c r="S25" s="637"/>
      <c r="T25" s="637"/>
      <c r="U25" s="637"/>
      <c r="V25" s="637"/>
      <c r="W25" s="637"/>
      <c r="X25" s="637"/>
      <c r="Y25" s="638"/>
      <c r="Z25" s="685">
        <v>0.6</v>
      </c>
      <c r="AA25" s="685"/>
      <c r="AB25" s="685"/>
      <c r="AC25" s="685"/>
      <c r="AD25" s="686">
        <v>8737</v>
      </c>
      <c r="AE25" s="686"/>
      <c r="AF25" s="686"/>
      <c r="AG25" s="686"/>
      <c r="AH25" s="686"/>
      <c r="AI25" s="686"/>
      <c r="AJ25" s="686"/>
      <c r="AK25" s="686"/>
      <c r="AL25" s="639">
        <v>0.1</v>
      </c>
      <c r="AM25" s="640"/>
      <c r="AN25" s="640"/>
      <c r="AO25" s="687"/>
      <c r="AP25" s="731" t="s">
        <v>295</v>
      </c>
      <c r="AQ25" s="738"/>
      <c r="AR25" s="738"/>
      <c r="AS25" s="738"/>
      <c r="AT25" s="738"/>
      <c r="AU25" s="738"/>
      <c r="AV25" s="738"/>
      <c r="AW25" s="738"/>
      <c r="AX25" s="738"/>
      <c r="AY25" s="738"/>
      <c r="AZ25" s="738"/>
      <c r="BA25" s="738"/>
      <c r="BB25" s="738"/>
      <c r="BC25" s="738"/>
      <c r="BD25" s="738"/>
      <c r="BE25" s="738"/>
      <c r="BF25" s="733"/>
      <c r="BG25" s="636" t="s">
        <v>138</v>
      </c>
      <c r="BH25" s="637"/>
      <c r="BI25" s="637"/>
      <c r="BJ25" s="637"/>
      <c r="BK25" s="637"/>
      <c r="BL25" s="637"/>
      <c r="BM25" s="637"/>
      <c r="BN25" s="638"/>
      <c r="BO25" s="685" t="s">
        <v>138</v>
      </c>
      <c r="BP25" s="685"/>
      <c r="BQ25" s="685"/>
      <c r="BR25" s="685"/>
      <c r="BS25" s="642" t="s">
        <v>130</v>
      </c>
      <c r="BT25" s="637"/>
      <c r="BU25" s="637"/>
      <c r="BV25" s="637"/>
      <c r="BW25" s="637"/>
      <c r="BX25" s="637"/>
      <c r="BY25" s="637"/>
      <c r="BZ25" s="637"/>
      <c r="CA25" s="637"/>
      <c r="CB25" s="666"/>
      <c r="CD25" s="667" t="s">
        <v>296</v>
      </c>
      <c r="CE25" s="664"/>
      <c r="CF25" s="664"/>
      <c r="CG25" s="664"/>
      <c r="CH25" s="664"/>
      <c r="CI25" s="664"/>
      <c r="CJ25" s="664"/>
      <c r="CK25" s="664"/>
      <c r="CL25" s="664"/>
      <c r="CM25" s="664"/>
      <c r="CN25" s="664"/>
      <c r="CO25" s="664"/>
      <c r="CP25" s="664"/>
      <c r="CQ25" s="665"/>
      <c r="CR25" s="636">
        <v>1748441</v>
      </c>
      <c r="CS25" s="655"/>
      <c r="CT25" s="655"/>
      <c r="CU25" s="655"/>
      <c r="CV25" s="655"/>
      <c r="CW25" s="655"/>
      <c r="CX25" s="655"/>
      <c r="CY25" s="656"/>
      <c r="CZ25" s="639">
        <v>13.3</v>
      </c>
      <c r="DA25" s="657"/>
      <c r="DB25" s="657"/>
      <c r="DC25" s="658"/>
      <c r="DD25" s="642">
        <v>1606811</v>
      </c>
      <c r="DE25" s="655"/>
      <c r="DF25" s="655"/>
      <c r="DG25" s="655"/>
      <c r="DH25" s="655"/>
      <c r="DI25" s="655"/>
      <c r="DJ25" s="655"/>
      <c r="DK25" s="656"/>
      <c r="DL25" s="642">
        <v>1535268</v>
      </c>
      <c r="DM25" s="655"/>
      <c r="DN25" s="655"/>
      <c r="DO25" s="655"/>
      <c r="DP25" s="655"/>
      <c r="DQ25" s="655"/>
      <c r="DR25" s="655"/>
      <c r="DS25" s="655"/>
      <c r="DT25" s="655"/>
      <c r="DU25" s="655"/>
      <c r="DV25" s="656"/>
      <c r="DW25" s="639">
        <v>22.2</v>
      </c>
      <c r="DX25" s="657"/>
      <c r="DY25" s="657"/>
      <c r="DZ25" s="657"/>
      <c r="EA25" s="657"/>
      <c r="EB25" s="657"/>
      <c r="EC25" s="659"/>
    </row>
    <row r="26" spans="2:133" ht="11.25" customHeight="1" x14ac:dyDescent="0.15">
      <c r="B26" s="633" t="s">
        <v>297</v>
      </c>
      <c r="C26" s="634"/>
      <c r="D26" s="634"/>
      <c r="E26" s="634"/>
      <c r="F26" s="634"/>
      <c r="G26" s="634"/>
      <c r="H26" s="634"/>
      <c r="I26" s="634"/>
      <c r="J26" s="634"/>
      <c r="K26" s="634"/>
      <c r="L26" s="634"/>
      <c r="M26" s="634"/>
      <c r="N26" s="634"/>
      <c r="O26" s="634"/>
      <c r="P26" s="634"/>
      <c r="Q26" s="635"/>
      <c r="R26" s="636">
        <v>20323</v>
      </c>
      <c r="S26" s="637"/>
      <c r="T26" s="637"/>
      <c r="U26" s="637"/>
      <c r="V26" s="637"/>
      <c r="W26" s="637"/>
      <c r="X26" s="637"/>
      <c r="Y26" s="638"/>
      <c r="Z26" s="685">
        <v>0.1</v>
      </c>
      <c r="AA26" s="685"/>
      <c r="AB26" s="685"/>
      <c r="AC26" s="685"/>
      <c r="AD26" s="686">
        <v>40</v>
      </c>
      <c r="AE26" s="686"/>
      <c r="AF26" s="686"/>
      <c r="AG26" s="686"/>
      <c r="AH26" s="686"/>
      <c r="AI26" s="686"/>
      <c r="AJ26" s="686"/>
      <c r="AK26" s="686"/>
      <c r="AL26" s="639">
        <v>0</v>
      </c>
      <c r="AM26" s="640"/>
      <c r="AN26" s="640"/>
      <c r="AO26" s="687"/>
      <c r="AP26" s="731" t="s">
        <v>298</v>
      </c>
      <c r="AQ26" s="732"/>
      <c r="AR26" s="732"/>
      <c r="AS26" s="732"/>
      <c r="AT26" s="732"/>
      <c r="AU26" s="732"/>
      <c r="AV26" s="732"/>
      <c r="AW26" s="732"/>
      <c r="AX26" s="732"/>
      <c r="AY26" s="732"/>
      <c r="AZ26" s="732"/>
      <c r="BA26" s="732"/>
      <c r="BB26" s="732"/>
      <c r="BC26" s="732"/>
      <c r="BD26" s="732"/>
      <c r="BE26" s="732"/>
      <c r="BF26" s="733"/>
      <c r="BG26" s="636" t="s">
        <v>138</v>
      </c>
      <c r="BH26" s="637"/>
      <c r="BI26" s="637"/>
      <c r="BJ26" s="637"/>
      <c r="BK26" s="637"/>
      <c r="BL26" s="637"/>
      <c r="BM26" s="637"/>
      <c r="BN26" s="638"/>
      <c r="BO26" s="685" t="s">
        <v>138</v>
      </c>
      <c r="BP26" s="685"/>
      <c r="BQ26" s="685"/>
      <c r="BR26" s="685"/>
      <c r="BS26" s="642" t="s">
        <v>130</v>
      </c>
      <c r="BT26" s="637"/>
      <c r="BU26" s="637"/>
      <c r="BV26" s="637"/>
      <c r="BW26" s="637"/>
      <c r="BX26" s="637"/>
      <c r="BY26" s="637"/>
      <c r="BZ26" s="637"/>
      <c r="CA26" s="637"/>
      <c r="CB26" s="666"/>
      <c r="CD26" s="667" t="s">
        <v>299</v>
      </c>
      <c r="CE26" s="664"/>
      <c r="CF26" s="664"/>
      <c r="CG26" s="664"/>
      <c r="CH26" s="664"/>
      <c r="CI26" s="664"/>
      <c r="CJ26" s="664"/>
      <c r="CK26" s="664"/>
      <c r="CL26" s="664"/>
      <c r="CM26" s="664"/>
      <c r="CN26" s="664"/>
      <c r="CO26" s="664"/>
      <c r="CP26" s="664"/>
      <c r="CQ26" s="665"/>
      <c r="CR26" s="636">
        <v>1050944</v>
      </c>
      <c r="CS26" s="637"/>
      <c r="CT26" s="637"/>
      <c r="CU26" s="637"/>
      <c r="CV26" s="637"/>
      <c r="CW26" s="637"/>
      <c r="CX26" s="637"/>
      <c r="CY26" s="638"/>
      <c r="CZ26" s="639">
        <v>8</v>
      </c>
      <c r="DA26" s="657"/>
      <c r="DB26" s="657"/>
      <c r="DC26" s="658"/>
      <c r="DD26" s="642">
        <v>991126</v>
      </c>
      <c r="DE26" s="637"/>
      <c r="DF26" s="637"/>
      <c r="DG26" s="637"/>
      <c r="DH26" s="637"/>
      <c r="DI26" s="637"/>
      <c r="DJ26" s="637"/>
      <c r="DK26" s="638"/>
      <c r="DL26" s="642" t="s">
        <v>138</v>
      </c>
      <c r="DM26" s="637"/>
      <c r="DN26" s="637"/>
      <c r="DO26" s="637"/>
      <c r="DP26" s="637"/>
      <c r="DQ26" s="637"/>
      <c r="DR26" s="637"/>
      <c r="DS26" s="637"/>
      <c r="DT26" s="637"/>
      <c r="DU26" s="637"/>
      <c r="DV26" s="638"/>
      <c r="DW26" s="639" t="s">
        <v>130</v>
      </c>
      <c r="DX26" s="657"/>
      <c r="DY26" s="657"/>
      <c r="DZ26" s="657"/>
      <c r="EA26" s="657"/>
      <c r="EB26" s="657"/>
      <c r="EC26" s="659"/>
    </row>
    <row r="27" spans="2:133" ht="11.25" customHeight="1" x14ac:dyDescent="0.15">
      <c r="B27" s="633" t="s">
        <v>300</v>
      </c>
      <c r="C27" s="634"/>
      <c r="D27" s="634"/>
      <c r="E27" s="634"/>
      <c r="F27" s="634"/>
      <c r="G27" s="634"/>
      <c r="H27" s="634"/>
      <c r="I27" s="634"/>
      <c r="J27" s="634"/>
      <c r="K27" s="634"/>
      <c r="L27" s="634"/>
      <c r="M27" s="634"/>
      <c r="N27" s="634"/>
      <c r="O27" s="634"/>
      <c r="P27" s="634"/>
      <c r="Q27" s="635"/>
      <c r="R27" s="636">
        <v>2104119</v>
      </c>
      <c r="S27" s="637"/>
      <c r="T27" s="637"/>
      <c r="U27" s="637"/>
      <c r="V27" s="637"/>
      <c r="W27" s="637"/>
      <c r="X27" s="637"/>
      <c r="Y27" s="638"/>
      <c r="Z27" s="685">
        <v>15.3</v>
      </c>
      <c r="AA27" s="685"/>
      <c r="AB27" s="685"/>
      <c r="AC27" s="685"/>
      <c r="AD27" s="686" t="s">
        <v>138</v>
      </c>
      <c r="AE27" s="686"/>
      <c r="AF27" s="686"/>
      <c r="AG27" s="686"/>
      <c r="AH27" s="686"/>
      <c r="AI27" s="686"/>
      <c r="AJ27" s="686"/>
      <c r="AK27" s="686"/>
      <c r="AL27" s="639" t="s">
        <v>138</v>
      </c>
      <c r="AM27" s="640"/>
      <c r="AN27" s="640"/>
      <c r="AO27" s="687"/>
      <c r="AP27" s="633" t="s">
        <v>301</v>
      </c>
      <c r="AQ27" s="634"/>
      <c r="AR27" s="634"/>
      <c r="AS27" s="634"/>
      <c r="AT27" s="634"/>
      <c r="AU27" s="634"/>
      <c r="AV27" s="634"/>
      <c r="AW27" s="634"/>
      <c r="AX27" s="634"/>
      <c r="AY27" s="634"/>
      <c r="AZ27" s="634"/>
      <c r="BA27" s="634"/>
      <c r="BB27" s="634"/>
      <c r="BC27" s="634"/>
      <c r="BD27" s="634"/>
      <c r="BE27" s="634"/>
      <c r="BF27" s="635"/>
      <c r="BG27" s="636">
        <v>2524624</v>
      </c>
      <c r="BH27" s="637"/>
      <c r="BI27" s="637"/>
      <c r="BJ27" s="637"/>
      <c r="BK27" s="637"/>
      <c r="BL27" s="637"/>
      <c r="BM27" s="637"/>
      <c r="BN27" s="638"/>
      <c r="BO27" s="685">
        <v>100</v>
      </c>
      <c r="BP27" s="685"/>
      <c r="BQ27" s="685"/>
      <c r="BR27" s="685"/>
      <c r="BS27" s="642" t="s">
        <v>130</v>
      </c>
      <c r="BT27" s="637"/>
      <c r="BU27" s="637"/>
      <c r="BV27" s="637"/>
      <c r="BW27" s="637"/>
      <c r="BX27" s="637"/>
      <c r="BY27" s="637"/>
      <c r="BZ27" s="637"/>
      <c r="CA27" s="637"/>
      <c r="CB27" s="666"/>
      <c r="CD27" s="667" t="s">
        <v>302</v>
      </c>
      <c r="CE27" s="664"/>
      <c r="CF27" s="664"/>
      <c r="CG27" s="664"/>
      <c r="CH27" s="664"/>
      <c r="CI27" s="664"/>
      <c r="CJ27" s="664"/>
      <c r="CK27" s="664"/>
      <c r="CL27" s="664"/>
      <c r="CM27" s="664"/>
      <c r="CN27" s="664"/>
      <c r="CO27" s="664"/>
      <c r="CP27" s="664"/>
      <c r="CQ27" s="665"/>
      <c r="CR27" s="636">
        <v>3947700</v>
      </c>
      <c r="CS27" s="655"/>
      <c r="CT27" s="655"/>
      <c r="CU27" s="655"/>
      <c r="CV27" s="655"/>
      <c r="CW27" s="655"/>
      <c r="CX27" s="655"/>
      <c r="CY27" s="656"/>
      <c r="CZ27" s="639">
        <v>30</v>
      </c>
      <c r="DA27" s="657"/>
      <c r="DB27" s="657"/>
      <c r="DC27" s="658"/>
      <c r="DD27" s="642">
        <v>1013245</v>
      </c>
      <c r="DE27" s="655"/>
      <c r="DF27" s="655"/>
      <c r="DG27" s="655"/>
      <c r="DH27" s="655"/>
      <c r="DI27" s="655"/>
      <c r="DJ27" s="655"/>
      <c r="DK27" s="656"/>
      <c r="DL27" s="642">
        <v>898393</v>
      </c>
      <c r="DM27" s="655"/>
      <c r="DN27" s="655"/>
      <c r="DO27" s="655"/>
      <c r="DP27" s="655"/>
      <c r="DQ27" s="655"/>
      <c r="DR27" s="655"/>
      <c r="DS27" s="655"/>
      <c r="DT27" s="655"/>
      <c r="DU27" s="655"/>
      <c r="DV27" s="656"/>
      <c r="DW27" s="639">
        <v>13</v>
      </c>
      <c r="DX27" s="657"/>
      <c r="DY27" s="657"/>
      <c r="DZ27" s="657"/>
      <c r="EA27" s="657"/>
      <c r="EB27" s="657"/>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36">
        <v>7634</v>
      </c>
      <c r="S28" s="637"/>
      <c r="T28" s="637"/>
      <c r="U28" s="637"/>
      <c r="V28" s="637"/>
      <c r="W28" s="637"/>
      <c r="X28" s="637"/>
      <c r="Y28" s="638"/>
      <c r="Z28" s="685">
        <v>0.1</v>
      </c>
      <c r="AA28" s="685"/>
      <c r="AB28" s="685"/>
      <c r="AC28" s="685"/>
      <c r="AD28" s="686">
        <v>7634</v>
      </c>
      <c r="AE28" s="686"/>
      <c r="AF28" s="686"/>
      <c r="AG28" s="686"/>
      <c r="AH28" s="686"/>
      <c r="AI28" s="686"/>
      <c r="AJ28" s="686"/>
      <c r="AK28" s="686"/>
      <c r="AL28" s="639">
        <v>0.1</v>
      </c>
      <c r="AM28" s="640"/>
      <c r="AN28" s="640"/>
      <c r="AO28" s="687"/>
      <c r="AP28" s="617"/>
      <c r="AQ28" s="618"/>
      <c r="AR28" s="618"/>
      <c r="AS28" s="618"/>
      <c r="AT28" s="618"/>
      <c r="AU28" s="618"/>
      <c r="AV28" s="618"/>
      <c r="AW28" s="618"/>
      <c r="AX28" s="618"/>
      <c r="AY28" s="618"/>
      <c r="AZ28" s="618"/>
      <c r="BA28" s="618"/>
      <c r="BB28" s="618"/>
      <c r="BC28" s="618"/>
      <c r="BD28" s="618"/>
      <c r="BE28" s="618"/>
      <c r="BF28" s="619"/>
      <c r="BG28" s="636"/>
      <c r="BH28" s="637"/>
      <c r="BI28" s="637"/>
      <c r="BJ28" s="637"/>
      <c r="BK28" s="637"/>
      <c r="BL28" s="637"/>
      <c r="BM28" s="637"/>
      <c r="BN28" s="638"/>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36">
        <v>1402642</v>
      </c>
      <c r="CS28" s="637"/>
      <c r="CT28" s="637"/>
      <c r="CU28" s="637"/>
      <c r="CV28" s="637"/>
      <c r="CW28" s="637"/>
      <c r="CX28" s="637"/>
      <c r="CY28" s="638"/>
      <c r="CZ28" s="639">
        <v>10.7</v>
      </c>
      <c r="DA28" s="657"/>
      <c r="DB28" s="657"/>
      <c r="DC28" s="658"/>
      <c r="DD28" s="642">
        <v>1402179</v>
      </c>
      <c r="DE28" s="637"/>
      <c r="DF28" s="637"/>
      <c r="DG28" s="637"/>
      <c r="DH28" s="637"/>
      <c r="DI28" s="637"/>
      <c r="DJ28" s="637"/>
      <c r="DK28" s="638"/>
      <c r="DL28" s="642">
        <v>1402179</v>
      </c>
      <c r="DM28" s="637"/>
      <c r="DN28" s="637"/>
      <c r="DO28" s="637"/>
      <c r="DP28" s="637"/>
      <c r="DQ28" s="637"/>
      <c r="DR28" s="637"/>
      <c r="DS28" s="637"/>
      <c r="DT28" s="637"/>
      <c r="DU28" s="637"/>
      <c r="DV28" s="638"/>
      <c r="DW28" s="639">
        <v>20.3</v>
      </c>
      <c r="DX28" s="657"/>
      <c r="DY28" s="657"/>
      <c r="DZ28" s="657"/>
      <c r="EA28" s="657"/>
      <c r="EB28" s="657"/>
      <c r="EC28" s="659"/>
    </row>
    <row r="29" spans="2:133" ht="11.25" customHeight="1" x14ac:dyDescent="0.15">
      <c r="B29" s="633" t="s">
        <v>305</v>
      </c>
      <c r="C29" s="634"/>
      <c r="D29" s="634"/>
      <c r="E29" s="634"/>
      <c r="F29" s="634"/>
      <c r="G29" s="634"/>
      <c r="H29" s="634"/>
      <c r="I29" s="634"/>
      <c r="J29" s="634"/>
      <c r="K29" s="634"/>
      <c r="L29" s="634"/>
      <c r="M29" s="634"/>
      <c r="N29" s="634"/>
      <c r="O29" s="634"/>
      <c r="P29" s="634"/>
      <c r="Q29" s="635"/>
      <c r="R29" s="636">
        <v>2100464</v>
      </c>
      <c r="S29" s="637"/>
      <c r="T29" s="637"/>
      <c r="U29" s="637"/>
      <c r="V29" s="637"/>
      <c r="W29" s="637"/>
      <c r="X29" s="637"/>
      <c r="Y29" s="638"/>
      <c r="Z29" s="685">
        <v>15.2</v>
      </c>
      <c r="AA29" s="685"/>
      <c r="AB29" s="685"/>
      <c r="AC29" s="685"/>
      <c r="AD29" s="686" t="s">
        <v>138</v>
      </c>
      <c r="AE29" s="686"/>
      <c r="AF29" s="686"/>
      <c r="AG29" s="686"/>
      <c r="AH29" s="686"/>
      <c r="AI29" s="686"/>
      <c r="AJ29" s="686"/>
      <c r="AK29" s="686"/>
      <c r="AL29" s="639" t="s">
        <v>130</v>
      </c>
      <c r="AM29" s="640"/>
      <c r="AN29" s="640"/>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309</v>
      </c>
      <c r="CG29" s="664"/>
      <c r="CH29" s="664"/>
      <c r="CI29" s="664"/>
      <c r="CJ29" s="664"/>
      <c r="CK29" s="664"/>
      <c r="CL29" s="664"/>
      <c r="CM29" s="664"/>
      <c r="CN29" s="664"/>
      <c r="CO29" s="664"/>
      <c r="CP29" s="664"/>
      <c r="CQ29" s="665"/>
      <c r="CR29" s="636">
        <v>1402635</v>
      </c>
      <c r="CS29" s="655"/>
      <c r="CT29" s="655"/>
      <c r="CU29" s="655"/>
      <c r="CV29" s="655"/>
      <c r="CW29" s="655"/>
      <c r="CX29" s="655"/>
      <c r="CY29" s="656"/>
      <c r="CZ29" s="639">
        <v>10.7</v>
      </c>
      <c r="DA29" s="657"/>
      <c r="DB29" s="657"/>
      <c r="DC29" s="658"/>
      <c r="DD29" s="642">
        <v>1402172</v>
      </c>
      <c r="DE29" s="655"/>
      <c r="DF29" s="655"/>
      <c r="DG29" s="655"/>
      <c r="DH29" s="655"/>
      <c r="DI29" s="655"/>
      <c r="DJ29" s="655"/>
      <c r="DK29" s="656"/>
      <c r="DL29" s="642">
        <v>1402172</v>
      </c>
      <c r="DM29" s="655"/>
      <c r="DN29" s="655"/>
      <c r="DO29" s="655"/>
      <c r="DP29" s="655"/>
      <c r="DQ29" s="655"/>
      <c r="DR29" s="655"/>
      <c r="DS29" s="655"/>
      <c r="DT29" s="655"/>
      <c r="DU29" s="655"/>
      <c r="DV29" s="656"/>
      <c r="DW29" s="639">
        <v>20.3</v>
      </c>
      <c r="DX29" s="657"/>
      <c r="DY29" s="657"/>
      <c r="DZ29" s="657"/>
      <c r="EA29" s="657"/>
      <c r="EB29" s="657"/>
      <c r="EC29" s="659"/>
    </row>
    <row r="30" spans="2:133" ht="11.25" customHeight="1" x14ac:dyDescent="0.15">
      <c r="B30" s="633" t="s">
        <v>310</v>
      </c>
      <c r="C30" s="634"/>
      <c r="D30" s="634"/>
      <c r="E30" s="634"/>
      <c r="F30" s="634"/>
      <c r="G30" s="634"/>
      <c r="H30" s="634"/>
      <c r="I30" s="634"/>
      <c r="J30" s="634"/>
      <c r="K30" s="634"/>
      <c r="L30" s="634"/>
      <c r="M30" s="634"/>
      <c r="N30" s="634"/>
      <c r="O30" s="634"/>
      <c r="P30" s="634"/>
      <c r="Q30" s="635"/>
      <c r="R30" s="636">
        <v>20500</v>
      </c>
      <c r="S30" s="637"/>
      <c r="T30" s="637"/>
      <c r="U30" s="637"/>
      <c r="V30" s="637"/>
      <c r="W30" s="637"/>
      <c r="X30" s="637"/>
      <c r="Y30" s="638"/>
      <c r="Z30" s="685">
        <v>0.1</v>
      </c>
      <c r="AA30" s="685"/>
      <c r="AB30" s="685"/>
      <c r="AC30" s="685"/>
      <c r="AD30" s="686">
        <v>12098</v>
      </c>
      <c r="AE30" s="686"/>
      <c r="AF30" s="686"/>
      <c r="AG30" s="686"/>
      <c r="AH30" s="686"/>
      <c r="AI30" s="686"/>
      <c r="AJ30" s="686"/>
      <c r="AK30" s="686"/>
      <c r="AL30" s="639">
        <v>0.2</v>
      </c>
      <c r="AM30" s="640"/>
      <c r="AN30" s="640"/>
      <c r="AO30" s="687"/>
      <c r="AP30" s="713" t="s">
        <v>311</v>
      </c>
      <c r="AQ30" s="714"/>
      <c r="AR30" s="714"/>
      <c r="AS30" s="714"/>
      <c r="AT30" s="719" t="s">
        <v>312</v>
      </c>
      <c r="AU30" s="230"/>
      <c r="AV30" s="230"/>
      <c r="AW30" s="230"/>
      <c r="AX30" s="722" t="s">
        <v>188</v>
      </c>
      <c r="AY30" s="723"/>
      <c r="AZ30" s="723"/>
      <c r="BA30" s="723"/>
      <c r="BB30" s="723"/>
      <c r="BC30" s="723"/>
      <c r="BD30" s="723"/>
      <c r="BE30" s="723"/>
      <c r="BF30" s="724"/>
      <c r="BG30" s="703">
        <v>98.1</v>
      </c>
      <c r="BH30" s="704"/>
      <c r="BI30" s="704"/>
      <c r="BJ30" s="704"/>
      <c r="BK30" s="704"/>
      <c r="BL30" s="704"/>
      <c r="BM30" s="705">
        <v>95.9</v>
      </c>
      <c r="BN30" s="704"/>
      <c r="BO30" s="704"/>
      <c r="BP30" s="704"/>
      <c r="BQ30" s="706"/>
      <c r="BR30" s="703">
        <v>98.3</v>
      </c>
      <c r="BS30" s="704"/>
      <c r="BT30" s="704"/>
      <c r="BU30" s="704"/>
      <c r="BV30" s="704"/>
      <c r="BW30" s="704"/>
      <c r="BX30" s="705">
        <v>95.9</v>
      </c>
      <c r="BY30" s="704"/>
      <c r="BZ30" s="704"/>
      <c r="CA30" s="704"/>
      <c r="CB30" s="706"/>
      <c r="CD30" s="709"/>
      <c r="CE30" s="710"/>
      <c r="CF30" s="667" t="s">
        <v>313</v>
      </c>
      <c r="CG30" s="664"/>
      <c r="CH30" s="664"/>
      <c r="CI30" s="664"/>
      <c r="CJ30" s="664"/>
      <c r="CK30" s="664"/>
      <c r="CL30" s="664"/>
      <c r="CM30" s="664"/>
      <c r="CN30" s="664"/>
      <c r="CO30" s="664"/>
      <c r="CP30" s="664"/>
      <c r="CQ30" s="665"/>
      <c r="CR30" s="636">
        <v>1296190</v>
      </c>
      <c r="CS30" s="637"/>
      <c r="CT30" s="637"/>
      <c r="CU30" s="637"/>
      <c r="CV30" s="637"/>
      <c r="CW30" s="637"/>
      <c r="CX30" s="637"/>
      <c r="CY30" s="638"/>
      <c r="CZ30" s="639">
        <v>9.9</v>
      </c>
      <c r="DA30" s="657"/>
      <c r="DB30" s="657"/>
      <c r="DC30" s="658"/>
      <c r="DD30" s="642">
        <v>1295727</v>
      </c>
      <c r="DE30" s="637"/>
      <c r="DF30" s="637"/>
      <c r="DG30" s="637"/>
      <c r="DH30" s="637"/>
      <c r="DI30" s="637"/>
      <c r="DJ30" s="637"/>
      <c r="DK30" s="638"/>
      <c r="DL30" s="642">
        <v>1295727</v>
      </c>
      <c r="DM30" s="637"/>
      <c r="DN30" s="637"/>
      <c r="DO30" s="637"/>
      <c r="DP30" s="637"/>
      <c r="DQ30" s="637"/>
      <c r="DR30" s="637"/>
      <c r="DS30" s="637"/>
      <c r="DT30" s="637"/>
      <c r="DU30" s="637"/>
      <c r="DV30" s="638"/>
      <c r="DW30" s="639">
        <v>18.7</v>
      </c>
      <c r="DX30" s="657"/>
      <c r="DY30" s="657"/>
      <c r="DZ30" s="657"/>
      <c r="EA30" s="657"/>
      <c r="EB30" s="657"/>
      <c r="EC30" s="659"/>
    </row>
    <row r="31" spans="2:133" ht="11.25" customHeight="1" x14ac:dyDescent="0.15">
      <c r="B31" s="633" t="s">
        <v>314</v>
      </c>
      <c r="C31" s="634"/>
      <c r="D31" s="634"/>
      <c r="E31" s="634"/>
      <c r="F31" s="634"/>
      <c r="G31" s="634"/>
      <c r="H31" s="634"/>
      <c r="I31" s="634"/>
      <c r="J31" s="634"/>
      <c r="K31" s="634"/>
      <c r="L31" s="634"/>
      <c r="M31" s="634"/>
      <c r="N31" s="634"/>
      <c r="O31" s="634"/>
      <c r="P31" s="634"/>
      <c r="Q31" s="635"/>
      <c r="R31" s="636">
        <v>205729</v>
      </c>
      <c r="S31" s="637"/>
      <c r="T31" s="637"/>
      <c r="U31" s="637"/>
      <c r="V31" s="637"/>
      <c r="W31" s="637"/>
      <c r="X31" s="637"/>
      <c r="Y31" s="638"/>
      <c r="Z31" s="685">
        <v>1.5</v>
      </c>
      <c r="AA31" s="685"/>
      <c r="AB31" s="685"/>
      <c r="AC31" s="685"/>
      <c r="AD31" s="686" t="s">
        <v>138</v>
      </c>
      <c r="AE31" s="686"/>
      <c r="AF31" s="686"/>
      <c r="AG31" s="686"/>
      <c r="AH31" s="686"/>
      <c r="AI31" s="686"/>
      <c r="AJ31" s="686"/>
      <c r="AK31" s="686"/>
      <c r="AL31" s="639" t="s">
        <v>138</v>
      </c>
      <c r="AM31" s="640"/>
      <c r="AN31" s="640"/>
      <c r="AO31" s="687"/>
      <c r="AP31" s="715"/>
      <c r="AQ31" s="716"/>
      <c r="AR31" s="716"/>
      <c r="AS31" s="716"/>
      <c r="AT31" s="720"/>
      <c r="AU31" s="229" t="s">
        <v>315</v>
      </c>
      <c r="AV31" s="229"/>
      <c r="AW31" s="229"/>
      <c r="AX31" s="633" t="s">
        <v>316</v>
      </c>
      <c r="AY31" s="634"/>
      <c r="AZ31" s="634"/>
      <c r="BA31" s="634"/>
      <c r="BB31" s="634"/>
      <c r="BC31" s="634"/>
      <c r="BD31" s="634"/>
      <c r="BE31" s="634"/>
      <c r="BF31" s="635"/>
      <c r="BG31" s="701">
        <v>98.8</v>
      </c>
      <c r="BH31" s="655"/>
      <c r="BI31" s="655"/>
      <c r="BJ31" s="655"/>
      <c r="BK31" s="655"/>
      <c r="BL31" s="655"/>
      <c r="BM31" s="640">
        <v>97</v>
      </c>
      <c r="BN31" s="702"/>
      <c r="BO31" s="702"/>
      <c r="BP31" s="702"/>
      <c r="BQ31" s="663"/>
      <c r="BR31" s="701">
        <v>98.8</v>
      </c>
      <c r="BS31" s="655"/>
      <c r="BT31" s="655"/>
      <c r="BU31" s="655"/>
      <c r="BV31" s="655"/>
      <c r="BW31" s="655"/>
      <c r="BX31" s="640">
        <v>96.9</v>
      </c>
      <c r="BY31" s="702"/>
      <c r="BZ31" s="702"/>
      <c r="CA31" s="702"/>
      <c r="CB31" s="663"/>
      <c r="CD31" s="709"/>
      <c r="CE31" s="710"/>
      <c r="CF31" s="667" t="s">
        <v>317</v>
      </c>
      <c r="CG31" s="664"/>
      <c r="CH31" s="664"/>
      <c r="CI31" s="664"/>
      <c r="CJ31" s="664"/>
      <c r="CK31" s="664"/>
      <c r="CL31" s="664"/>
      <c r="CM31" s="664"/>
      <c r="CN31" s="664"/>
      <c r="CO31" s="664"/>
      <c r="CP31" s="664"/>
      <c r="CQ31" s="665"/>
      <c r="CR31" s="636">
        <v>106445</v>
      </c>
      <c r="CS31" s="655"/>
      <c r="CT31" s="655"/>
      <c r="CU31" s="655"/>
      <c r="CV31" s="655"/>
      <c r="CW31" s="655"/>
      <c r="CX31" s="655"/>
      <c r="CY31" s="656"/>
      <c r="CZ31" s="639">
        <v>0.8</v>
      </c>
      <c r="DA31" s="657"/>
      <c r="DB31" s="657"/>
      <c r="DC31" s="658"/>
      <c r="DD31" s="642">
        <v>106445</v>
      </c>
      <c r="DE31" s="655"/>
      <c r="DF31" s="655"/>
      <c r="DG31" s="655"/>
      <c r="DH31" s="655"/>
      <c r="DI31" s="655"/>
      <c r="DJ31" s="655"/>
      <c r="DK31" s="656"/>
      <c r="DL31" s="642">
        <v>106445</v>
      </c>
      <c r="DM31" s="655"/>
      <c r="DN31" s="655"/>
      <c r="DO31" s="655"/>
      <c r="DP31" s="655"/>
      <c r="DQ31" s="655"/>
      <c r="DR31" s="655"/>
      <c r="DS31" s="655"/>
      <c r="DT31" s="655"/>
      <c r="DU31" s="655"/>
      <c r="DV31" s="656"/>
      <c r="DW31" s="639">
        <v>1.5</v>
      </c>
      <c r="DX31" s="657"/>
      <c r="DY31" s="657"/>
      <c r="DZ31" s="657"/>
      <c r="EA31" s="657"/>
      <c r="EB31" s="657"/>
      <c r="EC31" s="659"/>
    </row>
    <row r="32" spans="2:133" ht="11.25" customHeight="1" x14ac:dyDescent="0.15">
      <c r="B32" s="633" t="s">
        <v>318</v>
      </c>
      <c r="C32" s="634"/>
      <c r="D32" s="634"/>
      <c r="E32" s="634"/>
      <c r="F32" s="634"/>
      <c r="G32" s="634"/>
      <c r="H32" s="634"/>
      <c r="I32" s="634"/>
      <c r="J32" s="634"/>
      <c r="K32" s="634"/>
      <c r="L32" s="634"/>
      <c r="M32" s="634"/>
      <c r="N32" s="634"/>
      <c r="O32" s="634"/>
      <c r="P32" s="634"/>
      <c r="Q32" s="635"/>
      <c r="R32" s="636">
        <v>387630</v>
      </c>
      <c r="S32" s="637"/>
      <c r="T32" s="637"/>
      <c r="U32" s="637"/>
      <c r="V32" s="637"/>
      <c r="W32" s="637"/>
      <c r="X32" s="637"/>
      <c r="Y32" s="638"/>
      <c r="Z32" s="685">
        <v>2.8</v>
      </c>
      <c r="AA32" s="685"/>
      <c r="AB32" s="685"/>
      <c r="AC32" s="685"/>
      <c r="AD32" s="686" t="s">
        <v>138</v>
      </c>
      <c r="AE32" s="686"/>
      <c r="AF32" s="686"/>
      <c r="AG32" s="686"/>
      <c r="AH32" s="686"/>
      <c r="AI32" s="686"/>
      <c r="AJ32" s="686"/>
      <c r="AK32" s="686"/>
      <c r="AL32" s="639" t="s">
        <v>138</v>
      </c>
      <c r="AM32" s="640"/>
      <c r="AN32" s="640"/>
      <c r="AO32" s="687"/>
      <c r="AP32" s="717"/>
      <c r="AQ32" s="718"/>
      <c r="AR32" s="718"/>
      <c r="AS32" s="718"/>
      <c r="AT32" s="721"/>
      <c r="AU32" s="231"/>
      <c r="AV32" s="231"/>
      <c r="AW32" s="231"/>
      <c r="AX32" s="617" t="s">
        <v>319</v>
      </c>
      <c r="AY32" s="618"/>
      <c r="AZ32" s="618"/>
      <c r="BA32" s="618"/>
      <c r="BB32" s="618"/>
      <c r="BC32" s="618"/>
      <c r="BD32" s="618"/>
      <c r="BE32" s="618"/>
      <c r="BF32" s="619"/>
      <c r="BG32" s="700">
        <v>97.4</v>
      </c>
      <c r="BH32" s="621"/>
      <c r="BI32" s="621"/>
      <c r="BJ32" s="621"/>
      <c r="BK32" s="621"/>
      <c r="BL32" s="621"/>
      <c r="BM32" s="683">
        <v>94.6</v>
      </c>
      <c r="BN32" s="621"/>
      <c r="BO32" s="621"/>
      <c r="BP32" s="621"/>
      <c r="BQ32" s="676"/>
      <c r="BR32" s="700">
        <v>97.8</v>
      </c>
      <c r="BS32" s="621"/>
      <c r="BT32" s="621"/>
      <c r="BU32" s="621"/>
      <c r="BV32" s="621"/>
      <c r="BW32" s="621"/>
      <c r="BX32" s="683">
        <v>94.7</v>
      </c>
      <c r="BY32" s="621"/>
      <c r="BZ32" s="621"/>
      <c r="CA32" s="621"/>
      <c r="CB32" s="676"/>
      <c r="CD32" s="711"/>
      <c r="CE32" s="712"/>
      <c r="CF32" s="667" t="s">
        <v>320</v>
      </c>
      <c r="CG32" s="664"/>
      <c r="CH32" s="664"/>
      <c r="CI32" s="664"/>
      <c r="CJ32" s="664"/>
      <c r="CK32" s="664"/>
      <c r="CL32" s="664"/>
      <c r="CM32" s="664"/>
      <c r="CN32" s="664"/>
      <c r="CO32" s="664"/>
      <c r="CP32" s="664"/>
      <c r="CQ32" s="665"/>
      <c r="CR32" s="636">
        <v>7</v>
      </c>
      <c r="CS32" s="637"/>
      <c r="CT32" s="637"/>
      <c r="CU32" s="637"/>
      <c r="CV32" s="637"/>
      <c r="CW32" s="637"/>
      <c r="CX32" s="637"/>
      <c r="CY32" s="638"/>
      <c r="CZ32" s="639">
        <v>0</v>
      </c>
      <c r="DA32" s="657"/>
      <c r="DB32" s="657"/>
      <c r="DC32" s="658"/>
      <c r="DD32" s="642">
        <v>7</v>
      </c>
      <c r="DE32" s="637"/>
      <c r="DF32" s="637"/>
      <c r="DG32" s="637"/>
      <c r="DH32" s="637"/>
      <c r="DI32" s="637"/>
      <c r="DJ32" s="637"/>
      <c r="DK32" s="638"/>
      <c r="DL32" s="642">
        <v>7</v>
      </c>
      <c r="DM32" s="637"/>
      <c r="DN32" s="637"/>
      <c r="DO32" s="637"/>
      <c r="DP32" s="637"/>
      <c r="DQ32" s="637"/>
      <c r="DR32" s="637"/>
      <c r="DS32" s="637"/>
      <c r="DT32" s="637"/>
      <c r="DU32" s="637"/>
      <c r="DV32" s="638"/>
      <c r="DW32" s="639">
        <v>0</v>
      </c>
      <c r="DX32" s="657"/>
      <c r="DY32" s="657"/>
      <c r="DZ32" s="657"/>
      <c r="EA32" s="657"/>
      <c r="EB32" s="657"/>
      <c r="EC32" s="659"/>
    </row>
    <row r="33" spans="2:133" ht="11.25" customHeight="1" x14ac:dyDescent="0.15">
      <c r="B33" s="633" t="s">
        <v>321</v>
      </c>
      <c r="C33" s="634"/>
      <c r="D33" s="634"/>
      <c r="E33" s="634"/>
      <c r="F33" s="634"/>
      <c r="G33" s="634"/>
      <c r="H33" s="634"/>
      <c r="I33" s="634"/>
      <c r="J33" s="634"/>
      <c r="K33" s="634"/>
      <c r="L33" s="634"/>
      <c r="M33" s="634"/>
      <c r="N33" s="634"/>
      <c r="O33" s="634"/>
      <c r="P33" s="634"/>
      <c r="Q33" s="635"/>
      <c r="R33" s="636">
        <v>505929</v>
      </c>
      <c r="S33" s="637"/>
      <c r="T33" s="637"/>
      <c r="U33" s="637"/>
      <c r="V33" s="637"/>
      <c r="W33" s="637"/>
      <c r="X33" s="637"/>
      <c r="Y33" s="638"/>
      <c r="Z33" s="685">
        <v>3.7</v>
      </c>
      <c r="AA33" s="685"/>
      <c r="AB33" s="685"/>
      <c r="AC33" s="685"/>
      <c r="AD33" s="686" t="s">
        <v>130</v>
      </c>
      <c r="AE33" s="686"/>
      <c r="AF33" s="686"/>
      <c r="AG33" s="686"/>
      <c r="AH33" s="686"/>
      <c r="AI33" s="686"/>
      <c r="AJ33" s="686"/>
      <c r="AK33" s="686"/>
      <c r="AL33" s="639" t="s">
        <v>130</v>
      </c>
      <c r="AM33" s="640"/>
      <c r="AN33" s="640"/>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36">
        <v>4947882</v>
      </c>
      <c r="CS33" s="655"/>
      <c r="CT33" s="655"/>
      <c r="CU33" s="655"/>
      <c r="CV33" s="655"/>
      <c r="CW33" s="655"/>
      <c r="CX33" s="655"/>
      <c r="CY33" s="656"/>
      <c r="CZ33" s="639">
        <v>37.6</v>
      </c>
      <c r="DA33" s="657"/>
      <c r="DB33" s="657"/>
      <c r="DC33" s="658"/>
      <c r="DD33" s="642">
        <v>3583950</v>
      </c>
      <c r="DE33" s="655"/>
      <c r="DF33" s="655"/>
      <c r="DG33" s="655"/>
      <c r="DH33" s="655"/>
      <c r="DI33" s="655"/>
      <c r="DJ33" s="655"/>
      <c r="DK33" s="656"/>
      <c r="DL33" s="642">
        <v>2215831</v>
      </c>
      <c r="DM33" s="655"/>
      <c r="DN33" s="655"/>
      <c r="DO33" s="655"/>
      <c r="DP33" s="655"/>
      <c r="DQ33" s="655"/>
      <c r="DR33" s="655"/>
      <c r="DS33" s="655"/>
      <c r="DT33" s="655"/>
      <c r="DU33" s="655"/>
      <c r="DV33" s="656"/>
      <c r="DW33" s="639">
        <v>32</v>
      </c>
      <c r="DX33" s="657"/>
      <c r="DY33" s="657"/>
      <c r="DZ33" s="657"/>
      <c r="EA33" s="657"/>
      <c r="EB33" s="657"/>
      <c r="EC33" s="659"/>
    </row>
    <row r="34" spans="2:133" ht="11.25" customHeight="1" x14ac:dyDescent="0.15">
      <c r="B34" s="633" t="s">
        <v>323</v>
      </c>
      <c r="C34" s="634"/>
      <c r="D34" s="634"/>
      <c r="E34" s="634"/>
      <c r="F34" s="634"/>
      <c r="G34" s="634"/>
      <c r="H34" s="634"/>
      <c r="I34" s="634"/>
      <c r="J34" s="634"/>
      <c r="K34" s="634"/>
      <c r="L34" s="634"/>
      <c r="M34" s="634"/>
      <c r="N34" s="634"/>
      <c r="O34" s="634"/>
      <c r="P34" s="634"/>
      <c r="Q34" s="635"/>
      <c r="R34" s="636">
        <v>97172</v>
      </c>
      <c r="S34" s="637"/>
      <c r="T34" s="637"/>
      <c r="U34" s="637"/>
      <c r="V34" s="637"/>
      <c r="W34" s="637"/>
      <c r="X34" s="637"/>
      <c r="Y34" s="638"/>
      <c r="Z34" s="685">
        <v>0.7</v>
      </c>
      <c r="AA34" s="685"/>
      <c r="AB34" s="685"/>
      <c r="AC34" s="685"/>
      <c r="AD34" s="686">
        <v>5400</v>
      </c>
      <c r="AE34" s="686"/>
      <c r="AF34" s="686"/>
      <c r="AG34" s="686"/>
      <c r="AH34" s="686"/>
      <c r="AI34" s="686"/>
      <c r="AJ34" s="686"/>
      <c r="AK34" s="686"/>
      <c r="AL34" s="639">
        <v>0.1</v>
      </c>
      <c r="AM34" s="640"/>
      <c r="AN34" s="640"/>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36">
        <v>1561960</v>
      </c>
      <c r="CS34" s="637"/>
      <c r="CT34" s="637"/>
      <c r="CU34" s="637"/>
      <c r="CV34" s="637"/>
      <c r="CW34" s="637"/>
      <c r="CX34" s="637"/>
      <c r="CY34" s="638"/>
      <c r="CZ34" s="639">
        <v>11.9</v>
      </c>
      <c r="DA34" s="657"/>
      <c r="DB34" s="657"/>
      <c r="DC34" s="658"/>
      <c r="DD34" s="642">
        <v>987536</v>
      </c>
      <c r="DE34" s="637"/>
      <c r="DF34" s="637"/>
      <c r="DG34" s="637"/>
      <c r="DH34" s="637"/>
      <c r="DI34" s="637"/>
      <c r="DJ34" s="637"/>
      <c r="DK34" s="638"/>
      <c r="DL34" s="642">
        <v>619352</v>
      </c>
      <c r="DM34" s="637"/>
      <c r="DN34" s="637"/>
      <c r="DO34" s="637"/>
      <c r="DP34" s="637"/>
      <c r="DQ34" s="637"/>
      <c r="DR34" s="637"/>
      <c r="DS34" s="637"/>
      <c r="DT34" s="637"/>
      <c r="DU34" s="637"/>
      <c r="DV34" s="638"/>
      <c r="DW34" s="639">
        <v>9</v>
      </c>
      <c r="DX34" s="657"/>
      <c r="DY34" s="657"/>
      <c r="DZ34" s="657"/>
      <c r="EA34" s="657"/>
      <c r="EB34" s="657"/>
      <c r="EC34" s="659"/>
    </row>
    <row r="35" spans="2:133" ht="11.25" customHeight="1" x14ac:dyDescent="0.15">
      <c r="B35" s="633" t="s">
        <v>327</v>
      </c>
      <c r="C35" s="634"/>
      <c r="D35" s="634"/>
      <c r="E35" s="634"/>
      <c r="F35" s="634"/>
      <c r="G35" s="634"/>
      <c r="H35" s="634"/>
      <c r="I35" s="634"/>
      <c r="J35" s="634"/>
      <c r="K35" s="634"/>
      <c r="L35" s="634"/>
      <c r="M35" s="634"/>
      <c r="N35" s="634"/>
      <c r="O35" s="634"/>
      <c r="P35" s="634"/>
      <c r="Q35" s="635"/>
      <c r="R35" s="636">
        <v>919611</v>
      </c>
      <c r="S35" s="637"/>
      <c r="T35" s="637"/>
      <c r="U35" s="637"/>
      <c r="V35" s="637"/>
      <c r="W35" s="637"/>
      <c r="X35" s="637"/>
      <c r="Y35" s="638"/>
      <c r="Z35" s="685">
        <v>6.7</v>
      </c>
      <c r="AA35" s="685"/>
      <c r="AB35" s="685"/>
      <c r="AC35" s="685"/>
      <c r="AD35" s="686" t="s">
        <v>138</v>
      </c>
      <c r="AE35" s="686"/>
      <c r="AF35" s="686"/>
      <c r="AG35" s="686"/>
      <c r="AH35" s="686"/>
      <c r="AI35" s="686"/>
      <c r="AJ35" s="686"/>
      <c r="AK35" s="686"/>
      <c r="AL35" s="639" t="s">
        <v>138</v>
      </c>
      <c r="AM35" s="640"/>
      <c r="AN35" s="640"/>
      <c r="AO35" s="687"/>
      <c r="AP35" s="234"/>
      <c r="AQ35" s="691" t="s">
        <v>328</v>
      </c>
      <c r="AR35" s="692"/>
      <c r="AS35" s="692"/>
      <c r="AT35" s="692"/>
      <c r="AU35" s="692"/>
      <c r="AV35" s="692"/>
      <c r="AW35" s="692"/>
      <c r="AX35" s="692"/>
      <c r="AY35" s="693"/>
      <c r="AZ35" s="688">
        <v>1312704</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-173794</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36">
        <v>25764</v>
      </c>
      <c r="CS35" s="655"/>
      <c r="CT35" s="655"/>
      <c r="CU35" s="655"/>
      <c r="CV35" s="655"/>
      <c r="CW35" s="655"/>
      <c r="CX35" s="655"/>
      <c r="CY35" s="656"/>
      <c r="CZ35" s="639">
        <v>0.2</v>
      </c>
      <c r="DA35" s="657"/>
      <c r="DB35" s="657"/>
      <c r="DC35" s="658"/>
      <c r="DD35" s="642">
        <v>22087</v>
      </c>
      <c r="DE35" s="655"/>
      <c r="DF35" s="655"/>
      <c r="DG35" s="655"/>
      <c r="DH35" s="655"/>
      <c r="DI35" s="655"/>
      <c r="DJ35" s="655"/>
      <c r="DK35" s="656"/>
      <c r="DL35" s="642">
        <v>22087</v>
      </c>
      <c r="DM35" s="655"/>
      <c r="DN35" s="655"/>
      <c r="DO35" s="655"/>
      <c r="DP35" s="655"/>
      <c r="DQ35" s="655"/>
      <c r="DR35" s="655"/>
      <c r="DS35" s="655"/>
      <c r="DT35" s="655"/>
      <c r="DU35" s="655"/>
      <c r="DV35" s="656"/>
      <c r="DW35" s="639">
        <v>0.3</v>
      </c>
      <c r="DX35" s="657"/>
      <c r="DY35" s="657"/>
      <c r="DZ35" s="657"/>
      <c r="EA35" s="657"/>
      <c r="EB35" s="657"/>
      <c r="EC35" s="659"/>
    </row>
    <row r="36" spans="2:133" ht="11.25" customHeight="1" x14ac:dyDescent="0.15">
      <c r="B36" s="633" t="s">
        <v>331</v>
      </c>
      <c r="C36" s="634"/>
      <c r="D36" s="634"/>
      <c r="E36" s="634"/>
      <c r="F36" s="634"/>
      <c r="G36" s="634"/>
      <c r="H36" s="634"/>
      <c r="I36" s="634"/>
      <c r="J36" s="634"/>
      <c r="K36" s="634"/>
      <c r="L36" s="634"/>
      <c r="M36" s="634"/>
      <c r="N36" s="634"/>
      <c r="O36" s="634"/>
      <c r="P36" s="634"/>
      <c r="Q36" s="635"/>
      <c r="R36" s="636" t="s">
        <v>130</v>
      </c>
      <c r="S36" s="637"/>
      <c r="T36" s="637"/>
      <c r="U36" s="637"/>
      <c r="V36" s="637"/>
      <c r="W36" s="637"/>
      <c r="X36" s="637"/>
      <c r="Y36" s="638"/>
      <c r="Z36" s="685" t="s">
        <v>138</v>
      </c>
      <c r="AA36" s="685"/>
      <c r="AB36" s="685"/>
      <c r="AC36" s="685"/>
      <c r="AD36" s="686" t="s">
        <v>138</v>
      </c>
      <c r="AE36" s="686"/>
      <c r="AF36" s="686"/>
      <c r="AG36" s="686"/>
      <c r="AH36" s="686"/>
      <c r="AI36" s="686"/>
      <c r="AJ36" s="686"/>
      <c r="AK36" s="686"/>
      <c r="AL36" s="639" t="s">
        <v>130</v>
      </c>
      <c r="AM36" s="640"/>
      <c r="AN36" s="640"/>
      <c r="AO36" s="687"/>
      <c r="AQ36" s="660" t="s">
        <v>332</v>
      </c>
      <c r="AR36" s="661"/>
      <c r="AS36" s="661"/>
      <c r="AT36" s="661"/>
      <c r="AU36" s="661"/>
      <c r="AV36" s="661"/>
      <c r="AW36" s="661"/>
      <c r="AX36" s="661"/>
      <c r="AY36" s="662"/>
      <c r="AZ36" s="636">
        <v>48906</v>
      </c>
      <c r="BA36" s="637"/>
      <c r="BB36" s="637"/>
      <c r="BC36" s="637"/>
      <c r="BD36" s="655"/>
      <c r="BE36" s="655"/>
      <c r="BF36" s="663"/>
      <c r="BG36" s="667" t="s">
        <v>333</v>
      </c>
      <c r="BH36" s="664"/>
      <c r="BI36" s="664"/>
      <c r="BJ36" s="664"/>
      <c r="BK36" s="664"/>
      <c r="BL36" s="664"/>
      <c r="BM36" s="664"/>
      <c r="BN36" s="664"/>
      <c r="BO36" s="664"/>
      <c r="BP36" s="664"/>
      <c r="BQ36" s="664"/>
      <c r="BR36" s="664"/>
      <c r="BS36" s="664"/>
      <c r="BT36" s="664"/>
      <c r="BU36" s="665"/>
      <c r="BV36" s="636">
        <v>-465612</v>
      </c>
      <c r="BW36" s="637"/>
      <c r="BX36" s="637"/>
      <c r="BY36" s="637"/>
      <c r="BZ36" s="637"/>
      <c r="CA36" s="637"/>
      <c r="CB36" s="666"/>
      <c r="CD36" s="667" t="s">
        <v>334</v>
      </c>
      <c r="CE36" s="664"/>
      <c r="CF36" s="664"/>
      <c r="CG36" s="664"/>
      <c r="CH36" s="664"/>
      <c r="CI36" s="664"/>
      <c r="CJ36" s="664"/>
      <c r="CK36" s="664"/>
      <c r="CL36" s="664"/>
      <c r="CM36" s="664"/>
      <c r="CN36" s="664"/>
      <c r="CO36" s="664"/>
      <c r="CP36" s="664"/>
      <c r="CQ36" s="665"/>
      <c r="CR36" s="636">
        <v>1381556</v>
      </c>
      <c r="CS36" s="637"/>
      <c r="CT36" s="637"/>
      <c r="CU36" s="637"/>
      <c r="CV36" s="637"/>
      <c r="CW36" s="637"/>
      <c r="CX36" s="637"/>
      <c r="CY36" s="638"/>
      <c r="CZ36" s="639">
        <v>10.5</v>
      </c>
      <c r="DA36" s="657"/>
      <c r="DB36" s="657"/>
      <c r="DC36" s="658"/>
      <c r="DD36" s="642">
        <v>989135</v>
      </c>
      <c r="DE36" s="637"/>
      <c r="DF36" s="637"/>
      <c r="DG36" s="637"/>
      <c r="DH36" s="637"/>
      <c r="DI36" s="637"/>
      <c r="DJ36" s="637"/>
      <c r="DK36" s="638"/>
      <c r="DL36" s="642">
        <v>791629</v>
      </c>
      <c r="DM36" s="637"/>
      <c r="DN36" s="637"/>
      <c r="DO36" s="637"/>
      <c r="DP36" s="637"/>
      <c r="DQ36" s="637"/>
      <c r="DR36" s="637"/>
      <c r="DS36" s="637"/>
      <c r="DT36" s="637"/>
      <c r="DU36" s="637"/>
      <c r="DV36" s="638"/>
      <c r="DW36" s="639">
        <v>11.4</v>
      </c>
      <c r="DX36" s="657"/>
      <c r="DY36" s="657"/>
      <c r="DZ36" s="657"/>
      <c r="EA36" s="657"/>
      <c r="EB36" s="657"/>
      <c r="EC36" s="659"/>
    </row>
    <row r="37" spans="2:133" ht="11.25" customHeight="1" x14ac:dyDescent="0.15">
      <c r="B37" s="633" t="s">
        <v>335</v>
      </c>
      <c r="C37" s="634"/>
      <c r="D37" s="634"/>
      <c r="E37" s="634"/>
      <c r="F37" s="634"/>
      <c r="G37" s="634"/>
      <c r="H37" s="634"/>
      <c r="I37" s="634"/>
      <c r="J37" s="634"/>
      <c r="K37" s="634"/>
      <c r="L37" s="634"/>
      <c r="M37" s="634"/>
      <c r="N37" s="634"/>
      <c r="O37" s="634"/>
      <c r="P37" s="634"/>
      <c r="Q37" s="635"/>
      <c r="R37" s="636">
        <v>311511</v>
      </c>
      <c r="S37" s="637"/>
      <c r="T37" s="637"/>
      <c r="U37" s="637"/>
      <c r="V37" s="637"/>
      <c r="W37" s="637"/>
      <c r="X37" s="637"/>
      <c r="Y37" s="638"/>
      <c r="Z37" s="685">
        <v>2.2999999999999998</v>
      </c>
      <c r="AA37" s="685"/>
      <c r="AB37" s="685"/>
      <c r="AC37" s="685"/>
      <c r="AD37" s="686" t="s">
        <v>138</v>
      </c>
      <c r="AE37" s="686"/>
      <c r="AF37" s="686"/>
      <c r="AG37" s="686"/>
      <c r="AH37" s="686"/>
      <c r="AI37" s="686"/>
      <c r="AJ37" s="686"/>
      <c r="AK37" s="686"/>
      <c r="AL37" s="639" t="s">
        <v>138</v>
      </c>
      <c r="AM37" s="640"/>
      <c r="AN37" s="640"/>
      <c r="AO37" s="687"/>
      <c r="AQ37" s="660" t="s">
        <v>336</v>
      </c>
      <c r="AR37" s="661"/>
      <c r="AS37" s="661"/>
      <c r="AT37" s="661"/>
      <c r="AU37" s="661"/>
      <c r="AV37" s="661"/>
      <c r="AW37" s="661"/>
      <c r="AX37" s="661"/>
      <c r="AY37" s="662"/>
      <c r="AZ37" s="636">
        <v>14630</v>
      </c>
      <c r="BA37" s="637"/>
      <c r="BB37" s="637"/>
      <c r="BC37" s="637"/>
      <c r="BD37" s="655"/>
      <c r="BE37" s="655"/>
      <c r="BF37" s="663"/>
      <c r="BG37" s="667" t="s">
        <v>337</v>
      </c>
      <c r="BH37" s="664"/>
      <c r="BI37" s="664"/>
      <c r="BJ37" s="664"/>
      <c r="BK37" s="664"/>
      <c r="BL37" s="664"/>
      <c r="BM37" s="664"/>
      <c r="BN37" s="664"/>
      <c r="BO37" s="664"/>
      <c r="BP37" s="664"/>
      <c r="BQ37" s="664"/>
      <c r="BR37" s="664"/>
      <c r="BS37" s="664"/>
      <c r="BT37" s="664"/>
      <c r="BU37" s="665"/>
      <c r="BV37" s="636">
        <v>4465</v>
      </c>
      <c r="BW37" s="637"/>
      <c r="BX37" s="637"/>
      <c r="BY37" s="637"/>
      <c r="BZ37" s="637"/>
      <c r="CA37" s="637"/>
      <c r="CB37" s="666"/>
      <c r="CD37" s="667" t="s">
        <v>338</v>
      </c>
      <c r="CE37" s="664"/>
      <c r="CF37" s="664"/>
      <c r="CG37" s="664"/>
      <c r="CH37" s="664"/>
      <c r="CI37" s="664"/>
      <c r="CJ37" s="664"/>
      <c r="CK37" s="664"/>
      <c r="CL37" s="664"/>
      <c r="CM37" s="664"/>
      <c r="CN37" s="664"/>
      <c r="CO37" s="664"/>
      <c r="CP37" s="664"/>
      <c r="CQ37" s="665"/>
      <c r="CR37" s="636">
        <v>663127</v>
      </c>
      <c r="CS37" s="655"/>
      <c r="CT37" s="655"/>
      <c r="CU37" s="655"/>
      <c r="CV37" s="655"/>
      <c r="CW37" s="655"/>
      <c r="CX37" s="655"/>
      <c r="CY37" s="656"/>
      <c r="CZ37" s="639">
        <v>5</v>
      </c>
      <c r="DA37" s="657"/>
      <c r="DB37" s="657"/>
      <c r="DC37" s="658"/>
      <c r="DD37" s="642">
        <v>662555</v>
      </c>
      <c r="DE37" s="655"/>
      <c r="DF37" s="655"/>
      <c r="DG37" s="655"/>
      <c r="DH37" s="655"/>
      <c r="DI37" s="655"/>
      <c r="DJ37" s="655"/>
      <c r="DK37" s="656"/>
      <c r="DL37" s="642">
        <v>601706</v>
      </c>
      <c r="DM37" s="655"/>
      <c r="DN37" s="655"/>
      <c r="DO37" s="655"/>
      <c r="DP37" s="655"/>
      <c r="DQ37" s="655"/>
      <c r="DR37" s="655"/>
      <c r="DS37" s="655"/>
      <c r="DT37" s="655"/>
      <c r="DU37" s="655"/>
      <c r="DV37" s="656"/>
      <c r="DW37" s="639">
        <v>8.6999999999999993</v>
      </c>
      <c r="DX37" s="657"/>
      <c r="DY37" s="657"/>
      <c r="DZ37" s="657"/>
      <c r="EA37" s="657"/>
      <c r="EB37" s="657"/>
      <c r="EC37" s="659"/>
    </row>
    <row r="38" spans="2:133" ht="11.25" customHeight="1" x14ac:dyDescent="0.15">
      <c r="B38" s="617" t="s">
        <v>339</v>
      </c>
      <c r="C38" s="618"/>
      <c r="D38" s="618"/>
      <c r="E38" s="618"/>
      <c r="F38" s="618"/>
      <c r="G38" s="618"/>
      <c r="H38" s="618"/>
      <c r="I38" s="618"/>
      <c r="J38" s="618"/>
      <c r="K38" s="618"/>
      <c r="L38" s="618"/>
      <c r="M38" s="618"/>
      <c r="N38" s="618"/>
      <c r="O38" s="618"/>
      <c r="P38" s="618"/>
      <c r="Q38" s="619"/>
      <c r="R38" s="620">
        <v>13797074</v>
      </c>
      <c r="S38" s="675"/>
      <c r="T38" s="675"/>
      <c r="U38" s="675"/>
      <c r="V38" s="675"/>
      <c r="W38" s="675"/>
      <c r="X38" s="675"/>
      <c r="Y38" s="680"/>
      <c r="Z38" s="681">
        <v>100</v>
      </c>
      <c r="AA38" s="681"/>
      <c r="AB38" s="681"/>
      <c r="AC38" s="681"/>
      <c r="AD38" s="682">
        <v>6603900</v>
      </c>
      <c r="AE38" s="682"/>
      <c r="AF38" s="682"/>
      <c r="AG38" s="682"/>
      <c r="AH38" s="682"/>
      <c r="AI38" s="682"/>
      <c r="AJ38" s="682"/>
      <c r="AK38" s="682"/>
      <c r="AL38" s="623">
        <v>100</v>
      </c>
      <c r="AM38" s="683"/>
      <c r="AN38" s="683"/>
      <c r="AO38" s="684"/>
      <c r="AQ38" s="660" t="s">
        <v>340</v>
      </c>
      <c r="AR38" s="661"/>
      <c r="AS38" s="661"/>
      <c r="AT38" s="661"/>
      <c r="AU38" s="661"/>
      <c r="AV38" s="661"/>
      <c r="AW38" s="661"/>
      <c r="AX38" s="661"/>
      <c r="AY38" s="662"/>
      <c r="AZ38" s="636" t="s">
        <v>138</v>
      </c>
      <c r="BA38" s="637"/>
      <c r="BB38" s="637"/>
      <c r="BC38" s="637"/>
      <c r="BD38" s="655"/>
      <c r="BE38" s="655"/>
      <c r="BF38" s="663"/>
      <c r="BG38" s="667" t="s">
        <v>341</v>
      </c>
      <c r="BH38" s="664"/>
      <c r="BI38" s="664"/>
      <c r="BJ38" s="664"/>
      <c r="BK38" s="664"/>
      <c r="BL38" s="664"/>
      <c r="BM38" s="664"/>
      <c r="BN38" s="664"/>
      <c r="BO38" s="664"/>
      <c r="BP38" s="664"/>
      <c r="BQ38" s="664"/>
      <c r="BR38" s="664"/>
      <c r="BS38" s="664"/>
      <c r="BT38" s="664"/>
      <c r="BU38" s="665"/>
      <c r="BV38" s="636">
        <v>8055</v>
      </c>
      <c r="BW38" s="637"/>
      <c r="BX38" s="637"/>
      <c r="BY38" s="637"/>
      <c r="BZ38" s="637"/>
      <c r="CA38" s="637"/>
      <c r="CB38" s="666"/>
      <c r="CD38" s="667" t="s">
        <v>342</v>
      </c>
      <c r="CE38" s="664"/>
      <c r="CF38" s="664"/>
      <c r="CG38" s="664"/>
      <c r="CH38" s="664"/>
      <c r="CI38" s="664"/>
      <c r="CJ38" s="664"/>
      <c r="CK38" s="664"/>
      <c r="CL38" s="664"/>
      <c r="CM38" s="664"/>
      <c r="CN38" s="664"/>
      <c r="CO38" s="664"/>
      <c r="CP38" s="664"/>
      <c r="CQ38" s="665"/>
      <c r="CR38" s="636">
        <v>1312704</v>
      </c>
      <c r="CS38" s="637"/>
      <c r="CT38" s="637"/>
      <c r="CU38" s="637"/>
      <c r="CV38" s="637"/>
      <c r="CW38" s="637"/>
      <c r="CX38" s="637"/>
      <c r="CY38" s="638"/>
      <c r="CZ38" s="639">
        <v>10</v>
      </c>
      <c r="DA38" s="657"/>
      <c r="DB38" s="657"/>
      <c r="DC38" s="658"/>
      <c r="DD38" s="642">
        <v>1119294</v>
      </c>
      <c r="DE38" s="637"/>
      <c r="DF38" s="637"/>
      <c r="DG38" s="637"/>
      <c r="DH38" s="637"/>
      <c r="DI38" s="637"/>
      <c r="DJ38" s="637"/>
      <c r="DK38" s="638"/>
      <c r="DL38" s="642">
        <v>782763</v>
      </c>
      <c r="DM38" s="637"/>
      <c r="DN38" s="637"/>
      <c r="DO38" s="637"/>
      <c r="DP38" s="637"/>
      <c r="DQ38" s="637"/>
      <c r="DR38" s="637"/>
      <c r="DS38" s="637"/>
      <c r="DT38" s="637"/>
      <c r="DU38" s="637"/>
      <c r="DV38" s="638"/>
      <c r="DW38" s="639">
        <v>11.3</v>
      </c>
      <c r="DX38" s="657"/>
      <c r="DY38" s="657"/>
      <c r="DZ38" s="657"/>
      <c r="EA38" s="657"/>
      <c r="EB38" s="657"/>
      <c r="EC38" s="659"/>
    </row>
    <row r="39" spans="2:133" ht="11.25" customHeight="1" x14ac:dyDescent="0.15">
      <c r="AQ39" s="660" t="s">
        <v>343</v>
      </c>
      <c r="AR39" s="661"/>
      <c r="AS39" s="661"/>
      <c r="AT39" s="661"/>
      <c r="AU39" s="661"/>
      <c r="AV39" s="661"/>
      <c r="AW39" s="661"/>
      <c r="AX39" s="661"/>
      <c r="AY39" s="662"/>
      <c r="AZ39" s="636" t="s">
        <v>138</v>
      </c>
      <c r="BA39" s="637"/>
      <c r="BB39" s="637"/>
      <c r="BC39" s="637"/>
      <c r="BD39" s="655"/>
      <c r="BE39" s="655"/>
      <c r="BF39" s="663"/>
      <c r="BG39" s="668" t="s">
        <v>344</v>
      </c>
      <c r="BH39" s="669"/>
      <c r="BI39" s="669"/>
      <c r="BJ39" s="669"/>
      <c r="BK39" s="669"/>
      <c r="BL39" s="235"/>
      <c r="BM39" s="664" t="s">
        <v>345</v>
      </c>
      <c r="BN39" s="664"/>
      <c r="BO39" s="664"/>
      <c r="BP39" s="664"/>
      <c r="BQ39" s="664"/>
      <c r="BR39" s="664"/>
      <c r="BS39" s="664"/>
      <c r="BT39" s="664"/>
      <c r="BU39" s="665"/>
      <c r="BV39" s="636">
        <v>65</v>
      </c>
      <c r="BW39" s="637"/>
      <c r="BX39" s="637"/>
      <c r="BY39" s="637"/>
      <c r="BZ39" s="637"/>
      <c r="CA39" s="637"/>
      <c r="CB39" s="666"/>
      <c r="CD39" s="667" t="s">
        <v>346</v>
      </c>
      <c r="CE39" s="664"/>
      <c r="CF39" s="664"/>
      <c r="CG39" s="664"/>
      <c r="CH39" s="664"/>
      <c r="CI39" s="664"/>
      <c r="CJ39" s="664"/>
      <c r="CK39" s="664"/>
      <c r="CL39" s="664"/>
      <c r="CM39" s="664"/>
      <c r="CN39" s="664"/>
      <c r="CO39" s="664"/>
      <c r="CP39" s="664"/>
      <c r="CQ39" s="665"/>
      <c r="CR39" s="636">
        <v>665854</v>
      </c>
      <c r="CS39" s="655"/>
      <c r="CT39" s="655"/>
      <c r="CU39" s="655"/>
      <c r="CV39" s="655"/>
      <c r="CW39" s="655"/>
      <c r="CX39" s="655"/>
      <c r="CY39" s="656"/>
      <c r="CZ39" s="639">
        <v>5.0999999999999996</v>
      </c>
      <c r="DA39" s="657"/>
      <c r="DB39" s="657"/>
      <c r="DC39" s="658"/>
      <c r="DD39" s="642">
        <v>465854</v>
      </c>
      <c r="DE39" s="655"/>
      <c r="DF39" s="655"/>
      <c r="DG39" s="655"/>
      <c r="DH39" s="655"/>
      <c r="DI39" s="655"/>
      <c r="DJ39" s="655"/>
      <c r="DK39" s="656"/>
      <c r="DL39" s="642" t="s">
        <v>138</v>
      </c>
      <c r="DM39" s="655"/>
      <c r="DN39" s="655"/>
      <c r="DO39" s="655"/>
      <c r="DP39" s="655"/>
      <c r="DQ39" s="655"/>
      <c r="DR39" s="655"/>
      <c r="DS39" s="655"/>
      <c r="DT39" s="655"/>
      <c r="DU39" s="655"/>
      <c r="DV39" s="656"/>
      <c r="DW39" s="639" t="s">
        <v>138</v>
      </c>
      <c r="DX39" s="657"/>
      <c r="DY39" s="657"/>
      <c r="DZ39" s="657"/>
      <c r="EA39" s="657"/>
      <c r="EB39" s="657"/>
      <c r="EC39" s="659"/>
    </row>
    <row r="40" spans="2:133" ht="11.25" customHeight="1" x14ac:dyDescent="0.15">
      <c r="AQ40" s="660" t="s">
        <v>347</v>
      </c>
      <c r="AR40" s="661"/>
      <c r="AS40" s="661"/>
      <c r="AT40" s="661"/>
      <c r="AU40" s="661"/>
      <c r="AV40" s="661"/>
      <c r="AW40" s="661"/>
      <c r="AX40" s="661"/>
      <c r="AY40" s="662"/>
      <c r="AZ40" s="636">
        <v>588621</v>
      </c>
      <c r="BA40" s="637"/>
      <c r="BB40" s="637"/>
      <c r="BC40" s="637"/>
      <c r="BD40" s="655"/>
      <c r="BE40" s="655"/>
      <c r="BF40" s="663"/>
      <c r="BG40" s="668"/>
      <c r="BH40" s="669"/>
      <c r="BI40" s="669"/>
      <c r="BJ40" s="669"/>
      <c r="BK40" s="669"/>
      <c r="BL40" s="235"/>
      <c r="BM40" s="664" t="s">
        <v>348</v>
      </c>
      <c r="BN40" s="664"/>
      <c r="BO40" s="664"/>
      <c r="BP40" s="664"/>
      <c r="BQ40" s="664"/>
      <c r="BR40" s="664"/>
      <c r="BS40" s="664"/>
      <c r="BT40" s="664"/>
      <c r="BU40" s="665"/>
      <c r="BV40" s="636" t="s">
        <v>138</v>
      </c>
      <c r="BW40" s="637"/>
      <c r="BX40" s="637"/>
      <c r="BY40" s="637"/>
      <c r="BZ40" s="637"/>
      <c r="CA40" s="637"/>
      <c r="CB40" s="666"/>
      <c r="CD40" s="667" t="s">
        <v>349</v>
      </c>
      <c r="CE40" s="664"/>
      <c r="CF40" s="664"/>
      <c r="CG40" s="664"/>
      <c r="CH40" s="664"/>
      <c r="CI40" s="664"/>
      <c r="CJ40" s="664"/>
      <c r="CK40" s="664"/>
      <c r="CL40" s="664"/>
      <c r="CM40" s="664"/>
      <c r="CN40" s="664"/>
      <c r="CO40" s="664"/>
      <c r="CP40" s="664"/>
      <c r="CQ40" s="665"/>
      <c r="CR40" s="636">
        <v>44</v>
      </c>
      <c r="CS40" s="637"/>
      <c r="CT40" s="637"/>
      <c r="CU40" s="637"/>
      <c r="CV40" s="637"/>
      <c r="CW40" s="637"/>
      <c r="CX40" s="637"/>
      <c r="CY40" s="638"/>
      <c r="CZ40" s="639">
        <v>0</v>
      </c>
      <c r="DA40" s="657"/>
      <c r="DB40" s="657"/>
      <c r="DC40" s="658"/>
      <c r="DD40" s="642">
        <v>44</v>
      </c>
      <c r="DE40" s="637"/>
      <c r="DF40" s="637"/>
      <c r="DG40" s="637"/>
      <c r="DH40" s="637"/>
      <c r="DI40" s="637"/>
      <c r="DJ40" s="637"/>
      <c r="DK40" s="638"/>
      <c r="DL40" s="642" t="s">
        <v>138</v>
      </c>
      <c r="DM40" s="637"/>
      <c r="DN40" s="637"/>
      <c r="DO40" s="637"/>
      <c r="DP40" s="637"/>
      <c r="DQ40" s="637"/>
      <c r="DR40" s="637"/>
      <c r="DS40" s="637"/>
      <c r="DT40" s="637"/>
      <c r="DU40" s="637"/>
      <c r="DV40" s="638"/>
      <c r="DW40" s="639" t="s">
        <v>138</v>
      </c>
      <c r="DX40" s="657"/>
      <c r="DY40" s="657"/>
      <c r="DZ40" s="657"/>
      <c r="EA40" s="657"/>
      <c r="EB40" s="657"/>
      <c r="EC40" s="659"/>
    </row>
    <row r="41" spans="2:133" ht="11.25" customHeight="1" x14ac:dyDescent="0.15">
      <c r="AQ41" s="672" t="s">
        <v>350</v>
      </c>
      <c r="AR41" s="673"/>
      <c r="AS41" s="673"/>
      <c r="AT41" s="673"/>
      <c r="AU41" s="673"/>
      <c r="AV41" s="673"/>
      <c r="AW41" s="673"/>
      <c r="AX41" s="673"/>
      <c r="AY41" s="674"/>
      <c r="AZ41" s="620">
        <v>660547</v>
      </c>
      <c r="BA41" s="675"/>
      <c r="BB41" s="675"/>
      <c r="BC41" s="675"/>
      <c r="BD41" s="621"/>
      <c r="BE41" s="621"/>
      <c r="BF41" s="676"/>
      <c r="BG41" s="670"/>
      <c r="BH41" s="671"/>
      <c r="BI41" s="671"/>
      <c r="BJ41" s="671"/>
      <c r="BK41" s="671"/>
      <c r="BL41" s="236"/>
      <c r="BM41" s="677" t="s">
        <v>351</v>
      </c>
      <c r="BN41" s="677"/>
      <c r="BO41" s="677"/>
      <c r="BP41" s="677"/>
      <c r="BQ41" s="677"/>
      <c r="BR41" s="677"/>
      <c r="BS41" s="677"/>
      <c r="BT41" s="677"/>
      <c r="BU41" s="678"/>
      <c r="BV41" s="620">
        <v>298</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36" t="s">
        <v>130</v>
      </c>
      <c r="CS41" s="655"/>
      <c r="CT41" s="655"/>
      <c r="CU41" s="655"/>
      <c r="CV41" s="655"/>
      <c r="CW41" s="655"/>
      <c r="CX41" s="655"/>
      <c r="CY41" s="656"/>
      <c r="CZ41" s="639" t="s">
        <v>138</v>
      </c>
      <c r="DA41" s="657"/>
      <c r="DB41" s="657"/>
      <c r="DC41" s="658"/>
      <c r="DD41" s="642" t="s">
        <v>130</v>
      </c>
      <c r="DE41" s="655"/>
      <c r="DF41" s="655"/>
      <c r="DG41" s="655"/>
      <c r="DH41" s="655"/>
      <c r="DI41" s="655"/>
      <c r="DJ41" s="655"/>
      <c r="DK41" s="656"/>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3" t="s">
        <v>354</v>
      </c>
      <c r="CE42" s="634"/>
      <c r="CF42" s="634"/>
      <c r="CG42" s="634"/>
      <c r="CH42" s="634"/>
      <c r="CI42" s="634"/>
      <c r="CJ42" s="634"/>
      <c r="CK42" s="634"/>
      <c r="CL42" s="634"/>
      <c r="CM42" s="634"/>
      <c r="CN42" s="634"/>
      <c r="CO42" s="634"/>
      <c r="CP42" s="634"/>
      <c r="CQ42" s="635"/>
      <c r="CR42" s="636">
        <v>1109707</v>
      </c>
      <c r="CS42" s="637"/>
      <c r="CT42" s="637"/>
      <c r="CU42" s="637"/>
      <c r="CV42" s="637"/>
      <c r="CW42" s="637"/>
      <c r="CX42" s="637"/>
      <c r="CY42" s="638"/>
      <c r="CZ42" s="639">
        <v>8.4</v>
      </c>
      <c r="DA42" s="640"/>
      <c r="DB42" s="640"/>
      <c r="DC42" s="641"/>
      <c r="DD42" s="642">
        <v>109676</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3" t="s">
        <v>356</v>
      </c>
      <c r="CE43" s="634"/>
      <c r="CF43" s="634"/>
      <c r="CG43" s="634"/>
      <c r="CH43" s="634"/>
      <c r="CI43" s="634"/>
      <c r="CJ43" s="634"/>
      <c r="CK43" s="634"/>
      <c r="CL43" s="634"/>
      <c r="CM43" s="634"/>
      <c r="CN43" s="634"/>
      <c r="CO43" s="634"/>
      <c r="CP43" s="634"/>
      <c r="CQ43" s="635"/>
      <c r="CR43" s="636" t="s">
        <v>265</v>
      </c>
      <c r="CS43" s="655"/>
      <c r="CT43" s="655"/>
      <c r="CU43" s="655"/>
      <c r="CV43" s="655"/>
      <c r="CW43" s="655"/>
      <c r="CX43" s="655"/>
      <c r="CY43" s="656"/>
      <c r="CZ43" s="639" t="s">
        <v>138</v>
      </c>
      <c r="DA43" s="657"/>
      <c r="DB43" s="657"/>
      <c r="DC43" s="658"/>
      <c r="DD43" s="642" t="s">
        <v>265</v>
      </c>
      <c r="DE43" s="655"/>
      <c r="DF43" s="655"/>
      <c r="DG43" s="655"/>
      <c r="DH43" s="655"/>
      <c r="DI43" s="655"/>
      <c r="DJ43" s="655"/>
      <c r="DK43" s="656"/>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B44" s="240" t="s">
        <v>357</v>
      </c>
      <c r="CD44" s="649" t="s">
        <v>308</v>
      </c>
      <c r="CE44" s="650"/>
      <c r="CF44" s="633" t="s">
        <v>358</v>
      </c>
      <c r="CG44" s="634"/>
      <c r="CH44" s="634"/>
      <c r="CI44" s="634"/>
      <c r="CJ44" s="634"/>
      <c r="CK44" s="634"/>
      <c r="CL44" s="634"/>
      <c r="CM44" s="634"/>
      <c r="CN44" s="634"/>
      <c r="CO44" s="634"/>
      <c r="CP44" s="634"/>
      <c r="CQ44" s="635"/>
      <c r="CR44" s="636">
        <v>1107075</v>
      </c>
      <c r="CS44" s="637"/>
      <c r="CT44" s="637"/>
      <c r="CU44" s="637"/>
      <c r="CV44" s="637"/>
      <c r="CW44" s="637"/>
      <c r="CX44" s="637"/>
      <c r="CY44" s="638"/>
      <c r="CZ44" s="639">
        <v>8.4</v>
      </c>
      <c r="DA44" s="640"/>
      <c r="DB44" s="640"/>
      <c r="DC44" s="641"/>
      <c r="DD44" s="642">
        <v>107044</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1"/>
      <c r="CE45" s="652"/>
      <c r="CF45" s="633" t="s">
        <v>359</v>
      </c>
      <c r="CG45" s="634"/>
      <c r="CH45" s="634"/>
      <c r="CI45" s="634"/>
      <c r="CJ45" s="634"/>
      <c r="CK45" s="634"/>
      <c r="CL45" s="634"/>
      <c r="CM45" s="634"/>
      <c r="CN45" s="634"/>
      <c r="CO45" s="634"/>
      <c r="CP45" s="634"/>
      <c r="CQ45" s="635"/>
      <c r="CR45" s="636">
        <v>776087</v>
      </c>
      <c r="CS45" s="655"/>
      <c r="CT45" s="655"/>
      <c r="CU45" s="655"/>
      <c r="CV45" s="655"/>
      <c r="CW45" s="655"/>
      <c r="CX45" s="655"/>
      <c r="CY45" s="656"/>
      <c r="CZ45" s="639">
        <v>5.9</v>
      </c>
      <c r="DA45" s="657"/>
      <c r="DB45" s="657"/>
      <c r="DC45" s="658"/>
      <c r="DD45" s="642">
        <v>58058</v>
      </c>
      <c r="DE45" s="655"/>
      <c r="DF45" s="655"/>
      <c r="DG45" s="655"/>
      <c r="DH45" s="655"/>
      <c r="DI45" s="655"/>
      <c r="DJ45" s="655"/>
      <c r="DK45" s="656"/>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CD46" s="651"/>
      <c r="CE46" s="652"/>
      <c r="CF46" s="633" t="s">
        <v>360</v>
      </c>
      <c r="CG46" s="634"/>
      <c r="CH46" s="634"/>
      <c r="CI46" s="634"/>
      <c r="CJ46" s="634"/>
      <c r="CK46" s="634"/>
      <c r="CL46" s="634"/>
      <c r="CM46" s="634"/>
      <c r="CN46" s="634"/>
      <c r="CO46" s="634"/>
      <c r="CP46" s="634"/>
      <c r="CQ46" s="635"/>
      <c r="CR46" s="636">
        <v>330988</v>
      </c>
      <c r="CS46" s="637"/>
      <c r="CT46" s="637"/>
      <c r="CU46" s="637"/>
      <c r="CV46" s="637"/>
      <c r="CW46" s="637"/>
      <c r="CX46" s="637"/>
      <c r="CY46" s="638"/>
      <c r="CZ46" s="639">
        <v>2.5</v>
      </c>
      <c r="DA46" s="640"/>
      <c r="DB46" s="640"/>
      <c r="DC46" s="641"/>
      <c r="DD46" s="642">
        <v>48986</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CD47" s="651"/>
      <c r="CE47" s="652"/>
      <c r="CF47" s="633" t="s">
        <v>361</v>
      </c>
      <c r="CG47" s="634"/>
      <c r="CH47" s="634"/>
      <c r="CI47" s="634"/>
      <c r="CJ47" s="634"/>
      <c r="CK47" s="634"/>
      <c r="CL47" s="634"/>
      <c r="CM47" s="634"/>
      <c r="CN47" s="634"/>
      <c r="CO47" s="634"/>
      <c r="CP47" s="634"/>
      <c r="CQ47" s="635"/>
      <c r="CR47" s="636">
        <v>2632</v>
      </c>
      <c r="CS47" s="655"/>
      <c r="CT47" s="655"/>
      <c r="CU47" s="655"/>
      <c r="CV47" s="655"/>
      <c r="CW47" s="655"/>
      <c r="CX47" s="655"/>
      <c r="CY47" s="656"/>
      <c r="CZ47" s="639">
        <v>0</v>
      </c>
      <c r="DA47" s="657"/>
      <c r="DB47" s="657"/>
      <c r="DC47" s="658"/>
      <c r="DD47" s="642">
        <v>2632</v>
      </c>
      <c r="DE47" s="655"/>
      <c r="DF47" s="655"/>
      <c r="DG47" s="655"/>
      <c r="DH47" s="655"/>
      <c r="DI47" s="655"/>
      <c r="DJ47" s="655"/>
      <c r="DK47" s="656"/>
      <c r="DL47" s="643"/>
      <c r="DM47" s="644"/>
      <c r="DN47" s="644"/>
      <c r="DO47" s="644"/>
      <c r="DP47" s="644"/>
      <c r="DQ47" s="644"/>
      <c r="DR47" s="644"/>
      <c r="DS47" s="644"/>
      <c r="DT47" s="644"/>
      <c r="DU47" s="644"/>
      <c r="DV47" s="645"/>
      <c r="DW47" s="646"/>
      <c r="DX47" s="647"/>
      <c r="DY47" s="647"/>
      <c r="DZ47" s="647"/>
      <c r="EA47" s="647"/>
      <c r="EB47" s="647"/>
      <c r="EC47" s="648"/>
    </row>
    <row r="48" spans="2:133" x14ac:dyDescent="0.15">
      <c r="CD48" s="653"/>
      <c r="CE48" s="654"/>
      <c r="CF48" s="633" t="s">
        <v>362</v>
      </c>
      <c r="CG48" s="634"/>
      <c r="CH48" s="634"/>
      <c r="CI48" s="634"/>
      <c r="CJ48" s="634"/>
      <c r="CK48" s="634"/>
      <c r="CL48" s="634"/>
      <c r="CM48" s="634"/>
      <c r="CN48" s="634"/>
      <c r="CO48" s="634"/>
      <c r="CP48" s="634"/>
      <c r="CQ48" s="635"/>
      <c r="CR48" s="636" t="s">
        <v>138</v>
      </c>
      <c r="CS48" s="637"/>
      <c r="CT48" s="637"/>
      <c r="CU48" s="637"/>
      <c r="CV48" s="637"/>
      <c r="CW48" s="637"/>
      <c r="CX48" s="637"/>
      <c r="CY48" s="638"/>
      <c r="CZ48" s="639" t="s">
        <v>130</v>
      </c>
      <c r="DA48" s="640"/>
      <c r="DB48" s="640"/>
      <c r="DC48" s="641"/>
      <c r="DD48" s="642" t="s">
        <v>138</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363</v>
      </c>
      <c r="CE49" s="618"/>
      <c r="CF49" s="618"/>
      <c r="CG49" s="618"/>
      <c r="CH49" s="618"/>
      <c r="CI49" s="618"/>
      <c r="CJ49" s="618"/>
      <c r="CK49" s="618"/>
      <c r="CL49" s="618"/>
      <c r="CM49" s="618"/>
      <c r="CN49" s="618"/>
      <c r="CO49" s="618"/>
      <c r="CP49" s="618"/>
      <c r="CQ49" s="619"/>
      <c r="CR49" s="620">
        <v>13156372</v>
      </c>
      <c r="CS49" s="621"/>
      <c r="CT49" s="621"/>
      <c r="CU49" s="621"/>
      <c r="CV49" s="621"/>
      <c r="CW49" s="621"/>
      <c r="CX49" s="621"/>
      <c r="CY49" s="622"/>
      <c r="CZ49" s="623">
        <v>100</v>
      </c>
      <c r="DA49" s="624"/>
      <c r="DB49" s="624"/>
      <c r="DC49" s="625"/>
      <c r="DD49" s="626">
        <v>7715861</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row r="50" spans="82:133" hidden="1" x14ac:dyDescent="0.15"/>
    <row r="51" spans="82:133" hidden="1" x14ac:dyDescent="0.15"/>
    <row r="52" spans="82:133" hidden="1" x14ac:dyDescent="0.15"/>
    <row r="53" spans="82:133" hidden="1" x14ac:dyDescent="0.15"/>
  </sheetData>
  <sheetProtection algorithmName="SHA-512" hashValue="w7GuzBSFoEwSRm7fU+/RlOhXxRka03KDObI5Rk8wl+9rYtdrPOhuJdcgDxj24TZ1uEMBvSj4DslVFjl0scR9kA==" saltValue="fHwkH99zoUpFHhUM4uppb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G1"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5">
        <v>13792</v>
      </c>
      <c r="R7" s="1156"/>
      <c r="S7" s="1156"/>
      <c r="T7" s="1156"/>
      <c r="U7" s="1156"/>
      <c r="V7" s="1156">
        <v>13120</v>
      </c>
      <c r="W7" s="1156"/>
      <c r="X7" s="1156"/>
      <c r="Y7" s="1156"/>
      <c r="Z7" s="1156"/>
      <c r="AA7" s="1156">
        <v>672</v>
      </c>
      <c r="AB7" s="1156"/>
      <c r="AC7" s="1156"/>
      <c r="AD7" s="1156"/>
      <c r="AE7" s="1157"/>
      <c r="AF7" s="1158">
        <v>645</v>
      </c>
      <c r="AG7" s="1159"/>
      <c r="AH7" s="1159"/>
      <c r="AI7" s="1159"/>
      <c r="AJ7" s="1160"/>
      <c r="AK7" s="1142">
        <v>11</v>
      </c>
      <c r="AL7" s="1143"/>
      <c r="AM7" s="1143"/>
      <c r="AN7" s="1143"/>
      <c r="AO7" s="1143"/>
      <c r="AP7" s="1143">
        <v>14438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2" t="s">
        <v>387</v>
      </c>
      <c r="C8" s="1083"/>
      <c r="D8" s="1083"/>
      <c r="E8" s="1083"/>
      <c r="F8" s="1083"/>
      <c r="G8" s="1083"/>
      <c r="H8" s="1083"/>
      <c r="I8" s="1083"/>
      <c r="J8" s="1083"/>
      <c r="K8" s="1083"/>
      <c r="L8" s="1083"/>
      <c r="M8" s="1083"/>
      <c r="N8" s="1083"/>
      <c r="O8" s="1083"/>
      <c r="P8" s="1084"/>
      <c r="Q8" s="1094">
        <v>5</v>
      </c>
      <c r="R8" s="1095"/>
      <c r="S8" s="1095"/>
      <c r="T8" s="1095"/>
      <c r="U8" s="1095"/>
      <c r="V8" s="1095">
        <v>36</v>
      </c>
      <c r="W8" s="1095"/>
      <c r="X8" s="1095"/>
      <c r="Y8" s="1095"/>
      <c r="Z8" s="1095"/>
      <c r="AA8" s="1095">
        <v>-31</v>
      </c>
      <c r="AB8" s="1095"/>
      <c r="AC8" s="1095"/>
      <c r="AD8" s="1095"/>
      <c r="AE8" s="1096"/>
      <c r="AF8" s="1088">
        <v>-41</v>
      </c>
      <c r="AG8" s="1089"/>
      <c r="AH8" s="1089"/>
      <c r="AI8" s="1089"/>
      <c r="AJ8" s="1090"/>
      <c r="AK8" s="1137">
        <v>0</v>
      </c>
      <c r="AL8" s="1138"/>
      <c r="AM8" s="1138"/>
      <c r="AN8" s="1138"/>
      <c r="AO8" s="1138"/>
      <c r="AP8" s="1138">
        <v>0</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388</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389</v>
      </c>
      <c r="B23" s="995" t="s">
        <v>390</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604</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138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369</v>
      </c>
      <c r="B26" s="1047"/>
      <c r="C26" s="1047"/>
      <c r="D26" s="1047"/>
      <c r="E26" s="1047"/>
      <c r="F26" s="1047"/>
      <c r="G26" s="1047"/>
      <c r="H26" s="1047"/>
      <c r="I26" s="1047"/>
      <c r="J26" s="1047"/>
      <c r="K26" s="1047"/>
      <c r="L26" s="1047"/>
      <c r="M26" s="1047"/>
      <c r="N26" s="1047"/>
      <c r="O26" s="1047"/>
      <c r="P26" s="1048"/>
      <c r="Q26" s="1052" t="s">
        <v>393</v>
      </c>
      <c r="R26" s="1053"/>
      <c r="S26" s="1053"/>
      <c r="T26" s="1053"/>
      <c r="U26" s="1054"/>
      <c r="V26" s="1052" t="s">
        <v>394</v>
      </c>
      <c r="W26" s="1053"/>
      <c r="X26" s="1053"/>
      <c r="Y26" s="1053"/>
      <c r="Z26" s="1054"/>
      <c r="AA26" s="1052" t="s">
        <v>395</v>
      </c>
      <c r="AB26" s="1053"/>
      <c r="AC26" s="1053"/>
      <c r="AD26" s="1053"/>
      <c r="AE26" s="1053"/>
      <c r="AF26" s="1110" t="s">
        <v>396</v>
      </c>
      <c r="AG26" s="1059"/>
      <c r="AH26" s="1059"/>
      <c r="AI26" s="1059"/>
      <c r="AJ26" s="1111"/>
      <c r="AK26" s="1053" t="s">
        <v>397</v>
      </c>
      <c r="AL26" s="1053"/>
      <c r="AM26" s="1053"/>
      <c r="AN26" s="1053"/>
      <c r="AO26" s="1054"/>
      <c r="AP26" s="1052" t="s">
        <v>398</v>
      </c>
      <c r="AQ26" s="1053"/>
      <c r="AR26" s="1053"/>
      <c r="AS26" s="1053"/>
      <c r="AT26" s="1054"/>
      <c r="AU26" s="1052" t="s">
        <v>399</v>
      </c>
      <c r="AV26" s="1053"/>
      <c r="AW26" s="1053"/>
      <c r="AX26" s="1053"/>
      <c r="AY26" s="1054"/>
      <c r="AZ26" s="1052" t="s">
        <v>400</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401</v>
      </c>
      <c r="C28" s="1102"/>
      <c r="D28" s="1102"/>
      <c r="E28" s="1102"/>
      <c r="F28" s="1102"/>
      <c r="G28" s="1102"/>
      <c r="H28" s="1102"/>
      <c r="I28" s="1102"/>
      <c r="J28" s="1102"/>
      <c r="K28" s="1102"/>
      <c r="L28" s="1102"/>
      <c r="M28" s="1102"/>
      <c r="N28" s="1102"/>
      <c r="O28" s="1102"/>
      <c r="P28" s="1103"/>
      <c r="Q28" s="1104">
        <v>3711</v>
      </c>
      <c r="R28" s="1105"/>
      <c r="S28" s="1105"/>
      <c r="T28" s="1105"/>
      <c r="U28" s="1105"/>
      <c r="V28" s="1105">
        <v>3885</v>
      </c>
      <c r="W28" s="1105"/>
      <c r="X28" s="1105"/>
      <c r="Y28" s="1105"/>
      <c r="Z28" s="1105"/>
      <c r="AA28" s="1105">
        <v>-174</v>
      </c>
      <c r="AB28" s="1105"/>
      <c r="AC28" s="1105"/>
      <c r="AD28" s="1105"/>
      <c r="AE28" s="1106"/>
      <c r="AF28" s="1107">
        <v>-174</v>
      </c>
      <c r="AG28" s="1105"/>
      <c r="AH28" s="1105"/>
      <c r="AI28" s="1105"/>
      <c r="AJ28" s="1108"/>
      <c r="AK28" s="1109">
        <v>589</v>
      </c>
      <c r="AL28" s="1097"/>
      <c r="AM28" s="1097"/>
      <c r="AN28" s="1097"/>
      <c r="AO28" s="1097"/>
      <c r="AP28" s="1097">
        <v>0</v>
      </c>
      <c r="AQ28" s="1097"/>
      <c r="AR28" s="1097"/>
      <c r="AS28" s="1097"/>
      <c r="AT28" s="1097"/>
      <c r="AU28" s="1097">
        <v>0</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402</v>
      </c>
      <c r="C29" s="1083"/>
      <c r="D29" s="1083"/>
      <c r="E29" s="1083"/>
      <c r="F29" s="1083"/>
      <c r="G29" s="1083"/>
      <c r="H29" s="1083"/>
      <c r="I29" s="1083"/>
      <c r="J29" s="1083"/>
      <c r="K29" s="1083"/>
      <c r="L29" s="1083"/>
      <c r="M29" s="1083"/>
      <c r="N29" s="1083"/>
      <c r="O29" s="1083"/>
      <c r="P29" s="1084"/>
      <c r="Q29" s="1094">
        <v>216</v>
      </c>
      <c r="R29" s="1095"/>
      <c r="S29" s="1095"/>
      <c r="T29" s="1095"/>
      <c r="U29" s="1095"/>
      <c r="V29" s="1095">
        <v>215</v>
      </c>
      <c r="W29" s="1095"/>
      <c r="X29" s="1095"/>
      <c r="Y29" s="1095"/>
      <c r="Z29" s="1095"/>
      <c r="AA29" s="1095">
        <v>1</v>
      </c>
      <c r="AB29" s="1095"/>
      <c r="AC29" s="1095"/>
      <c r="AD29" s="1095"/>
      <c r="AE29" s="1096"/>
      <c r="AF29" s="1088">
        <v>1</v>
      </c>
      <c r="AG29" s="1089"/>
      <c r="AH29" s="1089"/>
      <c r="AI29" s="1089"/>
      <c r="AJ29" s="1090"/>
      <c r="AK29" s="1031">
        <v>79</v>
      </c>
      <c r="AL29" s="1022"/>
      <c r="AM29" s="1022"/>
      <c r="AN29" s="1022"/>
      <c r="AO29" s="1022"/>
      <c r="AP29" s="1022">
        <v>0</v>
      </c>
      <c r="AQ29" s="1022"/>
      <c r="AR29" s="1022"/>
      <c r="AS29" s="1022"/>
      <c r="AT29" s="1022"/>
      <c r="AU29" s="1022">
        <v>0</v>
      </c>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403</v>
      </c>
      <c r="C30" s="1083"/>
      <c r="D30" s="1083"/>
      <c r="E30" s="1083"/>
      <c r="F30" s="1083"/>
      <c r="G30" s="1083"/>
      <c r="H30" s="1083"/>
      <c r="I30" s="1083"/>
      <c r="J30" s="1083"/>
      <c r="K30" s="1083"/>
      <c r="L30" s="1083"/>
      <c r="M30" s="1083"/>
      <c r="N30" s="1083"/>
      <c r="O30" s="1083"/>
      <c r="P30" s="1084"/>
      <c r="Q30" s="1094">
        <v>66</v>
      </c>
      <c r="R30" s="1095"/>
      <c r="S30" s="1095"/>
      <c r="T30" s="1095"/>
      <c r="U30" s="1095"/>
      <c r="V30" s="1095">
        <v>63</v>
      </c>
      <c r="W30" s="1095"/>
      <c r="X30" s="1095"/>
      <c r="Y30" s="1095"/>
      <c r="Z30" s="1095"/>
      <c r="AA30" s="1095">
        <v>3</v>
      </c>
      <c r="AB30" s="1095"/>
      <c r="AC30" s="1095"/>
      <c r="AD30" s="1095"/>
      <c r="AE30" s="1096"/>
      <c r="AF30" s="1088">
        <v>3</v>
      </c>
      <c r="AG30" s="1089"/>
      <c r="AH30" s="1089"/>
      <c r="AI30" s="1089"/>
      <c r="AJ30" s="1090"/>
      <c r="AK30" s="1031">
        <v>49</v>
      </c>
      <c r="AL30" s="1022"/>
      <c r="AM30" s="1022"/>
      <c r="AN30" s="1022"/>
      <c r="AO30" s="1022"/>
      <c r="AP30" s="1022">
        <v>417</v>
      </c>
      <c r="AQ30" s="1022"/>
      <c r="AR30" s="1022"/>
      <c r="AS30" s="1022"/>
      <c r="AT30" s="1022"/>
      <c r="AU30" s="1022">
        <v>417</v>
      </c>
      <c r="AV30" s="1022"/>
      <c r="AW30" s="1022"/>
      <c r="AX30" s="1022"/>
      <c r="AY30" s="1022"/>
      <c r="AZ30" s="1093"/>
      <c r="BA30" s="1093"/>
      <c r="BB30" s="1093"/>
      <c r="BC30" s="1093"/>
      <c r="BD30" s="1093"/>
      <c r="BE30" s="1077" t="s">
        <v>404</v>
      </c>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c r="C31" s="1083"/>
      <c r="D31" s="1083"/>
      <c r="E31" s="1083"/>
      <c r="F31" s="1083"/>
      <c r="G31" s="1083"/>
      <c r="H31" s="1083"/>
      <c r="I31" s="1083"/>
      <c r="J31" s="1083"/>
      <c r="K31" s="1083"/>
      <c r="L31" s="1083"/>
      <c r="M31" s="1083"/>
      <c r="N31" s="1083"/>
      <c r="O31" s="1083"/>
      <c r="P31" s="1084"/>
      <c r="Q31" s="1094"/>
      <c r="R31" s="1095"/>
      <c r="S31" s="1095"/>
      <c r="T31" s="1095"/>
      <c r="U31" s="1095"/>
      <c r="V31" s="1095"/>
      <c r="W31" s="1095"/>
      <c r="X31" s="1095"/>
      <c r="Y31" s="1095"/>
      <c r="Z31" s="1095"/>
      <c r="AA31" s="1095"/>
      <c r="AB31" s="1095"/>
      <c r="AC31" s="1095"/>
      <c r="AD31" s="1095"/>
      <c r="AE31" s="1096"/>
      <c r="AF31" s="1088"/>
      <c r="AG31" s="1089"/>
      <c r="AH31" s="1089"/>
      <c r="AI31" s="1089"/>
      <c r="AJ31" s="1090"/>
      <c r="AK31" s="1031"/>
      <c r="AL31" s="1022"/>
      <c r="AM31" s="1022"/>
      <c r="AN31" s="1022"/>
      <c r="AO31" s="1022"/>
      <c r="AP31" s="1022"/>
      <c r="AQ31" s="1022"/>
      <c r="AR31" s="1022"/>
      <c r="AS31" s="1022"/>
      <c r="AT31" s="1022"/>
      <c r="AU31" s="1022"/>
      <c r="AV31" s="1022"/>
      <c r="AW31" s="1022"/>
      <c r="AX31" s="1022"/>
      <c r="AY31" s="1022"/>
      <c r="AZ31" s="1093"/>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c r="C32" s="1083"/>
      <c r="D32" s="1083"/>
      <c r="E32" s="1083"/>
      <c r="F32" s="1083"/>
      <c r="G32" s="1083"/>
      <c r="H32" s="1083"/>
      <c r="I32" s="1083"/>
      <c r="J32" s="1083"/>
      <c r="K32" s="1083"/>
      <c r="L32" s="1083"/>
      <c r="M32" s="1083"/>
      <c r="N32" s="1083"/>
      <c r="O32" s="1083"/>
      <c r="P32" s="1084"/>
      <c r="Q32" s="1094"/>
      <c r="R32" s="1095"/>
      <c r="S32" s="1095"/>
      <c r="T32" s="1095"/>
      <c r="U32" s="1095"/>
      <c r="V32" s="1095"/>
      <c r="W32" s="1095"/>
      <c r="X32" s="1095"/>
      <c r="Y32" s="1095"/>
      <c r="Z32" s="1095"/>
      <c r="AA32" s="1095"/>
      <c r="AB32" s="1095"/>
      <c r="AC32" s="1095"/>
      <c r="AD32" s="1095"/>
      <c r="AE32" s="1096"/>
      <c r="AF32" s="1088"/>
      <c r="AG32" s="1089"/>
      <c r="AH32" s="1089"/>
      <c r="AI32" s="1089"/>
      <c r="AJ32" s="1090"/>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77"/>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405</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389</v>
      </c>
      <c r="B63" s="995" t="s">
        <v>406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-170</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407</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409</v>
      </c>
      <c r="B66" s="1047"/>
      <c r="C66" s="1047"/>
      <c r="D66" s="1047"/>
      <c r="E66" s="1047"/>
      <c r="F66" s="1047"/>
      <c r="G66" s="1047"/>
      <c r="H66" s="1047"/>
      <c r="I66" s="1047"/>
      <c r="J66" s="1047"/>
      <c r="K66" s="1047"/>
      <c r="L66" s="1047"/>
      <c r="M66" s="1047"/>
      <c r="N66" s="1047"/>
      <c r="O66" s="1047"/>
      <c r="P66" s="1048"/>
      <c r="Q66" s="1052" t="s">
        <v>410</v>
      </c>
      <c r="R66" s="1053"/>
      <c r="S66" s="1053"/>
      <c r="T66" s="1053"/>
      <c r="U66" s="1054"/>
      <c r="V66" s="1052" t="s">
        <v>411</v>
      </c>
      <c r="W66" s="1053"/>
      <c r="X66" s="1053"/>
      <c r="Y66" s="1053"/>
      <c r="Z66" s="1054"/>
      <c r="AA66" s="1052" t="s">
        <v>412</v>
      </c>
      <c r="AB66" s="1053"/>
      <c r="AC66" s="1053"/>
      <c r="AD66" s="1053"/>
      <c r="AE66" s="1054"/>
      <c r="AF66" s="1058" t="s">
        <v>413</v>
      </c>
      <c r="AG66" s="1059"/>
      <c r="AH66" s="1059"/>
      <c r="AI66" s="1059"/>
      <c r="AJ66" s="1060"/>
      <c r="AK66" s="1052" t="s">
        <v>414</v>
      </c>
      <c r="AL66" s="1047"/>
      <c r="AM66" s="1047"/>
      <c r="AN66" s="1047"/>
      <c r="AO66" s="1048"/>
      <c r="AP66" s="1052" t="s">
        <v>415</v>
      </c>
      <c r="AQ66" s="1053"/>
      <c r="AR66" s="1053"/>
      <c r="AS66" s="1053"/>
      <c r="AT66" s="1054"/>
      <c r="AU66" s="1052" t="s">
        <v>416</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586</v>
      </c>
      <c r="C68" s="1037"/>
      <c r="D68" s="1037"/>
      <c r="E68" s="1037"/>
      <c r="F68" s="1037"/>
      <c r="G68" s="1037"/>
      <c r="H68" s="1037"/>
      <c r="I68" s="1037"/>
      <c r="J68" s="1037"/>
      <c r="K68" s="1037"/>
      <c r="L68" s="1037"/>
      <c r="M68" s="1037"/>
      <c r="N68" s="1037"/>
      <c r="O68" s="1037"/>
      <c r="P68" s="1038"/>
      <c r="Q68" s="1039">
        <v>1628</v>
      </c>
      <c r="R68" s="1033"/>
      <c r="S68" s="1033"/>
      <c r="T68" s="1033"/>
      <c r="U68" s="1033"/>
      <c r="V68" s="1033">
        <v>1480</v>
      </c>
      <c r="W68" s="1033"/>
      <c r="X68" s="1033"/>
      <c r="Y68" s="1033"/>
      <c r="Z68" s="1033"/>
      <c r="AA68" s="1033">
        <v>148</v>
      </c>
      <c r="AB68" s="1033"/>
      <c r="AC68" s="1033"/>
      <c r="AD68" s="1033"/>
      <c r="AE68" s="1033"/>
      <c r="AF68" s="1033">
        <v>1252</v>
      </c>
      <c r="AG68" s="1033"/>
      <c r="AH68" s="1033"/>
      <c r="AI68" s="1033"/>
      <c r="AJ68" s="1033"/>
      <c r="AK68" s="1033">
        <v>0</v>
      </c>
      <c r="AL68" s="1033"/>
      <c r="AM68" s="1033"/>
      <c r="AN68" s="1033"/>
      <c r="AO68" s="1033"/>
      <c r="AP68" s="1033">
        <v>1252</v>
      </c>
      <c r="AQ68" s="1033"/>
      <c r="AR68" s="1033"/>
      <c r="AS68" s="1033"/>
      <c r="AT68" s="1033"/>
      <c r="AU68" s="1033">
        <v>0</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587</v>
      </c>
      <c r="C69" s="1026"/>
      <c r="D69" s="1026"/>
      <c r="E69" s="1026"/>
      <c r="F69" s="1026"/>
      <c r="G69" s="1026"/>
      <c r="H69" s="1026"/>
      <c r="I69" s="1026"/>
      <c r="J69" s="1026"/>
      <c r="K69" s="1026"/>
      <c r="L69" s="1026"/>
      <c r="M69" s="1026"/>
      <c r="N69" s="1026"/>
      <c r="O69" s="1026"/>
      <c r="P69" s="1027"/>
      <c r="Q69" s="1028">
        <v>1104</v>
      </c>
      <c r="R69" s="1022"/>
      <c r="S69" s="1022"/>
      <c r="T69" s="1022"/>
      <c r="U69" s="1022"/>
      <c r="V69" s="1022">
        <v>1095</v>
      </c>
      <c r="W69" s="1022"/>
      <c r="X69" s="1022"/>
      <c r="Y69" s="1022"/>
      <c r="Z69" s="1022"/>
      <c r="AA69" s="1022">
        <v>9</v>
      </c>
      <c r="AB69" s="1022"/>
      <c r="AC69" s="1022"/>
      <c r="AD69" s="1022"/>
      <c r="AE69" s="1022"/>
      <c r="AF69" s="1022">
        <v>9</v>
      </c>
      <c r="AG69" s="1022"/>
      <c r="AH69" s="1022"/>
      <c r="AI69" s="1022"/>
      <c r="AJ69" s="1022"/>
      <c r="AK69" s="1022">
        <v>40</v>
      </c>
      <c r="AL69" s="1022"/>
      <c r="AM69" s="1022"/>
      <c r="AN69" s="1022"/>
      <c r="AO69" s="1022"/>
      <c r="AP69" s="1022">
        <v>538</v>
      </c>
      <c r="AQ69" s="1022"/>
      <c r="AR69" s="1022"/>
      <c r="AS69" s="1022"/>
      <c r="AT69" s="1022"/>
      <c r="AU69" s="1022">
        <v>538</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588</v>
      </c>
      <c r="C70" s="1026"/>
      <c r="D70" s="1026"/>
      <c r="E70" s="1026"/>
      <c r="F70" s="1026"/>
      <c r="G70" s="1026"/>
      <c r="H70" s="1026"/>
      <c r="I70" s="1026"/>
      <c r="J70" s="1026"/>
      <c r="K70" s="1026"/>
      <c r="L70" s="1026"/>
      <c r="M70" s="1026"/>
      <c r="N70" s="1026"/>
      <c r="O70" s="1026"/>
      <c r="P70" s="1027"/>
      <c r="Q70" s="1028">
        <v>211</v>
      </c>
      <c r="R70" s="1022"/>
      <c r="S70" s="1022"/>
      <c r="T70" s="1022"/>
      <c r="U70" s="1022"/>
      <c r="V70" s="1022">
        <v>200</v>
      </c>
      <c r="W70" s="1022"/>
      <c r="X70" s="1022"/>
      <c r="Y70" s="1022"/>
      <c r="Z70" s="1022"/>
      <c r="AA70" s="1022">
        <v>11</v>
      </c>
      <c r="AB70" s="1022"/>
      <c r="AC70" s="1022"/>
      <c r="AD70" s="1022"/>
      <c r="AE70" s="1022"/>
      <c r="AF70" s="1022">
        <v>11</v>
      </c>
      <c r="AG70" s="1022"/>
      <c r="AH70" s="1022"/>
      <c r="AI70" s="1022"/>
      <c r="AJ70" s="1022"/>
      <c r="AK70" s="1022">
        <v>0</v>
      </c>
      <c r="AL70" s="1022"/>
      <c r="AM70" s="1022"/>
      <c r="AN70" s="1022"/>
      <c r="AO70" s="1022"/>
      <c r="AP70" s="1022">
        <v>0</v>
      </c>
      <c r="AQ70" s="1022"/>
      <c r="AR70" s="1022"/>
      <c r="AS70" s="1022"/>
      <c r="AT70" s="1022"/>
      <c r="AU70" s="1022">
        <v>0</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589</v>
      </c>
      <c r="C71" s="1026"/>
      <c r="D71" s="1026"/>
      <c r="E71" s="1026"/>
      <c r="F71" s="1026"/>
      <c r="G71" s="1026"/>
      <c r="H71" s="1026"/>
      <c r="I71" s="1026"/>
      <c r="J71" s="1026"/>
      <c r="K71" s="1026"/>
      <c r="L71" s="1026"/>
      <c r="M71" s="1026"/>
      <c r="N71" s="1026"/>
      <c r="O71" s="1026"/>
      <c r="P71" s="1027"/>
      <c r="Q71" s="1028">
        <v>34053</v>
      </c>
      <c r="R71" s="1022"/>
      <c r="S71" s="1022"/>
      <c r="T71" s="1022"/>
      <c r="U71" s="1022"/>
      <c r="V71" s="1022">
        <v>31043</v>
      </c>
      <c r="W71" s="1022"/>
      <c r="X71" s="1022"/>
      <c r="Y71" s="1022"/>
      <c r="Z71" s="1022"/>
      <c r="AA71" s="1022">
        <v>3010</v>
      </c>
      <c r="AB71" s="1022"/>
      <c r="AC71" s="1022"/>
      <c r="AD71" s="1022"/>
      <c r="AE71" s="1022"/>
      <c r="AF71" s="1022">
        <v>3010</v>
      </c>
      <c r="AG71" s="1022"/>
      <c r="AH71" s="1022"/>
      <c r="AI71" s="1022"/>
      <c r="AJ71" s="1022"/>
      <c r="AK71" s="1022">
        <v>4780</v>
      </c>
      <c r="AL71" s="1022"/>
      <c r="AM71" s="1022"/>
      <c r="AN71" s="1022"/>
      <c r="AO71" s="1022"/>
      <c r="AP71" s="1022">
        <v>0</v>
      </c>
      <c r="AQ71" s="1022"/>
      <c r="AR71" s="1022"/>
      <c r="AS71" s="1022"/>
      <c r="AT71" s="1022"/>
      <c r="AU71" s="1022">
        <v>0</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590</v>
      </c>
      <c r="C72" s="1026"/>
      <c r="D72" s="1026"/>
      <c r="E72" s="1026"/>
      <c r="F72" s="1026"/>
      <c r="G72" s="1026"/>
      <c r="H72" s="1026"/>
      <c r="I72" s="1026"/>
      <c r="J72" s="1026"/>
      <c r="K72" s="1026"/>
      <c r="L72" s="1026"/>
      <c r="M72" s="1026"/>
      <c r="N72" s="1026"/>
      <c r="O72" s="1026"/>
      <c r="P72" s="1027"/>
      <c r="Q72" s="1028">
        <v>147299</v>
      </c>
      <c r="R72" s="1022"/>
      <c r="S72" s="1022"/>
      <c r="T72" s="1022"/>
      <c r="U72" s="1022"/>
      <c r="V72" s="1022">
        <v>142715</v>
      </c>
      <c r="W72" s="1022"/>
      <c r="X72" s="1022"/>
      <c r="Y72" s="1022"/>
      <c r="Z72" s="1022"/>
      <c r="AA72" s="1022">
        <v>4584</v>
      </c>
      <c r="AB72" s="1022"/>
      <c r="AC72" s="1022"/>
      <c r="AD72" s="1022"/>
      <c r="AE72" s="1022"/>
      <c r="AF72" s="1022">
        <v>4584</v>
      </c>
      <c r="AG72" s="1022"/>
      <c r="AH72" s="1022"/>
      <c r="AI72" s="1022"/>
      <c r="AJ72" s="1022"/>
      <c r="AK72" s="1022">
        <v>0</v>
      </c>
      <c r="AL72" s="1022"/>
      <c r="AM72" s="1022"/>
      <c r="AN72" s="1022"/>
      <c r="AO72" s="1022"/>
      <c r="AP72" s="1022">
        <v>0</v>
      </c>
      <c r="AQ72" s="1022"/>
      <c r="AR72" s="1022"/>
      <c r="AS72" s="1022"/>
      <c r="AT72" s="1022"/>
      <c r="AU72" s="1022">
        <v>0</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591</v>
      </c>
      <c r="C73" s="1026"/>
      <c r="D73" s="1026"/>
      <c r="E73" s="1026"/>
      <c r="F73" s="1026"/>
      <c r="G73" s="1026"/>
      <c r="H73" s="1026"/>
      <c r="I73" s="1026"/>
      <c r="J73" s="1026"/>
      <c r="K73" s="1026"/>
      <c r="L73" s="1026"/>
      <c r="M73" s="1026"/>
      <c r="N73" s="1026"/>
      <c r="O73" s="1026"/>
      <c r="P73" s="1027"/>
      <c r="Q73" s="1028">
        <v>504</v>
      </c>
      <c r="R73" s="1022"/>
      <c r="S73" s="1022"/>
      <c r="T73" s="1022"/>
      <c r="U73" s="1022"/>
      <c r="V73" s="1022">
        <v>466</v>
      </c>
      <c r="W73" s="1022"/>
      <c r="X73" s="1022"/>
      <c r="Y73" s="1022"/>
      <c r="Z73" s="1022"/>
      <c r="AA73" s="1022">
        <v>38</v>
      </c>
      <c r="AB73" s="1022"/>
      <c r="AC73" s="1022"/>
      <c r="AD73" s="1022"/>
      <c r="AE73" s="1022"/>
      <c r="AF73" s="1022">
        <v>24</v>
      </c>
      <c r="AG73" s="1022"/>
      <c r="AH73" s="1022"/>
      <c r="AI73" s="1022"/>
      <c r="AJ73" s="1022"/>
      <c r="AK73" s="1022">
        <v>0</v>
      </c>
      <c r="AL73" s="1022"/>
      <c r="AM73" s="1022"/>
      <c r="AN73" s="1022"/>
      <c r="AO73" s="1022"/>
      <c r="AP73" s="1022">
        <v>1071</v>
      </c>
      <c r="AQ73" s="1022"/>
      <c r="AR73" s="1022"/>
      <c r="AS73" s="1022"/>
      <c r="AT73" s="1022"/>
      <c r="AU73" s="1022">
        <v>0</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592</v>
      </c>
      <c r="C74" s="1026"/>
      <c r="D74" s="1026"/>
      <c r="E74" s="1026"/>
      <c r="F74" s="1026"/>
      <c r="G74" s="1026"/>
      <c r="H74" s="1026"/>
      <c r="I74" s="1026"/>
      <c r="J74" s="1026"/>
      <c r="K74" s="1026"/>
      <c r="L74" s="1026"/>
      <c r="M74" s="1026"/>
      <c r="N74" s="1026"/>
      <c r="O74" s="1026"/>
      <c r="P74" s="1027"/>
      <c r="Q74" s="1028">
        <v>9236</v>
      </c>
      <c r="R74" s="1022"/>
      <c r="S74" s="1022"/>
      <c r="T74" s="1022"/>
      <c r="U74" s="1022"/>
      <c r="V74" s="1022">
        <v>8266</v>
      </c>
      <c r="W74" s="1022"/>
      <c r="X74" s="1022"/>
      <c r="Y74" s="1022"/>
      <c r="Z74" s="1022"/>
      <c r="AA74" s="1022">
        <v>982</v>
      </c>
      <c r="AB74" s="1022"/>
      <c r="AC74" s="1022"/>
      <c r="AD74" s="1022"/>
      <c r="AE74" s="1022"/>
      <c r="AF74" s="1022">
        <v>982</v>
      </c>
      <c r="AG74" s="1022"/>
      <c r="AH74" s="1022"/>
      <c r="AI74" s="1022"/>
      <c r="AJ74" s="1022"/>
      <c r="AK74" s="1022">
        <v>3</v>
      </c>
      <c r="AL74" s="1022"/>
      <c r="AM74" s="1022"/>
      <c r="AN74" s="1022"/>
      <c r="AO74" s="1022"/>
      <c r="AP74" s="1022">
        <v>0</v>
      </c>
      <c r="AQ74" s="1022"/>
      <c r="AR74" s="1022"/>
      <c r="AS74" s="1022"/>
      <c r="AT74" s="1022"/>
      <c r="AU74" s="1022">
        <v>0</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593</v>
      </c>
      <c r="C75" s="1026"/>
      <c r="D75" s="1026"/>
      <c r="E75" s="1026"/>
      <c r="F75" s="1026"/>
      <c r="G75" s="1026"/>
      <c r="H75" s="1026"/>
      <c r="I75" s="1026"/>
      <c r="J75" s="1026"/>
      <c r="K75" s="1026"/>
      <c r="L75" s="1026"/>
      <c r="M75" s="1026"/>
      <c r="N75" s="1026"/>
      <c r="O75" s="1026"/>
      <c r="P75" s="1027"/>
      <c r="Q75" s="1029">
        <v>3849</v>
      </c>
      <c r="R75" s="1030"/>
      <c r="S75" s="1030"/>
      <c r="T75" s="1030"/>
      <c r="U75" s="1031"/>
      <c r="V75" s="1032">
        <v>3736</v>
      </c>
      <c r="W75" s="1030"/>
      <c r="X75" s="1030"/>
      <c r="Y75" s="1030"/>
      <c r="Z75" s="1031"/>
      <c r="AA75" s="1032">
        <v>113</v>
      </c>
      <c r="AB75" s="1030"/>
      <c r="AC75" s="1030"/>
      <c r="AD75" s="1030"/>
      <c r="AE75" s="1031"/>
      <c r="AF75" s="1032">
        <v>87</v>
      </c>
      <c r="AG75" s="1030"/>
      <c r="AH75" s="1030"/>
      <c r="AI75" s="1030"/>
      <c r="AJ75" s="1031"/>
      <c r="AK75" s="1032">
        <v>157</v>
      </c>
      <c r="AL75" s="1030"/>
      <c r="AM75" s="1030"/>
      <c r="AN75" s="1030"/>
      <c r="AO75" s="1031"/>
      <c r="AP75" s="1032">
        <v>2735</v>
      </c>
      <c r="AQ75" s="1030"/>
      <c r="AR75" s="1030"/>
      <c r="AS75" s="1030"/>
      <c r="AT75" s="1031"/>
      <c r="AU75" s="1032">
        <v>0</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389</v>
      </c>
      <c r="B88" s="995" t="s">
        <v>417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418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426</v>
      </c>
      <c r="AB109" s="945"/>
      <c r="AC109" s="945"/>
      <c r="AD109" s="945"/>
      <c r="AE109" s="946"/>
      <c r="AF109" s="947" t="s">
        <v>307</v>
      </c>
      <c r="AG109" s="945"/>
      <c r="AH109" s="945"/>
      <c r="AI109" s="945"/>
      <c r="AJ109" s="946"/>
      <c r="AK109" s="947" t="s">
        <v>306</v>
      </c>
      <c r="AL109" s="945"/>
      <c r="AM109" s="945"/>
      <c r="AN109" s="945"/>
      <c r="AO109" s="946"/>
      <c r="AP109" s="947" t="s">
        <v>427</v>
      </c>
      <c r="AQ109" s="945"/>
      <c r="AR109" s="945"/>
      <c r="AS109" s="945"/>
      <c r="AT109" s="976"/>
      <c r="AU109" s="944" t="s">
        <v>425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426</v>
      </c>
      <c r="BR109" s="945"/>
      <c r="BS109" s="945"/>
      <c r="BT109" s="945"/>
      <c r="BU109" s="946"/>
      <c r="BV109" s="947" t="s">
        <v>307</v>
      </c>
      <c r="BW109" s="945"/>
      <c r="BX109" s="945"/>
      <c r="BY109" s="945"/>
      <c r="BZ109" s="946"/>
      <c r="CA109" s="947" t="s">
        <v>306</v>
      </c>
      <c r="CB109" s="945"/>
      <c r="CC109" s="945"/>
      <c r="CD109" s="945"/>
      <c r="CE109" s="946"/>
      <c r="CF109" s="983" t="s">
        <v>427</v>
      </c>
      <c r="CG109" s="983"/>
      <c r="CH109" s="983"/>
      <c r="CI109" s="983"/>
      <c r="CJ109" s="983"/>
      <c r="CK109" s="947" t="s">
        <v>428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426</v>
      </c>
      <c r="DH109" s="945"/>
      <c r="DI109" s="945"/>
      <c r="DJ109" s="945"/>
      <c r="DK109" s="946"/>
      <c r="DL109" s="947" t="s">
        <v>307</v>
      </c>
      <c r="DM109" s="945"/>
      <c r="DN109" s="945"/>
      <c r="DO109" s="945"/>
      <c r="DP109" s="946"/>
      <c r="DQ109" s="947" t="s">
        <v>306</v>
      </c>
      <c r="DR109" s="945"/>
      <c r="DS109" s="945"/>
      <c r="DT109" s="945"/>
      <c r="DU109" s="946"/>
      <c r="DV109" s="947" t="s">
        <v>427</v>
      </c>
      <c r="DW109" s="945"/>
      <c r="DX109" s="945"/>
      <c r="DY109" s="945"/>
      <c r="DZ109" s="976"/>
    </row>
    <row r="110" spans="1:131" s="246" customFormat="1" ht="26.25" customHeight="1" x14ac:dyDescent="0.15">
      <c r="A110" s="849" t="s">
        <v>429</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7">
        <v>1368083</v>
      </c>
      <c r="AB110" s="938"/>
      <c r="AC110" s="938"/>
      <c r="AD110" s="938"/>
      <c r="AE110" s="939"/>
      <c r="AF110" s="940">
        <v>1373438</v>
      </c>
      <c r="AG110" s="938"/>
      <c r="AH110" s="938"/>
      <c r="AI110" s="938"/>
      <c r="AJ110" s="939"/>
      <c r="AK110" s="940">
        <v>1402635</v>
      </c>
      <c r="AL110" s="938"/>
      <c r="AM110" s="938"/>
      <c r="AN110" s="938"/>
      <c r="AO110" s="939"/>
      <c r="AP110" s="941">
        <v>23.8</v>
      </c>
      <c r="AQ110" s="942"/>
      <c r="AR110" s="942"/>
      <c r="AS110" s="942"/>
      <c r="AT110" s="943"/>
      <c r="AU110" s="977" t="s">
        <v>74</v>
      </c>
      <c r="AV110" s="978"/>
      <c r="AW110" s="978"/>
      <c r="AX110" s="978"/>
      <c r="AY110" s="978"/>
      <c r="AZ110" s="903" t="s">
        <v>430</v>
      </c>
      <c r="BA110" s="850"/>
      <c r="BB110" s="850"/>
      <c r="BC110" s="850"/>
      <c r="BD110" s="850"/>
      <c r="BE110" s="850"/>
      <c r="BF110" s="850"/>
      <c r="BG110" s="850"/>
      <c r="BH110" s="850"/>
      <c r="BI110" s="850"/>
      <c r="BJ110" s="850"/>
      <c r="BK110" s="850"/>
      <c r="BL110" s="850"/>
      <c r="BM110" s="850"/>
      <c r="BN110" s="850"/>
      <c r="BO110" s="850"/>
      <c r="BP110" s="851"/>
      <c r="BQ110" s="904">
        <v>15245669</v>
      </c>
      <c r="BR110" s="885"/>
      <c r="BS110" s="885"/>
      <c r="BT110" s="885"/>
      <c r="BU110" s="885"/>
      <c r="BV110" s="885">
        <v>14815055</v>
      </c>
      <c r="BW110" s="885"/>
      <c r="BX110" s="885"/>
      <c r="BY110" s="885"/>
      <c r="BZ110" s="885"/>
      <c r="CA110" s="885">
        <v>14438476</v>
      </c>
      <c r="CB110" s="885"/>
      <c r="CC110" s="885"/>
      <c r="CD110" s="885"/>
      <c r="CE110" s="885"/>
      <c r="CF110" s="909">
        <v>244.6</v>
      </c>
      <c r="CG110" s="910"/>
      <c r="CH110" s="910"/>
      <c r="CI110" s="910"/>
      <c r="CJ110" s="910"/>
      <c r="CK110" s="973" t="s">
        <v>431</v>
      </c>
      <c r="CL110" s="859"/>
      <c r="CM110" s="934" t="s">
        <v>432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407</v>
      </c>
      <c r="DH110" s="885"/>
      <c r="DI110" s="885"/>
      <c r="DJ110" s="885"/>
      <c r="DK110" s="885"/>
      <c r="DL110" s="885" t="s">
        <v>433</v>
      </c>
      <c r="DM110" s="885"/>
      <c r="DN110" s="885"/>
      <c r="DO110" s="885"/>
      <c r="DP110" s="885"/>
      <c r="DQ110" s="885" t="s">
        <v>407</v>
      </c>
      <c r="DR110" s="885"/>
      <c r="DS110" s="885"/>
      <c r="DT110" s="885"/>
      <c r="DU110" s="885"/>
      <c r="DV110" s="886" t="s">
        <v>433</v>
      </c>
      <c r="DW110" s="886"/>
      <c r="DX110" s="886"/>
      <c r="DY110" s="886"/>
      <c r="DZ110" s="887"/>
    </row>
    <row r="111" spans="1:131" s="246" customFormat="1" ht="26.25" customHeight="1" x14ac:dyDescent="0.15">
      <c r="A111" s="814" t="s">
        <v>434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433</v>
      </c>
      <c r="AB111" s="966"/>
      <c r="AC111" s="966"/>
      <c r="AD111" s="966"/>
      <c r="AE111" s="967"/>
      <c r="AF111" s="968" t="s">
        <v>435</v>
      </c>
      <c r="AG111" s="966"/>
      <c r="AH111" s="966"/>
      <c r="AI111" s="966"/>
      <c r="AJ111" s="967"/>
      <c r="AK111" s="968" t="s">
        <v>433</v>
      </c>
      <c r="AL111" s="966"/>
      <c r="AM111" s="966"/>
      <c r="AN111" s="966"/>
      <c r="AO111" s="967"/>
      <c r="AP111" s="969" t="s">
        <v>435</v>
      </c>
      <c r="AQ111" s="970"/>
      <c r="AR111" s="970"/>
      <c r="AS111" s="970"/>
      <c r="AT111" s="971"/>
      <c r="AU111" s="979"/>
      <c r="AV111" s="980"/>
      <c r="AW111" s="980"/>
      <c r="AX111" s="980"/>
      <c r="AY111" s="980"/>
      <c r="AZ111" s="857" t="s">
        <v>436</v>
      </c>
      <c r="BA111" s="790"/>
      <c r="BB111" s="790"/>
      <c r="BC111" s="790"/>
      <c r="BD111" s="790"/>
      <c r="BE111" s="790"/>
      <c r="BF111" s="790"/>
      <c r="BG111" s="790"/>
      <c r="BH111" s="790"/>
      <c r="BI111" s="790"/>
      <c r="BJ111" s="790"/>
      <c r="BK111" s="790"/>
      <c r="BL111" s="790"/>
      <c r="BM111" s="790"/>
      <c r="BN111" s="790"/>
      <c r="BO111" s="790"/>
      <c r="BP111" s="791"/>
      <c r="BQ111" s="829" t="s">
        <v>435</v>
      </c>
      <c r="BR111" s="830"/>
      <c r="BS111" s="830"/>
      <c r="BT111" s="830"/>
      <c r="BU111" s="830"/>
      <c r="BV111" s="830" t="s">
        <v>437</v>
      </c>
      <c r="BW111" s="830"/>
      <c r="BX111" s="830"/>
      <c r="BY111" s="830"/>
      <c r="BZ111" s="830"/>
      <c r="CA111" s="830" t="s">
        <v>407</v>
      </c>
      <c r="CB111" s="830"/>
      <c r="CC111" s="830"/>
      <c r="CD111" s="830"/>
      <c r="CE111" s="830"/>
      <c r="CF111" s="918" t="s">
        <v>407</v>
      </c>
      <c r="CG111" s="919"/>
      <c r="CH111" s="919"/>
      <c r="CI111" s="919"/>
      <c r="CJ111" s="919"/>
      <c r="CK111" s="974"/>
      <c r="CL111" s="861"/>
      <c r="CM111" s="864" t="s">
        <v>438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29" t="s">
        <v>407</v>
      </c>
      <c r="DH111" s="830"/>
      <c r="DI111" s="830"/>
      <c r="DJ111" s="830"/>
      <c r="DK111" s="830"/>
      <c r="DL111" s="830" t="s">
        <v>435</v>
      </c>
      <c r="DM111" s="830"/>
      <c r="DN111" s="830"/>
      <c r="DO111" s="830"/>
      <c r="DP111" s="830"/>
      <c r="DQ111" s="830" t="s">
        <v>407</v>
      </c>
      <c r="DR111" s="830"/>
      <c r="DS111" s="830"/>
      <c r="DT111" s="830"/>
      <c r="DU111" s="830"/>
      <c r="DV111" s="836" t="s">
        <v>437</v>
      </c>
      <c r="DW111" s="836"/>
      <c r="DX111" s="836"/>
      <c r="DY111" s="836"/>
      <c r="DZ111" s="837"/>
    </row>
    <row r="112" spans="1:131" s="246" customFormat="1" ht="26.25" customHeight="1" x14ac:dyDescent="0.15">
      <c r="A112" s="959" t="s">
        <v>439</v>
      </c>
      <c r="B112" s="960"/>
      <c r="C112" s="790" t="s">
        <v>440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407</v>
      </c>
      <c r="AB112" s="820"/>
      <c r="AC112" s="820"/>
      <c r="AD112" s="820"/>
      <c r="AE112" s="821"/>
      <c r="AF112" s="822" t="s">
        <v>435</v>
      </c>
      <c r="AG112" s="820"/>
      <c r="AH112" s="820"/>
      <c r="AI112" s="820"/>
      <c r="AJ112" s="821"/>
      <c r="AK112" s="822" t="s">
        <v>435</v>
      </c>
      <c r="AL112" s="820"/>
      <c r="AM112" s="820"/>
      <c r="AN112" s="820"/>
      <c r="AO112" s="821"/>
      <c r="AP112" s="867" t="s">
        <v>435</v>
      </c>
      <c r="AQ112" s="868"/>
      <c r="AR112" s="868"/>
      <c r="AS112" s="868"/>
      <c r="AT112" s="869"/>
      <c r="AU112" s="979"/>
      <c r="AV112" s="980"/>
      <c r="AW112" s="980"/>
      <c r="AX112" s="980"/>
      <c r="AY112" s="980"/>
      <c r="AZ112" s="857" t="s">
        <v>441</v>
      </c>
      <c r="BA112" s="790"/>
      <c r="BB112" s="790"/>
      <c r="BC112" s="790"/>
      <c r="BD112" s="790"/>
      <c r="BE112" s="790"/>
      <c r="BF112" s="790"/>
      <c r="BG112" s="790"/>
      <c r="BH112" s="790"/>
      <c r="BI112" s="790"/>
      <c r="BJ112" s="790"/>
      <c r="BK112" s="790"/>
      <c r="BL112" s="790"/>
      <c r="BM112" s="790"/>
      <c r="BN112" s="790"/>
      <c r="BO112" s="790"/>
      <c r="BP112" s="791"/>
      <c r="BQ112" s="829">
        <v>412325</v>
      </c>
      <c r="BR112" s="830"/>
      <c r="BS112" s="830"/>
      <c r="BT112" s="830"/>
      <c r="BU112" s="830"/>
      <c r="BV112" s="830">
        <v>395000</v>
      </c>
      <c r="BW112" s="830"/>
      <c r="BX112" s="830"/>
      <c r="BY112" s="830"/>
      <c r="BZ112" s="830"/>
      <c r="CA112" s="830">
        <v>372581</v>
      </c>
      <c r="CB112" s="830"/>
      <c r="CC112" s="830"/>
      <c r="CD112" s="830"/>
      <c r="CE112" s="830"/>
      <c r="CF112" s="918">
        <v>6.3</v>
      </c>
      <c r="CG112" s="919"/>
      <c r="CH112" s="919"/>
      <c r="CI112" s="919"/>
      <c r="CJ112" s="919"/>
      <c r="CK112" s="974"/>
      <c r="CL112" s="861"/>
      <c r="CM112" s="864" t="s">
        <v>442</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29" t="s">
        <v>437</v>
      </c>
      <c r="DH112" s="830"/>
      <c r="DI112" s="830"/>
      <c r="DJ112" s="830"/>
      <c r="DK112" s="830"/>
      <c r="DL112" s="830" t="s">
        <v>407</v>
      </c>
      <c r="DM112" s="830"/>
      <c r="DN112" s="830"/>
      <c r="DO112" s="830"/>
      <c r="DP112" s="830"/>
      <c r="DQ112" s="830" t="s">
        <v>435</v>
      </c>
      <c r="DR112" s="830"/>
      <c r="DS112" s="830"/>
      <c r="DT112" s="830"/>
      <c r="DU112" s="830"/>
      <c r="DV112" s="836" t="s">
        <v>435</v>
      </c>
      <c r="DW112" s="836"/>
      <c r="DX112" s="836"/>
      <c r="DY112" s="836"/>
      <c r="DZ112" s="837"/>
    </row>
    <row r="113" spans="1:130" s="246" customFormat="1" ht="26.25" customHeight="1" x14ac:dyDescent="0.15">
      <c r="A113" s="961"/>
      <c r="B113" s="962"/>
      <c r="C113" s="790" t="s">
        <v>443</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27028</v>
      </c>
      <c r="AB113" s="966"/>
      <c r="AC113" s="966"/>
      <c r="AD113" s="966"/>
      <c r="AE113" s="967"/>
      <c r="AF113" s="968">
        <v>27573</v>
      </c>
      <c r="AG113" s="966"/>
      <c r="AH113" s="966"/>
      <c r="AI113" s="966"/>
      <c r="AJ113" s="967"/>
      <c r="AK113" s="968">
        <v>26376</v>
      </c>
      <c r="AL113" s="966"/>
      <c r="AM113" s="966"/>
      <c r="AN113" s="966"/>
      <c r="AO113" s="967"/>
      <c r="AP113" s="969">
        <v>0.4</v>
      </c>
      <c r="AQ113" s="970"/>
      <c r="AR113" s="970"/>
      <c r="AS113" s="970"/>
      <c r="AT113" s="971"/>
      <c r="AU113" s="979"/>
      <c r="AV113" s="980"/>
      <c r="AW113" s="980"/>
      <c r="AX113" s="980"/>
      <c r="AY113" s="980"/>
      <c r="AZ113" s="857" t="s">
        <v>444</v>
      </c>
      <c r="BA113" s="790"/>
      <c r="BB113" s="790"/>
      <c r="BC113" s="790"/>
      <c r="BD113" s="790"/>
      <c r="BE113" s="790"/>
      <c r="BF113" s="790"/>
      <c r="BG113" s="790"/>
      <c r="BH113" s="790"/>
      <c r="BI113" s="790"/>
      <c r="BJ113" s="790"/>
      <c r="BK113" s="790"/>
      <c r="BL113" s="790"/>
      <c r="BM113" s="790"/>
      <c r="BN113" s="790"/>
      <c r="BO113" s="790"/>
      <c r="BP113" s="791"/>
      <c r="BQ113" s="829">
        <v>657882</v>
      </c>
      <c r="BR113" s="830"/>
      <c r="BS113" s="830"/>
      <c r="BT113" s="830"/>
      <c r="BU113" s="830"/>
      <c r="BV113" s="830">
        <v>622202</v>
      </c>
      <c r="BW113" s="830"/>
      <c r="BX113" s="830"/>
      <c r="BY113" s="830"/>
      <c r="BZ113" s="830"/>
      <c r="CA113" s="830">
        <v>669374</v>
      </c>
      <c r="CB113" s="830"/>
      <c r="CC113" s="830"/>
      <c r="CD113" s="830"/>
      <c r="CE113" s="830"/>
      <c r="CF113" s="918">
        <v>11.3</v>
      </c>
      <c r="CG113" s="919"/>
      <c r="CH113" s="919"/>
      <c r="CI113" s="919"/>
      <c r="CJ113" s="919"/>
      <c r="CK113" s="974"/>
      <c r="CL113" s="861"/>
      <c r="CM113" s="864" t="s">
        <v>445</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435</v>
      </c>
      <c r="DH113" s="820"/>
      <c r="DI113" s="820"/>
      <c r="DJ113" s="820"/>
      <c r="DK113" s="821"/>
      <c r="DL113" s="822" t="s">
        <v>407</v>
      </c>
      <c r="DM113" s="820"/>
      <c r="DN113" s="820"/>
      <c r="DO113" s="820"/>
      <c r="DP113" s="821"/>
      <c r="DQ113" s="822" t="s">
        <v>437</v>
      </c>
      <c r="DR113" s="820"/>
      <c r="DS113" s="820"/>
      <c r="DT113" s="820"/>
      <c r="DU113" s="821"/>
      <c r="DV113" s="867" t="s">
        <v>407</v>
      </c>
      <c r="DW113" s="868"/>
      <c r="DX113" s="868"/>
      <c r="DY113" s="868"/>
      <c r="DZ113" s="869"/>
    </row>
    <row r="114" spans="1:130" s="246" customFormat="1" ht="26.25" customHeight="1" x14ac:dyDescent="0.15">
      <c r="A114" s="961"/>
      <c r="B114" s="962"/>
      <c r="C114" s="790" t="s">
        <v>446</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65846</v>
      </c>
      <c r="AB114" s="820"/>
      <c r="AC114" s="820"/>
      <c r="AD114" s="820"/>
      <c r="AE114" s="821"/>
      <c r="AF114" s="822">
        <v>79740</v>
      </c>
      <c r="AG114" s="820"/>
      <c r="AH114" s="820"/>
      <c r="AI114" s="820"/>
      <c r="AJ114" s="821"/>
      <c r="AK114" s="822">
        <v>70017</v>
      </c>
      <c r="AL114" s="820"/>
      <c r="AM114" s="820"/>
      <c r="AN114" s="820"/>
      <c r="AO114" s="821"/>
      <c r="AP114" s="867">
        <v>1.2</v>
      </c>
      <c r="AQ114" s="868"/>
      <c r="AR114" s="868"/>
      <c r="AS114" s="868"/>
      <c r="AT114" s="869"/>
      <c r="AU114" s="979"/>
      <c r="AV114" s="980"/>
      <c r="AW114" s="980"/>
      <c r="AX114" s="980"/>
      <c r="AY114" s="980"/>
      <c r="AZ114" s="857" t="s">
        <v>447</v>
      </c>
      <c r="BA114" s="790"/>
      <c r="BB114" s="790"/>
      <c r="BC114" s="790"/>
      <c r="BD114" s="790"/>
      <c r="BE114" s="790"/>
      <c r="BF114" s="790"/>
      <c r="BG114" s="790"/>
      <c r="BH114" s="790"/>
      <c r="BI114" s="790"/>
      <c r="BJ114" s="790"/>
      <c r="BK114" s="790"/>
      <c r="BL114" s="790"/>
      <c r="BM114" s="790"/>
      <c r="BN114" s="790"/>
      <c r="BO114" s="790"/>
      <c r="BP114" s="791"/>
      <c r="BQ114" s="829">
        <v>552993</v>
      </c>
      <c r="BR114" s="830"/>
      <c r="BS114" s="830"/>
      <c r="BT114" s="830"/>
      <c r="BU114" s="830"/>
      <c r="BV114" s="830">
        <v>440876</v>
      </c>
      <c r="BW114" s="830"/>
      <c r="BX114" s="830"/>
      <c r="BY114" s="830"/>
      <c r="BZ114" s="830"/>
      <c r="CA114" s="830">
        <v>406127</v>
      </c>
      <c r="CB114" s="830"/>
      <c r="CC114" s="830"/>
      <c r="CD114" s="830"/>
      <c r="CE114" s="830"/>
      <c r="CF114" s="918">
        <v>6.9</v>
      </c>
      <c r="CG114" s="919"/>
      <c r="CH114" s="919"/>
      <c r="CI114" s="919"/>
      <c r="CJ114" s="919"/>
      <c r="CK114" s="974"/>
      <c r="CL114" s="861"/>
      <c r="CM114" s="864" t="s">
        <v>448</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435</v>
      </c>
      <c r="DH114" s="820"/>
      <c r="DI114" s="820"/>
      <c r="DJ114" s="820"/>
      <c r="DK114" s="821"/>
      <c r="DL114" s="822" t="s">
        <v>435</v>
      </c>
      <c r="DM114" s="820"/>
      <c r="DN114" s="820"/>
      <c r="DO114" s="820"/>
      <c r="DP114" s="821"/>
      <c r="DQ114" s="822" t="s">
        <v>407</v>
      </c>
      <c r="DR114" s="820"/>
      <c r="DS114" s="820"/>
      <c r="DT114" s="820"/>
      <c r="DU114" s="821"/>
      <c r="DV114" s="867" t="s">
        <v>435</v>
      </c>
      <c r="DW114" s="868"/>
      <c r="DX114" s="868"/>
      <c r="DY114" s="868"/>
      <c r="DZ114" s="869"/>
    </row>
    <row r="115" spans="1:130" s="246" customFormat="1" ht="26.25" customHeight="1" x14ac:dyDescent="0.15">
      <c r="A115" s="961"/>
      <c r="B115" s="962"/>
      <c r="C115" s="790" t="s">
        <v>449</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437</v>
      </c>
      <c r="AB115" s="966"/>
      <c r="AC115" s="966"/>
      <c r="AD115" s="966"/>
      <c r="AE115" s="967"/>
      <c r="AF115" s="968" t="s">
        <v>407</v>
      </c>
      <c r="AG115" s="966"/>
      <c r="AH115" s="966"/>
      <c r="AI115" s="966"/>
      <c r="AJ115" s="967"/>
      <c r="AK115" s="968" t="s">
        <v>437</v>
      </c>
      <c r="AL115" s="966"/>
      <c r="AM115" s="966"/>
      <c r="AN115" s="966"/>
      <c r="AO115" s="967"/>
      <c r="AP115" s="969" t="s">
        <v>435</v>
      </c>
      <c r="AQ115" s="970"/>
      <c r="AR115" s="970"/>
      <c r="AS115" s="970"/>
      <c r="AT115" s="971"/>
      <c r="AU115" s="979"/>
      <c r="AV115" s="980"/>
      <c r="AW115" s="980"/>
      <c r="AX115" s="980"/>
      <c r="AY115" s="980"/>
      <c r="AZ115" s="857" t="s">
        <v>450</v>
      </c>
      <c r="BA115" s="790"/>
      <c r="BB115" s="790"/>
      <c r="BC115" s="790"/>
      <c r="BD115" s="790"/>
      <c r="BE115" s="790"/>
      <c r="BF115" s="790"/>
      <c r="BG115" s="790"/>
      <c r="BH115" s="790"/>
      <c r="BI115" s="790"/>
      <c r="BJ115" s="790"/>
      <c r="BK115" s="790"/>
      <c r="BL115" s="790"/>
      <c r="BM115" s="790"/>
      <c r="BN115" s="790"/>
      <c r="BO115" s="790"/>
      <c r="BP115" s="791"/>
      <c r="BQ115" s="829" t="s">
        <v>435</v>
      </c>
      <c r="BR115" s="830"/>
      <c r="BS115" s="830"/>
      <c r="BT115" s="830"/>
      <c r="BU115" s="830"/>
      <c r="BV115" s="830" t="s">
        <v>437</v>
      </c>
      <c r="BW115" s="830"/>
      <c r="BX115" s="830"/>
      <c r="BY115" s="830"/>
      <c r="BZ115" s="830"/>
      <c r="CA115" s="830" t="s">
        <v>437</v>
      </c>
      <c r="CB115" s="830"/>
      <c r="CC115" s="830"/>
      <c r="CD115" s="830"/>
      <c r="CE115" s="830"/>
      <c r="CF115" s="918" t="s">
        <v>435</v>
      </c>
      <c r="CG115" s="919"/>
      <c r="CH115" s="919"/>
      <c r="CI115" s="919"/>
      <c r="CJ115" s="919"/>
      <c r="CK115" s="974"/>
      <c r="CL115" s="861"/>
      <c r="CM115" s="857" t="s">
        <v>451</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435</v>
      </c>
      <c r="DH115" s="820"/>
      <c r="DI115" s="820"/>
      <c r="DJ115" s="820"/>
      <c r="DK115" s="821"/>
      <c r="DL115" s="822" t="s">
        <v>407</v>
      </c>
      <c r="DM115" s="820"/>
      <c r="DN115" s="820"/>
      <c r="DO115" s="820"/>
      <c r="DP115" s="821"/>
      <c r="DQ115" s="822" t="s">
        <v>435</v>
      </c>
      <c r="DR115" s="820"/>
      <c r="DS115" s="820"/>
      <c r="DT115" s="820"/>
      <c r="DU115" s="821"/>
      <c r="DV115" s="867" t="s">
        <v>435</v>
      </c>
      <c r="DW115" s="868"/>
      <c r="DX115" s="868"/>
      <c r="DY115" s="868"/>
      <c r="DZ115" s="869"/>
    </row>
    <row r="116" spans="1:130" s="246" customFormat="1" ht="26.25" customHeight="1" x14ac:dyDescent="0.15">
      <c r="A116" s="963"/>
      <c r="B116" s="964"/>
      <c r="C116" s="923" t="s">
        <v>452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597</v>
      </c>
      <c r="AB116" s="820"/>
      <c r="AC116" s="820"/>
      <c r="AD116" s="820"/>
      <c r="AE116" s="821"/>
      <c r="AF116" s="822">
        <v>277</v>
      </c>
      <c r="AG116" s="820"/>
      <c r="AH116" s="820"/>
      <c r="AI116" s="820"/>
      <c r="AJ116" s="821"/>
      <c r="AK116" s="822">
        <v>7</v>
      </c>
      <c r="AL116" s="820"/>
      <c r="AM116" s="820"/>
      <c r="AN116" s="820"/>
      <c r="AO116" s="821"/>
      <c r="AP116" s="867">
        <v>0</v>
      </c>
      <c r="AQ116" s="868"/>
      <c r="AR116" s="868"/>
      <c r="AS116" s="868"/>
      <c r="AT116" s="869"/>
      <c r="AU116" s="979"/>
      <c r="AV116" s="980"/>
      <c r="AW116" s="980"/>
      <c r="AX116" s="980"/>
      <c r="AY116" s="980"/>
      <c r="AZ116" s="906" t="s">
        <v>453</v>
      </c>
      <c r="BA116" s="907"/>
      <c r="BB116" s="907"/>
      <c r="BC116" s="907"/>
      <c r="BD116" s="907"/>
      <c r="BE116" s="907"/>
      <c r="BF116" s="907"/>
      <c r="BG116" s="907"/>
      <c r="BH116" s="907"/>
      <c r="BI116" s="907"/>
      <c r="BJ116" s="907"/>
      <c r="BK116" s="907"/>
      <c r="BL116" s="907"/>
      <c r="BM116" s="907"/>
      <c r="BN116" s="907"/>
      <c r="BO116" s="907"/>
      <c r="BP116" s="908"/>
      <c r="BQ116" s="829" t="s">
        <v>437</v>
      </c>
      <c r="BR116" s="830"/>
      <c r="BS116" s="830"/>
      <c r="BT116" s="830"/>
      <c r="BU116" s="830"/>
      <c r="BV116" s="830" t="s">
        <v>435</v>
      </c>
      <c r="BW116" s="830"/>
      <c r="BX116" s="830"/>
      <c r="BY116" s="830"/>
      <c r="BZ116" s="830"/>
      <c r="CA116" s="830" t="s">
        <v>407</v>
      </c>
      <c r="CB116" s="830"/>
      <c r="CC116" s="830"/>
      <c r="CD116" s="830"/>
      <c r="CE116" s="830"/>
      <c r="CF116" s="918" t="s">
        <v>437</v>
      </c>
      <c r="CG116" s="919"/>
      <c r="CH116" s="919"/>
      <c r="CI116" s="919"/>
      <c r="CJ116" s="919"/>
      <c r="CK116" s="974"/>
      <c r="CL116" s="861"/>
      <c r="CM116" s="864" t="s">
        <v>454</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435</v>
      </c>
      <c r="DH116" s="820"/>
      <c r="DI116" s="820"/>
      <c r="DJ116" s="820"/>
      <c r="DK116" s="821"/>
      <c r="DL116" s="822" t="s">
        <v>437</v>
      </c>
      <c r="DM116" s="820"/>
      <c r="DN116" s="820"/>
      <c r="DO116" s="820"/>
      <c r="DP116" s="821"/>
      <c r="DQ116" s="822" t="s">
        <v>437</v>
      </c>
      <c r="DR116" s="820"/>
      <c r="DS116" s="820"/>
      <c r="DT116" s="820"/>
      <c r="DU116" s="821"/>
      <c r="DV116" s="867" t="s">
        <v>407</v>
      </c>
      <c r="DW116" s="868"/>
      <c r="DX116" s="868"/>
      <c r="DY116" s="868"/>
      <c r="DZ116" s="869"/>
    </row>
    <row r="117" spans="1:130" s="246" customFormat="1" ht="26.25" customHeight="1" x14ac:dyDescent="0.15">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455</v>
      </c>
      <c r="Z117" s="946"/>
      <c r="AA117" s="951">
        <v>1461554</v>
      </c>
      <c r="AB117" s="952"/>
      <c r="AC117" s="952"/>
      <c r="AD117" s="952"/>
      <c r="AE117" s="953"/>
      <c r="AF117" s="954">
        <v>1481028</v>
      </c>
      <c r="AG117" s="952"/>
      <c r="AH117" s="952"/>
      <c r="AI117" s="952"/>
      <c r="AJ117" s="953"/>
      <c r="AK117" s="954">
        <v>1499035</v>
      </c>
      <c r="AL117" s="952"/>
      <c r="AM117" s="952"/>
      <c r="AN117" s="952"/>
      <c r="AO117" s="953"/>
      <c r="AP117" s="955"/>
      <c r="AQ117" s="956"/>
      <c r="AR117" s="956"/>
      <c r="AS117" s="956"/>
      <c r="AT117" s="957"/>
      <c r="AU117" s="979"/>
      <c r="AV117" s="980"/>
      <c r="AW117" s="980"/>
      <c r="AX117" s="980"/>
      <c r="AY117" s="980"/>
      <c r="AZ117" s="906" t="s">
        <v>456</v>
      </c>
      <c r="BA117" s="907"/>
      <c r="BB117" s="907"/>
      <c r="BC117" s="907"/>
      <c r="BD117" s="907"/>
      <c r="BE117" s="907"/>
      <c r="BF117" s="907"/>
      <c r="BG117" s="907"/>
      <c r="BH117" s="907"/>
      <c r="BI117" s="907"/>
      <c r="BJ117" s="907"/>
      <c r="BK117" s="907"/>
      <c r="BL117" s="907"/>
      <c r="BM117" s="907"/>
      <c r="BN117" s="907"/>
      <c r="BO117" s="907"/>
      <c r="BP117" s="908"/>
      <c r="BQ117" s="829" t="s">
        <v>138</v>
      </c>
      <c r="BR117" s="830"/>
      <c r="BS117" s="830"/>
      <c r="BT117" s="830"/>
      <c r="BU117" s="830"/>
      <c r="BV117" s="830" t="s">
        <v>138</v>
      </c>
      <c r="BW117" s="830"/>
      <c r="BX117" s="830"/>
      <c r="BY117" s="830"/>
      <c r="BZ117" s="830"/>
      <c r="CA117" s="830" t="s">
        <v>138</v>
      </c>
      <c r="CB117" s="830"/>
      <c r="CC117" s="830"/>
      <c r="CD117" s="830"/>
      <c r="CE117" s="830"/>
      <c r="CF117" s="918" t="s">
        <v>457</v>
      </c>
      <c r="CG117" s="919"/>
      <c r="CH117" s="919"/>
      <c r="CI117" s="919"/>
      <c r="CJ117" s="919"/>
      <c r="CK117" s="974"/>
      <c r="CL117" s="861"/>
      <c r="CM117" s="864" t="s">
        <v>458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459</v>
      </c>
      <c r="DH117" s="820"/>
      <c r="DI117" s="820"/>
      <c r="DJ117" s="820"/>
      <c r="DK117" s="821"/>
      <c r="DL117" s="822" t="s">
        <v>138</v>
      </c>
      <c r="DM117" s="820"/>
      <c r="DN117" s="820"/>
      <c r="DO117" s="820"/>
      <c r="DP117" s="821"/>
      <c r="DQ117" s="822" t="s">
        <v>460</v>
      </c>
      <c r="DR117" s="820"/>
      <c r="DS117" s="820"/>
      <c r="DT117" s="820"/>
      <c r="DU117" s="821"/>
      <c r="DV117" s="867" t="s">
        <v>461</v>
      </c>
      <c r="DW117" s="868"/>
      <c r="DX117" s="868"/>
      <c r="DY117" s="868"/>
      <c r="DZ117" s="869"/>
    </row>
    <row r="118" spans="1:130" s="246" customFormat="1" ht="26.25" customHeight="1" x14ac:dyDescent="0.15">
      <c r="A118" s="944" t="s">
        <v>428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426</v>
      </c>
      <c r="AB118" s="945"/>
      <c r="AC118" s="945"/>
      <c r="AD118" s="945"/>
      <c r="AE118" s="946"/>
      <c r="AF118" s="947" t="s">
        <v>307</v>
      </c>
      <c r="AG118" s="945"/>
      <c r="AH118" s="945"/>
      <c r="AI118" s="945"/>
      <c r="AJ118" s="946"/>
      <c r="AK118" s="947" t="s">
        <v>306</v>
      </c>
      <c r="AL118" s="945"/>
      <c r="AM118" s="945"/>
      <c r="AN118" s="945"/>
      <c r="AO118" s="946"/>
      <c r="AP118" s="948" t="s">
        <v>427</v>
      </c>
      <c r="AQ118" s="949"/>
      <c r="AR118" s="949"/>
      <c r="AS118" s="949"/>
      <c r="AT118" s="950"/>
      <c r="AU118" s="979"/>
      <c r="AV118" s="980"/>
      <c r="AW118" s="980"/>
      <c r="AX118" s="980"/>
      <c r="AY118" s="980"/>
      <c r="AZ118" s="922" t="s">
        <v>462</v>
      </c>
      <c r="BA118" s="923"/>
      <c r="BB118" s="923"/>
      <c r="BC118" s="923"/>
      <c r="BD118" s="923"/>
      <c r="BE118" s="923"/>
      <c r="BF118" s="923"/>
      <c r="BG118" s="923"/>
      <c r="BH118" s="923"/>
      <c r="BI118" s="923"/>
      <c r="BJ118" s="923"/>
      <c r="BK118" s="923"/>
      <c r="BL118" s="923"/>
      <c r="BM118" s="923"/>
      <c r="BN118" s="923"/>
      <c r="BO118" s="923"/>
      <c r="BP118" s="924"/>
      <c r="BQ118" s="925" t="s">
        <v>460</v>
      </c>
      <c r="BR118" s="888"/>
      <c r="BS118" s="888"/>
      <c r="BT118" s="888"/>
      <c r="BU118" s="888"/>
      <c r="BV118" s="888" t="s">
        <v>463</v>
      </c>
      <c r="BW118" s="888"/>
      <c r="BX118" s="888"/>
      <c r="BY118" s="888"/>
      <c r="BZ118" s="888"/>
      <c r="CA118" s="888" t="s">
        <v>138</v>
      </c>
      <c r="CB118" s="888"/>
      <c r="CC118" s="888"/>
      <c r="CD118" s="888"/>
      <c r="CE118" s="888"/>
      <c r="CF118" s="918" t="s">
        <v>138</v>
      </c>
      <c r="CG118" s="919"/>
      <c r="CH118" s="919"/>
      <c r="CI118" s="919"/>
      <c r="CJ118" s="919"/>
      <c r="CK118" s="974"/>
      <c r="CL118" s="861"/>
      <c r="CM118" s="864" t="s">
        <v>464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465</v>
      </c>
      <c r="DH118" s="820"/>
      <c r="DI118" s="820"/>
      <c r="DJ118" s="820"/>
      <c r="DK118" s="821"/>
      <c r="DL118" s="822" t="s">
        <v>138</v>
      </c>
      <c r="DM118" s="820"/>
      <c r="DN118" s="820"/>
      <c r="DO118" s="820"/>
      <c r="DP118" s="821"/>
      <c r="DQ118" s="822" t="s">
        <v>138</v>
      </c>
      <c r="DR118" s="820"/>
      <c r="DS118" s="820"/>
      <c r="DT118" s="820"/>
      <c r="DU118" s="821"/>
      <c r="DV118" s="867" t="s">
        <v>138</v>
      </c>
      <c r="DW118" s="868"/>
      <c r="DX118" s="868"/>
      <c r="DY118" s="868"/>
      <c r="DZ118" s="869"/>
    </row>
    <row r="119" spans="1:130" s="246" customFormat="1" ht="26.25" customHeight="1" x14ac:dyDescent="0.15">
      <c r="A119" s="858" t="s">
        <v>431</v>
      </c>
      <c r="B119" s="859"/>
      <c r="C119" s="934" t="s">
        <v>432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138</v>
      </c>
      <c r="AB119" s="938"/>
      <c r="AC119" s="938"/>
      <c r="AD119" s="938"/>
      <c r="AE119" s="939"/>
      <c r="AF119" s="940" t="s">
        <v>138</v>
      </c>
      <c r="AG119" s="938"/>
      <c r="AH119" s="938"/>
      <c r="AI119" s="938"/>
      <c r="AJ119" s="939"/>
      <c r="AK119" s="940" t="s">
        <v>138</v>
      </c>
      <c r="AL119" s="938"/>
      <c r="AM119" s="938"/>
      <c r="AN119" s="938"/>
      <c r="AO119" s="939"/>
      <c r="AP119" s="941" t="s">
        <v>457</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466</v>
      </c>
      <c r="BP119" s="921"/>
      <c r="BQ119" s="925">
        <v>16868869</v>
      </c>
      <c r="BR119" s="888"/>
      <c r="BS119" s="888"/>
      <c r="BT119" s="888"/>
      <c r="BU119" s="888"/>
      <c r="BV119" s="888">
        <v>16273133</v>
      </c>
      <c r="BW119" s="888"/>
      <c r="BX119" s="888"/>
      <c r="BY119" s="888"/>
      <c r="BZ119" s="888"/>
      <c r="CA119" s="888">
        <v>15886558</v>
      </c>
      <c r="CB119" s="888"/>
      <c r="CC119" s="888"/>
      <c r="CD119" s="888"/>
      <c r="CE119" s="888"/>
      <c r="CF119" s="786"/>
      <c r="CG119" s="787"/>
      <c r="CH119" s="787"/>
      <c r="CI119" s="787"/>
      <c r="CJ119" s="877"/>
      <c r="CK119" s="975"/>
      <c r="CL119" s="863"/>
      <c r="CM119" s="881" t="s">
        <v>467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457</v>
      </c>
      <c r="DH119" s="803"/>
      <c r="DI119" s="803"/>
      <c r="DJ119" s="803"/>
      <c r="DK119" s="804"/>
      <c r="DL119" s="805" t="s">
        <v>460</v>
      </c>
      <c r="DM119" s="803"/>
      <c r="DN119" s="803"/>
      <c r="DO119" s="803"/>
      <c r="DP119" s="804"/>
      <c r="DQ119" s="805" t="s">
        <v>461</v>
      </c>
      <c r="DR119" s="803"/>
      <c r="DS119" s="803"/>
      <c r="DT119" s="803"/>
      <c r="DU119" s="804"/>
      <c r="DV119" s="891" t="s">
        <v>138</v>
      </c>
      <c r="DW119" s="892"/>
      <c r="DX119" s="892"/>
      <c r="DY119" s="892"/>
      <c r="DZ119" s="893"/>
    </row>
    <row r="120" spans="1:130" s="246" customFormat="1" ht="26.25" customHeight="1" x14ac:dyDescent="0.15">
      <c r="A120" s="860"/>
      <c r="B120" s="861"/>
      <c r="C120" s="864" t="s">
        <v>438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468</v>
      </c>
      <c r="AB120" s="820"/>
      <c r="AC120" s="820"/>
      <c r="AD120" s="820"/>
      <c r="AE120" s="821"/>
      <c r="AF120" s="822" t="s">
        <v>138</v>
      </c>
      <c r="AG120" s="820"/>
      <c r="AH120" s="820"/>
      <c r="AI120" s="820"/>
      <c r="AJ120" s="821"/>
      <c r="AK120" s="822" t="s">
        <v>469</v>
      </c>
      <c r="AL120" s="820"/>
      <c r="AM120" s="820"/>
      <c r="AN120" s="820"/>
      <c r="AO120" s="821"/>
      <c r="AP120" s="867" t="s">
        <v>470</v>
      </c>
      <c r="AQ120" s="868"/>
      <c r="AR120" s="868"/>
      <c r="AS120" s="868"/>
      <c r="AT120" s="869"/>
      <c r="AU120" s="926" t="s">
        <v>471</v>
      </c>
      <c r="AV120" s="927"/>
      <c r="AW120" s="927"/>
      <c r="AX120" s="927"/>
      <c r="AY120" s="928"/>
      <c r="AZ120" s="903" t="s">
        <v>472</v>
      </c>
      <c r="BA120" s="850"/>
      <c r="BB120" s="850"/>
      <c r="BC120" s="850"/>
      <c r="BD120" s="850"/>
      <c r="BE120" s="850"/>
      <c r="BF120" s="850"/>
      <c r="BG120" s="850"/>
      <c r="BH120" s="850"/>
      <c r="BI120" s="850"/>
      <c r="BJ120" s="850"/>
      <c r="BK120" s="850"/>
      <c r="BL120" s="850"/>
      <c r="BM120" s="850"/>
      <c r="BN120" s="850"/>
      <c r="BO120" s="850"/>
      <c r="BP120" s="851"/>
      <c r="BQ120" s="904">
        <v>1695998</v>
      </c>
      <c r="BR120" s="885"/>
      <c r="BS120" s="885"/>
      <c r="BT120" s="885"/>
      <c r="BU120" s="885"/>
      <c r="BV120" s="885">
        <v>1902919</v>
      </c>
      <c r="BW120" s="885"/>
      <c r="BX120" s="885"/>
      <c r="BY120" s="885"/>
      <c r="BZ120" s="885"/>
      <c r="CA120" s="885">
        <v>1902366</v>
      </c>
      <c r="CB120" s="885"/>
      <c r="CC120" s="885"/>
      <c r="CD120" s="885"/>
      <c r="CE120" s="885"/>
      <c r="CF120" s="909">
        <v>32.200000000000003</v>
      </c>
      <c r="CG120" s="910"/>
      <c r="CH120" s="910"/>
      <c r="CI120" s="910"/>
      <c r="CJ120" s="910"/>
      <c r="CK120" s="911" t="s">
        <v>473</v>
      </c>
      <c r="CL120" s="895"/>
      <c r="CM120" s="895"/>
      <c r="CN120" s="895"/>
      <c r="CO120" s="896"/>
      <c r="CP120" s="915" t="s">
        <v>474</v>
      </c>
      <c r="CQ120" s="916"/>
      <c r="CR120" s="916"/>
      <c r="CS120" s="916"/>
      <c r="CT120" s="916"/>
      <c r="CU120" s="916"/>
      <c r="CV120" s="916"/>
      <c r="CW120" s="916"/>
      <c r="CX120" s="916"/>
      <c r="CY120" s="916"/>
      <c r="CZ120" s="916"/>
      <c r="DA120" s="916"/>
      <c r="DB120" s="916"/>
      <c r="DC120" s="916"/>
      <c r="DD120" s="916"/>
      <c r="DE120" s="916"/>
      <c r="DF120" s="917"/>
      <c r="DG120" s="904">
        <v>412325</v>
      </c>
      <c r="DH120" s="885"/>
      <c r="DI120" s="885"/>
      <c r="DJ120" s="885"/>
      <c r="DK120" s="885"/>
      <c r="DL120" s="885">
        <v>395000</v>
      </c>
      <c r="DM120" s="885"/>
      <c r="DN120" s="885"/>
      <c r="DO120" s="885"/>
      <c r="DP120" s="885"/>
      <c r="DQ120" s="885">
        <v>372581</v>
      </c>
      <c r="DR120" s="885"/>
      <c r="DS120" s="885"/>
      <c r="DT120" s="885"/>
      <c r="DU120" s="885"/>
      <c r="DV120" s="886">
        <v>6.3</v>
      </c>
      <c r="DW120" s="886"/>
      <c r="DX120" s="886"/>
      <c r="DY120" s="886"/>
      <c r="DZ120" s="887"/>
    </row>
    <row r="121" spans="1:130" s="246" customFormat="1" ht="26.25" customHeight="1" x14ac:dyDescent="0.15">
      <c r="A121" s="860"/>
      <c r="B121" s="861"/>
      <c r="C121" s="906" t="s">
        <v>475</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470</v>
      </c>
      <c r="AB121" s="820"/>
      <c r="AC121" s="820"/>
      <c r="AD121" s="820"/>
      <c r="AE121" s="821"/>
      <c r="AF121" s="822" t="s">
        <v>463</v>
      </c>
      <c r="AG121" s="820"/>
      <c r="AH121" s="820"/>
      <c r="AI121" s="820"/>
      <c r="AJ121" s="821"/>
      <c r="AK121" s="822" t="s">
        <v>138</v>
      </c>
      <c r="AL121" s="820"/>
      <c r="AM121" s="820"/>
      <c r="AN121" s="820"/>
      <c r="AO121" s="821"/>
      <c r="AP121" s="867" t="s">
        <v>460</v>
      </c>
      <c r="AQ121" s="868"/>
      <c r="AR121" s="868"/>
      <c r="AS121" s="868"/>
      <c r="AT121" s="869"/>
      <c r="AU121" s="929"/>
      <c r="AV121" s="930"/>
      <c r="AW121" s="930"/>
      <c r="AX121" s="930"/>
      <c r="AY121" s="931"/>
      <c r="AZ121" s="857" t="s">
        <v>476</v>
      </c>
      <c r="BA121" s="790"/>
      <c r="BB121" s="790"/>
      <c r="BC121" s="790"/>
      <c r="BD121" s="790"/>
      <c r="BE121" s="790"/>
      <c r="BF121" s="790"/>
      <c r="BG121" s="790"/>
      <c r="BH121" s="790"/>
      <c r="BI121" s="790"/>
      <c r="BJ121" s="790"/>
      <c r="BK121" s="790"/>
      <c r="BL121" s="790"/>
      <c r="BM121" s="790"/>
      <c r="BN121" s="790"/>
      <c r="BO121" s="790"/>
      <c r="BP121" s="791"/>
      <c r="BQ121" s="829">
        <v>1738</v>
      </c>
      <c r="BR121" s="830"/>
      <c r="BS121" s="830"/>
      <c r="BT121" s="830"/>
      <c r="BU121" s="830"/>
      <c r="BV121" s="830">
        <v>1288</v>
      </c>
      <c r="BW121" s="830"/>
      <c r="BX121" s="830"/>
      <c r="BY121" s="830"/>
      <c r="BZ121" s="830"/>
      <c r="CA121" s="830">
        <v>951</v>
      </c>
      <c r="CB121" s="830"/>
      <c r="CC121" s="830"/>
      <c r="CD121" s="830"/>
      <c r="CE121" s="830"/>
      <c r="CF121" s="918">
        <v>0</v>
      </c>
      <c r="CG121" s="919"/>
      <c r="CH121" s="919"/>
      <c r="CI121" s="919"/>
      <c r="CJ121" s="919"/>
      <c r="CK121" s="912"/>
      <c r="CL121" s="898"/>
      <c r="CM121" s="898"/>
      <c r="CN121" s="898"/>
      <c r="CO121" s="899"/>
      <c r="CP121" s="878" t="s">
        <v>477</v>
      </c>
      <c r="CQ121" s="879"/>
      <c r="CR121" s="879"/>
      <c r="CS121" s="879"/>
      <c r="CT121" s="879"/>
      <c r="CU121" s="879"/>
      <c r="CV121" s="879"/>
      <c r="CW121" s="879"/>
      <c r="CX121" s="879"/>
      <c r="CY121" s="879"/>
      <c r="CZ121" s="879"/>
      <c r="DA121" s="879"/>
      <c r="DB121" s="879"/>
      <c r="DC121" s="879"/>
      <c r="DD121" s="879"/>
      <c r="DE121" s="879"/>
      <c r="DF121" s="880"/>
      <c r="DG121" s="829" t="s">
        <v>138</v>
      </c>
      <c r="DH121" s="830"/>
      <c r="DI121" s="830"/>
      <c r="DJ121" s="830"/>
      <c r="DK121" s="830"/>
      <c r="DL121" s="830" t="s">
        <v>457</v>
      </c>
      <c r="DM121" s="830"/>
      <c r="DN121" s="830"/>
      <c r="DO121" s="830"/>
      <c r="DP121" s="830"/>
      <c r="DQ121" s="830" t="s">
        <v>463</v>
      </c>
      <c r="DR121" s="830"/>
      <c r="DS121" s="830"/>
      <c r="DT121" s="830"/>
      <c r="DU121" s="830"/>
      <c r="DV121" s="836" t="s">
        <v>470</v>
      </c>
      <c r="DW121" s="836"/>
      <c r="DX121" s="836"/>
      <c r="DY121" s="836"/>
      <c r="DZ121" s="837"/>
    </row>
    <row r="122" spans="1:130" s="246" customFormat="1" ht="26.25" customHeight="1" x14ac:dyDescent="0.15">
      <c r="A122" s="860"/>
      <c r="B122" s="861"/>
      <c r="C122" s="864" t="s">
        <v>448</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463</v>
      </c>
      <c r="AB122" s="820"/>
      <c r="AC122" s="820"/>
      <c r="AD122" s="820"/>
      <c r="AE122" s="821"/>
      <c r="AF122" s="822" t="s">
        <v>138</v>
      </c>
      <c r="AG122" s="820"/>
      <c r="AH122" s="820"/>
      <c r="AI122" s="820"/>
      <c r="AJ122" s="821"/>
      <c r="AK122" s="822" t="s">
        <v>465</v>
      </c>
      <c r="AL122" s="820"/>
      <c r="AM122" s="820"/>
      <c r="AN122" s="820"/>
      <c r="AO122" s="821"/>
      <c r="AP122" s="867" t="s">
        <v>460</v>
      </c>
      <c r="AQ122" s="868"/>
      <c r="AR122" s="868"/>
      <c r="AS122" s="868"/>
      <c r="AT122" s="869"/>
      <c r="AU122" s="929"/>
      <c r="AV122" s="930"/>
      <c r="AW122" s="930"/>
      <c r="AX122" s="930"/>
      <c r="AY122" s="931"/>
      <c r="AZ122" s="922" t="s">
        <v>478</v>
      </c>
      <c r="BA122" s="923"/>
      <c r="BB122" s="923"/>
      <c r="BC122" s="923"/>
      <c r="BD122" s="923"/>
      <c r="BE122" s="923"/>
      <c r="BF122" s="923"/>
      <c r="BG122" s="923"/>
      <c r="BH122" s="923"/>
      <c r="BI122" s="923"/>
      <c r="BJ122" s="923"/>
      <c r="BK122" s="923"/>
      <c r="BL122" s="923"/>
      <c r="BM122" s="923"/>
      <c r="BN122" s="923"/>
      <c r="BO122" s="923"/>
      <c r="BP122" s="924"/>
      <c r="BQ122" s="925">
        <v>10810844</v>
      </c>
      <c r="BR122" s="888"/>
      <c r="BS122" s="888"/>
      <c r="BT122" s="888"/>
      <c r="BU122" s="888"/>
      <c r="BV122" s="888">
        <v>10500239</v>
      </c>
      <c r="BW122" s="888"/>
      <c r="BX122" s="888"/>
      <c r="BY122" s="888"/>
      <c r="BZ122" s="888"/>
      <c r="CA122" s="888">
        <v>10342166</v>
      </c>
      <c r="CB122" s="888"/>
      <c r="CC122" s="888"/>
      <c r="CD122" s="888"/>
      <c r="CE122" s="888"/>
      <c r="CF122" s="889">
        <v>175.2</v>
      </c>
      <c r="CG122" s="890"/>
      <c r="CH122" s="890"/>
      <c r="CI122" s="890"/>
      <c r="CJ122" s="890"/>
      <c r="CK122" s="912"/>
      <c r="CL122" s="898"/>
      <c r="CM122" s="898"/>
      <c r="CN122" s="898"/>
      <c r="CO122" s="899"/>
      <c r="CP122" s="878" t="s">
        <v>479</v>
      </c>
      <c r="CQ122" s="879"/>
      <c r="CR122" s="879"/>
      <c r="CS122" s="879"/>
      <c r="CT122" s="879"/>
      <c r="CU122" s="879"/>
      <c r="CV122" s="879"/>
      <c r="CW122" s="879"/>
      <c r="CX122" s="879"/>
      <c r="CY122" s="879"/>
      <c r="CZ122" s="879"/>
      <c r="DA122" s="879"/>
      <c r="DB122" s="879"/>
      <c r="DC122" s="879"/>
      <c r="DD122" s="879"/>
      <c r="DE122" s="879"/>
      <c r="DF122" s="880"/>
      <c r="DG122" s="829" t="s">
        <v>460</v>
      </c>
      <c r="DH122" s="830"/>
      <c r="DI122" s="830"/>
      <c r="DJ122" s="830"/>
      <c r="DK122" s="830"/>
      <c r="DL122" s="830" t="s">
        <v>470</v>
      </c>
      <c r="DM122" s="830"/>
      <c r="DN122" s="830"/>
      <c r="DO122" s="830"/>
      <c r="DP122" s="830"/>
      <c r="DQ122" s="830" t="s">
        <v>138</v>
      </c>
      <c r="DR122" s="830"/>
      <c r="DS122" s="830"/>
      <c r="DT122" s="830"/>
      <c r="DU122" s="830"/>
      <c r="DV122" s="836" t="s">
        <v>470</v>
      </c>
      <c r="DW122" s="836"/>
      <c r="DX122" s="836"/>
      <c r="DY122" s="836"/>
      <c r="DZ122" s="837"/>
    </row>
    <row r="123" spans="1:130" s="246" customFormat="1" ht="26.25" customHeight="1" x14ac:dyDescent="0.15">
      <c r="A123" s="860"/>
      <c r="B123" s="861"/>
      <c r="C123" s="864" t="s">
        <v>454</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470</v>
      </c>
      <c r="AB123" s="820"/>
      <c r="AC123" s="820"/>
      <c r="AD123" s="820"/>
      <c r="AE123" s="821"/>
      <c r="AF123" s="822" t="s">
        <v>461</v>
      </c>
      <c r="AG123" s="820"/>
      <c r="AH123" s="820"/>
      <c r="AI123" s="820"/>
      <c r="AJ123" s="821"/>
      <c r="AK123" s="822" t="s">
        <v>463</v>
      </c>
      <c r="AL123" s="820"/>
      <c r="AM123" s="820"/>
      <c r="AN123" s="820"/>
      <c r="AO123" s="821"/>
      <c r="AP123" s="867" t="s">
        <v>460</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480</v>
      </c>
      <c r="BP123" s="921"/>
      <c r="BQ123" s="875">
        <v>12508580</v>
      </c>
      <c r="BR123" s="876"/>
      <c r="BS123" s="876"/>
      <c r="BT123" s="876"/>
      <c r="BU123" s="876"/>
      <c r="BV123" s="876">
        <v>12404446</v>
      </c>
      <c r="BW123" s="876"/>
      <c r="BX123" s="876"/>
      <c r="BY123" s="876"/>
      <c r="BZ123" s="876"/>
      <c r="CA123" s="876">
        <v>12245483</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
      <c r="A124" s="860"/>
      <c r="B124" s="861"/>
      <c r="C124" s="864" t="s">
        <v>458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461</v>
      </c>
      <c r="AB124" s="820"/>
      <c r="AC124" s="820"/>
      <c r="AD124" s="820"/>
      <c r="AE124" s="821"/>
      <c r="AF124" s="822" t="s">
        <v>470</v>
      </c>
      <c r="AG124" s="820"/>
      <c r="AH124" s="820"/>
      <c r="AI124" s="820"/>
      <c r="AJ124" s="821"/>
      <c r="AK124" s="822" t="s">
        <v>481</v>
      </c>
      <c r="AL124" s="820"/>
      <c r="AM124" s="820"/>
      <c r="AN124" s="820"/>
      <c r="AO124" s="821"/>
      <c r="AP124" s="867" t="s">
        <v>457</v>
      </c>
      <c r="AQ124" s="868"/>
      <c r="AR124" s="868"/>
      <c r="AS124" s="868"/>
      <c r="AT124" s="869"/>
      <c r="AU124" s="870" t="s">
        <v>482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76</v>
      </c>
      <c r="BR124" s="874"/>
      <c r="BS124" s="874"/>
      <c r="BT124" s="874"/>
      <c r="BU124" s="874"/>
      <c r="BV124" s="874">
        <v>65.900000000000006</v>
      </c>
      <c r="BW124" s="874"/>
      <c r="BX124" s="874"/>
      <c r="BY124" s="874"/>
      <c r="BZ124" s="874"/>
      <c r="CA124" s="874">
        <v>61.6</v>
      </c>
      <c r="CB124" s="874"/>
      <c r="CC124" s="874"/>
      <c r="CD124" s="874"/>
      <c r="CE124" s="874"/>
      <c r="CF124" s="764"/>
      <c r="CG124" s="765"/>
      <c r="CH124" s="765"/>
      <c r="CI124" s="765"/>
      <c r="CJ124" s="905"/>
      <c r="CK124" s="913"/>
      <c r="CL124" s="913"/>
      <c r="CM124" s="913"/>
      <c r="CN124" s="913"/>
      <c r="CO124" s="914"/>
      <c r="CP124" s="878" t="s">
        <v>483</v>
      </c>
      <c r="CQ124" s="879"/>
      <c r="CR124" s="879"/>
      <c r="CS124" s="879"/>
      <c r="CT124" s="879"/>
      <c r="CU124" s="879"/>
      <c r="CV124" s="879"/>
      <c r="CW124" s="879"/>
      <c r="CX124" s="879"/>
      <c r="CY124" s="879"/>
      <c r="CZ124" s="879"/>
      <c r="DA124" s="879"/>
      <c r="DB124" s="879"/>
      <c r="DC124" s="879"/>
      <c r="DD124" s="879"/>
      <c r="DE124" s="879"/>
      <c r="DF124" s="880"/>
      <c r="DG124" s="802" t="s">
        <v>459</v>
      </c>
      <c r="DH124" s="803"/>
      <c r="DI124" s="803"/>
      <c r="DJ124" s="803"/>
      <c r="DK124" s="804"/>
      <c r="DL124" s="805" t="s">
        <v>457</v>
      </c>
      <c r="DM124" s="803"/>
      <c r="DN124" s="803"/>
      <c r="DO124" s="803"/>
      <c r="DP124" s="804"/>
      <c r="DQ124" s="805" t="s">
        <v>470</v>
      </c>
      <c r="DR124" s="803"/>
      <c r="DS124" s="803"/>
      <c r="DT124" s="803"/>
      <c r="DU124" s="804"/>
      <c r="DV124" s="891" t="s">
        <v>459</v>
      </c>
      <c r="DW124" s="892"/>
      <c r="DX124" s="892"/>
      <c r="DY124" s="892"/>
      <c r="DZ124" s="893"/>
    </row>
    <row r="125" spans="1:130" s="246" customFormat="1" ht="26.25" customHeight="1" x14ac:dyDescent="0.15">
      <c r="A125" s="860"/>
      <c r="B125" s="861"/>
      <c r="C125" s="864" t="s">
        <v>464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461</v>
      </c>
      <c r="AB125" s="820"/>
      <c r="AC125" s="820"/>
      <c r="AD125" s="820"/>
      <c r="AE125" s="821"/>
      <c r="AF125" s="822" t="s">
        <v>459</v>
      </c>
      <c r="AG125" s="820"/>
      <c r="AH125" s="820"/>
      <c r="AI125" s="820"/>
      <c r="AJ125" s="821"/>
      <c r="AK125" s="822" t="s">
        <v>460</v>
      </c>
      <c r="AL125" s="820"/>
      <c r="AM125" s="820"/>
      <c r="AN125" s="820"/>
      <c r="AO125" s="821"/>
      <c r="AP125" s="867" t="s">
        <v>461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484</v>
      </c>
      <c r="CL125" s="895"/>
      <c r="CM125" s="895"/>
      <c r="CN125" s="895"/>
      <c r="CO125" s="896"/>
      <c r="CP125" s="903" t="s">
        <v>485</v>
      </c>
      <c r="CQ125" s="850"/>
      <c r="CR125" s="850"/>
      <c r="CS125" s="850"/>
      <c r="CT125" s="850"/>
      <c r="CU125" s="850"/>
      <c r="CV125" s="850"/>
      <c r="CW125" s="850"/>
      <c r="CX125" s="850"/>
      <c r="CY125" s="850"/>
      <c r="CZ125" s="850"/>
      <c r="DA125" s="850"/>
      <c r="DB125" s="850"/>
      <c r="DC125" s="850"/>
      <c r="DD125" s="850"/>
      <c r="DE125" s="850"/>
      <c r="DF125" s="851"/>
      <c r="DG125" s="904" t="s">
        <v>460</v>
      </c>
      <c r="DH125" s="885"/>
      <c r="DI125" s="885"/>
      <c r="DJ125" s="885"/>
      <c r="DK125" s="885"/>
      <c r="DL125" s="885" t="s">
        <v>138</v>
      </c>
      <c r="DM125" s="885"/>
      <c r="DN125" s="885"/>
      <c r="DO125" s="885"/>
      <c r="DP125" s="885"/>
      <c r="DQ125" s="885" t="s">
        <v>470</v>
      </c>
      <c r="DR125" s="885"/>
      <c r="DS125" s="885"/>
      <c r="DT125" s="885"/>
      <c r="DU125" s="885"/>
      <c r="DV125" s="886" t="s">
        <v>481</v>
      </c>
      <c r="DW125" s="886"/>
      <c r="DX125" s="886"/>
      <c r="DY125" s="886"/>
      <c r="DZ125" s="887"/>
    </row>
    <row r="126" spans="1:130" s="246" customFormat="1" ht="26.25" customHeight="1" thickBot="1" x14ac:dyDescent="0.2">
      <c r="A126" s="860"/>
      <c r="B126" s="861"/>
      <c r="C126" s="864" t="s">
        <v>467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470</v>
      </c>
      <c r="AB126" s="820"/>
      <c r="AC126" s="820"/>
      <c r="AD126" s="820"/>
      <c r="AE126" s="821"/>
      <c r="AF126" s="822" t="s">
        <v>461</v>
      </c>
      <c r="AG126" s="820"/>
      <c r="AH126" s="820"/>
      <c r="AI126" s="820"/>
      <c r="AJ126" s="821"/>
      <c r="AK126" s="822" t="s">
        <v>470</v>
      </c>
      <c r="AL126" s="820"/>
      <c r="AM126" s="820"/>
      <c r="AN126" s="820"/>
      <c r="AO126" s="821"/>
      <c r="AP126" s="867" t="s">
        <v>457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7" t="s">
        <v>486</v>
      </c>
      <c r="CQ126" s="790"/>
      <c r="CR126" s="790"/>
      <c r="CS126" s="790"/>
      <c r="CT126" s="790"/>
      <c r="CU126" s="790"/>
      <c r="CV126" s="790"/>
      <c r="CW126" s="790"/>
      <c r="CX126" s="790"/>
      <c r="CY126" s="790"/>
      <c r="CZ126" s="790"/>
      <c r="DA126" s="790"/>
      <c r="DB126" s="790"/>
      <c r="DC126" s="790"/>
      <c r="DD126" s="790"/>
      <c r="DE126" s="790"/>
      <c r="DF126" s="791"/>
      <c r="DG126" s="829" t="s">
        <v>138</v>
      </c>
      <c r="DH126" s="830"/>
      <c r="DI126" s="830"/>
      <c r="DJ126" s="830"/>
      <c r="DK126" s="830"/>
      <c r="DL126" s="830" t="s">
        <v>457</v>
      </c>
      <c r="DM126" s="830"/>
      <c r="DN126" s="830"/>
      <c r="DO126" s="830"/>
      <c r="DP126" s="830"/>
      <c r="DQ126" s="830" t="s">
        <v>469</v>
      </c>
      <c r="DR126" s="830"/>
      <c r="DS126" s="830"/>
      <c r="DT126" s="830"/>
      <c r="DU126" s="830"/>
      <c r="DV126" s="836" t="s">
        <v>459</v>
      </c>
      <c r="DW126" s="836"/>
      <c r="DX126" s="836"/>
      <c r="DY126" s="836"/>
      <c r="DZ126" s="837"/>
    </row>
    <row r="127" spans="1:130" s="246" customFormat="1" ht="26.25" customHeight="1" x14ac:dyDescent="0.15">
      <c r="A127" s="862"/>
      <c r="B127" s="863"/>
      <c r="C127" s="881" t="s">
        <v>487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470</v>
      </c>
      <c r="AB127" s="820"/>
      <c r="AC127" s="820"/>
      <c r="AD127" s="820"/>
      <c r="AE127" s="821"/>
      <c r="AF127" s="822" t="s">
        <v>470</v>
      </c>
      <c r="AG127" s="820"/>
      <c r="AH127" s="820"/>
      <c r="AI127" s="820"/>
      <c r="AJ127" s="821"/>
      <c r="AK127" s="822" t="s">
        <v>461</v>
      </c>
      <c r="AL127" s="820"/>
      <c r="AM127" s="820"/>
      <c r="AN127" s="820"/>
      <c r="AO127" s="821"/>
      <c r="AP127" s="867" t="s">
        <v>138</v>
      </c>
      <c r="AQ127" s="868"/>
      <c r="AR127" s="868"/>
      <c r="AS127" s="868"/>
      <c r="AT127" s="869"/>
      <c r="AU127" s="282"/>
      <c r="AV127" s="282"/>
      <c r="AW127" s="282"/>
      <c r="AX127" s="884" t="s">
        <v>488</v>
      </c>
      <c r="AY127" s="854"/>
      <c r="AZ127" s="854"/>
      <c r="BA127" s="854"/>
      <c r="BB127" s="854"/>
      <c r="BC127" s="854"/>
      <c r="BD127" s="854"/>
      <c r="BE127" s="855"/>
      <c r="BF127" s="853" t="s">
        <v>489</v>
      </c>
      <c r="BG127" s="854"/>
      <c r="BH127" s="854"/>
      <c r="BI127" s="854"/>
      <c r="BJ127" s="854"/>
      <c r="BK127" s="854"/>
      <c r="BL127" s="855"/>
      <c r="BM127" s="853" t="s">
        <v>490</v>
      </c>
      <c r="BN127" s="854"/>
      <c r="BO127" s="854"/>
      <c r="BP127" s="854"/>
      <c r="BQ127" s="854"/>
      <c r="BR127" s="854"/>
      <c r="BS127" s="855"/>
      <c r="BT127" s="853" t="s">
        <v>491</v>
      </c>
      <c r="BU127" s="854"/>
      <c r="BV127" s="854"/>
      <c r="BW127" s="854"/>
      <c r="BX127" s="854"/>
      <c r="BY127" s="854"/>
      <c r="BZ127" s="856"/>
      <c r="CA127" s="282"/>
      <c r="CB127" s="282"/>
      <c r="CC127" s="282"/>
      <c r="CD127" s="283"/>
      <c r="CE127" s="283"/>
      <c r="CF127" s="283"/>
      <c r="CG127" s="280"/>
      <c r="CH127" s="280"/>
      <c r="CI127" s="280"/>
      <c r="CJ127" s="281"/>
      <c r="CK127" s="897"/>
      <c r="CL127" s="898"/>
      <c r="CM127" s="898"/>
      <c r="CN127" s="898"/>
      <c r="CO127" s="899"/>
      <c r="CP127" s="857" t="s">
        <v>492</v>
      </c>
      <c r="CQ127" s="790"/>
      <c r="CR127" s="790"/>
      <c r="CS127" s="790"/>
      <c r="CT127" s="790"/>
      <c r="CU127" s="790"/>
      <c r="CV127" s="790"/>
      <c r="CW127" s="790"/>
      <c r="CX127" s="790"/>
      <c r="CY127" s="790"/>
      <c r="CZ127" s="790"/>
      <c r="DA127" s="790"/>
      <c r="DB127" s="790"/>
      <c r="DC127" s="790"/>
      <c r="DD127" s="790"/>
      <c r="DE127" s="790"/>
      <c r="DF127" s="791"/>
      <c r="DG127" s="829" t="s">
        <v>138</v>
      </c>
      <c r="DH127" s="830"/>
      <c r="DI127" s="830"/>
      <c r="DJ127" s="830"/>
      <c r="DK127" s="830"/>
      <c r="DL127" s="830" t="s">
        <v>470</v>
      </c>
      <c r="DM127" s="830"/>
      <c r="DN127" s="830"/>
      <c r="DO127" s="830"/>
      <c r="DP127" s="830"/>
      <c r="DQ127" s="830" t="s">
        <v>470</v>
      </c>
      <c r="DR127" s="830"/>
      <c r="DS127" s="830"/>
      <c r="DT127" s="830"/>
      <c r="DU127" s="830"/>
      <c r="DV127" s="836" t="s">
        <v>470</v>
      </c>
      <c r="DW127" s="836"/>
      <c r="DX127" s="836"/>
      <c r="DY127" s="836"/>
      <c r="DZ127" s="837"/>
    </row>
    <row r="128" spans="1:130" s="246" customFormat="1" ht="26.25" customHeight="1" thickBot="1" x14ac:dyDescent="0.2">
      <c r="A128" s="838" t="s">
        <v>493</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494</v>
      </c>
      <c r="X128" s="840"/>
      <c r="Y128" s="840"/>
      <c r="Z128" s="841"/>
      <c r="AA128" s="842">
        <v>923</v>
      </c>
      <c r="AB128" s="843"/>
      <c r="AC128" s="843"/>
      <c r="AD128" s="843"/>
      <c r="AE128" s="844"/>
      <c r="AF128" s="845">
        <v>662</v>
      </c>
      <c r="AG128" s="843"/>
      <c r="AH128" s="843"/>
      <c r="AI128" s="843"/>
      <c r="AJ128" s="844"/>
      <c r="AK128" s="845">
        <v>463</v>
      </c>
      <c r="AL128" s="843"/>
      <c r="AM128" s="843"/>
      <c r="AN128" s="843"/>
      <c r="AO128" s="844"/>
      <c r="AP128" s="846"/>
      <c r="AQ128" s="847"/>
      <c r="AR128" s="847"/>
      <c r="AS128" s="847"/>
      <c r="AT128" s="848"/>
      <c r="AU128" s="282"/>
      <c r="AV128" s="282"/>
      <c r="AW128" s="282"/>
      <c r="AX128" s="849" t="s">
        <v>495</v>
      </c>
      <c r="AY128" s="850"/>
      <c r="AZ128" s="850"/>
      <c r="BA128" s="850"/>
      <c r="BB128" s="850"/>
      <c r="BC128" s="850"/>
      <c r="BD128" s="850"/>
      <c r="BE128" s="851"/>
      <c r="BF128" s="826" t="s">
        <v>468</v>
      </c>
      <c r="BG128" s="827"/>
      <c r="BH128" s="827"/>
      <c r="BI128" s="827"/>
      <c r="BJ128" s="827"/>
      <c r="BK128" s="827"/>
      <c r="BL128" s="852"/>
      <c r="BM128" s="826">
        <v>14.11</v>
      </c>
      <c r="BN128" s="827"/>
      <c r="BO128" s="827"/>
      <c r="BP128" s="827"/>
      <c r="BQ128" s="827"/>
      <c r="BR128" s="827"/>
      <c r="BS128" s="852"/>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31" t="s">
        <v>496</v>
      </c>
      <c r="CQ128" s="768"/>
      <c r="CR128" s="768"/>
      <c r="CS128" s="768"/>
      <c r="CT128" s="768"/>
      <c r="CU128" s="768"/>
      <c r="CV128" s="768"/>
      <c r="CW128" s="768"/>
      <c r="CX128" s="768"/>
      <c r="CY128" s="768"/>
      <c r="CZ128" s="768"/>
      <c r="DA128" s="768"/>
      <c r="DB128" s="768"/>
      <c r="DC128" s="768"/>
      <c r="DD128" s="768"/>
      <c r="DE128" s="768"/>
      <c r="DF128" s="769"/>
      <c r="DG128" s="832" t="s">
        <v>459</v>
      </c>
      <c r="DH128" s="833"/>
      <c r="DI128" s="833"/>
      <c r="DJ128" s="833"/>
      <c r="DK128" s="833"/>
      <c r="DL128" s="833" t="s">
        <v>497</v>
      </c>
      <c r="DM128" s="833"/>
      <c r="DN128" s="833"/>
      <c r="DO128" s="833"/>
      <c r="DP128" s="833"/>
      <c r="DQ128" s="833" t="s">
        <v>481</v>
      </c>
      <c r="DR128" s="833"/>
      <c r="DS128" s="833"/>
      <c r="DT128" s="833"/>
      <c r="DU128" s="833"/>
      <c r="DV128" s="834" t="s">
        <v>481</v>
      </c>
      <c r="DW128" s="834"/>
      <c r="DX128" s="834"/>
      <c r="DY128" s="834"/>
      <c r="DZ128" s="835"/>
    </row>
    <row r="129" spans="1:131" s="246" customFormat="1" ht="26.25" customHeight="1" x14ac:dyDescent="0.15">
      <c r="A129" s="814" t="s">
        <v>109</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498</v>
      </c>
      <c r="X129" s="817"/>
      <c r="Y129" s="817"/>
      <c r="Z129" s="818"/>
      <c r="AA129" s="819">
        <v>6606808</v>
      </c>
      <c r="AB129" s="820"/>
      <c r="AC129" s="820"/>
      <c r="AD129" s="820"/>
      <c r="AE129" s="821"/>
      <c r="AF129" s="822">
        <v>6744701</v>
      </c>
      <c r="AG129" s="820"/>
      <c r="AH129" s="820"/>
      <c r="AI129" s="820"/>
      <c r="AJ129" s="821"/>
      <c r="AK129" s="822">
        <v>6826315</v>
      </c>
      <c r="AL129" s="820"/>
      <c r="AM129" s="820"/>
      <c r="AN129" s="820"/>
      <c r="AO129" s="821"/>
      <c r="AP129" s="823"/>
      <c r="AQ129" s="824"/>
      <c r="AR129" s="824"/>
      <c r="AS129" s="824"/>
      <c r="AT129" s="825"/>
      <c r="AU129" s="284"/>
      <c r="AV129" s="284"/>
      <c r="AW129" s="284"/>
      <c r="AX129" s="789" t="s">
        <v>499</v>
      </c>
      <c r="AY129" s="790"/>
      <c r="AZ129" s="790"/>
      <c r="BA129" s="790"/>
      <c r="BB129" s="790"/>
      <c r="BC129" s="790"/>
      <c r="BD129" s="790"/>
      <c r="BE129" s="791"/>
      <c r="BF129" s="809" t="s">
        <v>481</v>
      </c>
      <c r="BG129" s="810"/>
      <c r="BH129" s="810"/>
      <c r="BI129" s="810"/>
      <c r="BJ129" s="810"/>
      <c r="BK129" s="810"/>
      <c r="BL129" s="811"/>
      <c r="BM129" s="809">
        <v>19.11</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500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501</v>
      </c>
      <c r="X130" s="817"/>
      <c r="Y130" s="817"/>
      <c r="Z130" s="818"/>
      <c r="AA130" s="819">
        <v>873486</v>
      </c>
      <c r="AB130" s="820"/>
      <c r="AC130" s="820"/>
      <c r="AD130" s="820"/>
      <c r="AE130" s="821"/>
      <c r="AF130" s="822">
        <v>879370</v>
      </c>
      <c r="AG130" s="820"/>
      <c r="AH130" s="820"/>
      <c r="AI130" s="820"/>
      <c r="AJ130" s="821"/>
      <c r="AK130" s="822">
        <v>924364</v>
      </c>
      <c r="AL130" s="820"/>
      <c r="AM130" s="820"/>
      <c r="AN130" s="820"/>
      <c r="AO130" s="821"/>
      <c r="AP130" s="823"/>
      <c r="AQ130" s="824"/>
      <c r="AR130" s="824"/>
      <c r="AS130" s="824"/>
      <c r="AT130" s="825"/>
      <c r="AU130" s="284"/>
      <c r="AV130" s="284"/>
      <c r="AW130" s="284"/>
      <c r="AX130" s="789" t="s">
        <v>502</v>
      </c>
      <c r="AY130" s="790"/>
      <c r="AZ130" s="790"/>
      <c r="BA130" s="790"/>
      <c r="BB130" s="790"/>
      <c r="BC130" s="790"/>
      <c r="BD130" s="790"/>
      <c r="BE130" s="791"/>
      <c r="BF130" s="792">
        <v>10</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503</v>
      </c>
      <c r="X131" s="800"/>
      <c r="Y131" s="800"/>
      <c r="Z131" s="801"/>
      <c r="AA131" s="802">
        <v>5733322</v>
      </c>
      <c r="AB131" s="803"/>
      <c r="AC131" s="803"/>
      <c r="AD131" s="803"/>
      <c r="AE131" s="804"/>
      <c r="AF131" s="805">
        <v>5865331</v>
      </c>
      <c r="AG131" s="803"/>
      <c r="AH131" s="803"/>
      <c r="AI131" s="803"/>
      <c r="AJ131" s="804"/>
      <c r="AK131" s="805">
        <v>5901951</v>
      </c>
      <c r="AL131" s="803"/>
      <c r="AM131" s="803"/>
      <c r="AN131" s="803"/>
      <c r="AO131" s="804"/>
      <c r="AP131" s="806"/>
      <c r="AQ131" s="807"/>
      <c r="AR131" s="807"/>
      <c r="AS131" s="807"/>
      <c r="AT131" s="808"/>
      <c r="AU131" s="284"/>
      <c r="AV131" s="284"/>
      <c r="AW131" s="284"/>
      <c r="AX131" s="767" t="s">
        <v>504</v>
      </c>
      <c r="AY131" s="768"/>
      <c r="AZ131" s="768"/>
      <c r="BA131" s="768"/>
      <c r="BB131" s="768"/>
      <c r="BC131" s="768"/>
      <c r="BD131" s="768"/>
      <c r="BE131" s="769"/>
      <c r="BF131" s="770">
        <v>61.6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506</v>
      </c>
      <c r="W132" s="780"/>
      <c r="X132" s="780"/>
      <c r="Y132" s="780"/>
      <c r="Z132" s="781"/>
      <c r="AA132" s="782">
        <v>10.24092141</v>
      </c>
      <c r="AB132" s="783"/>
      <c r="AC132" s="783"/>
      <c r="AD132" s="783"/>
      <c r="AE132" s="784"/>
      <c r="AF132" s="785">
        <v>10.24658284</v>
      </c>
      <c r="AG132" s="783"/>
      <c r="AH132" s="783"/>
      <c r="AI132" s="783"/>
      <c r="AJ132" s="784"/>
      <c r="AK132" s="785">
        <v>9.7291217769999996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507</v>
      </c>
      <c r="W133" s="759"/>
      <c r="X133" s="759"/>
      <c r="Y133" s="759"/>
      <c r="Z133" s="760"/>
      <c r="AA133" s="761">
        <v>9.9</v>
      </c>
      <c r="AB133" s="762"/>
      <c r="AC133" s="762"/>
      <c r="AD133" s="762"/>
      <c r="AE133" s="763"/>
      <c r="AF133" s="761">
        <v>10.1</v>
      </c>
      <c r="AG133" s="762"/>
      <c r="AH133" s="762"/>
      <c r="AI133" s="762"/>
      <c r="AJ133" s="763"/>
      <c r="AK133" s="761">
        <v>10</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tld2DWM36MIT0H6rGNoWGzr2GyOeU2YVeFkj676Nkoq53Q+84jkfVXkG3AaC+Wgvds4YJg1xHBSTxRJ9uvqOQ==" saltValue="ZsBAw8BIK3F2tfO/9TVwb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Q1"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TAcpytyM4uTDhpydutT56Qib/piPhVhnYtYpgcbIp0UCPMrgZGu9JGXz1M6uMbl4M4beM8AAo4OxeaOVfZdHw==" saltValue="Tgi0MvCBVgwjpmaQJ/H3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G31"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ycair6SWrXHU9jcC8irx4WpDNMTrxqPqhpD54efzrJVn8JJKGb1+Cl5Q/wKg5+cGWoocIX6F/BxZrsdq9CWTA==" saltValue="UVFZZHHleb4hx0u11Z7jY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40" zoomScale="90" zoomScaleSheetLayoutView="9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516</v>
      </c>
      <c r="AL9" s="1189"/>
      <c r="AM9" s="1189"/>
      <c r="AN9" s="1190"/>
      <c r="AO9" s="312">
        <v>1748441</v>
      </c>
      <c r="AP9" s="312">
        <v>55793</v>
      </c>
      <c r="AQ9" s="313">
        <v>56489</v>
      </c>
      <c r="AR9" s="314">
        <v>-1.2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517</v>
      </c>
      <c r="AL10" s="1189"/>
      <c r="AM10" s="1189"/>
      <c r="AN10" s="1190"/>
      <c r="AO10" s="315">
        <v>208824</v>
      </c>
      <c r="AP10" s="315">
        <v>6664</v>
      </c>
      <c r="AQ10" s="316">
        <v>5759</v>
      </c>
      <c r="AR10" s="317">
        <v>15.7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518</v>
      </c>
      <c r="AL11" s="1189"/>
      <c r="AM11" s="1189"/>
      <c r="AN11" s="1190"/>
      <c r="AO11" s="315">
        <v>337377</v>
      </c>
      <c r="AP11" s="315">
        <v>10766</v>
      </c>
      <c r="AQ11" s="316">
        <v>8418</v>
      </c>
      <c r="AR11" s="317">
        <v>27.9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519</v>
      </c>
      <c r="AL12" s="1189"/>
      <c r="AM12" s="1189"/>
      <c r="AN12" s="1190"/>
      <c r="AO12" s="315" t="s">
        <v>520</v>
      </c>
      <c r="AP12" s="315" t="s">
        <v>520</v>
      </c>
      <c r="AQ12" s="316">
        <v>199</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521</v>
      </c>
      <c r="AL13" s="1189"/>
      <c r="AM13" s="1189"/>
      <c r="AN13" s="1190"/>
      <c r="AO13" s="315" t="s">
        <v>520</v>
      </c>
      <c r="AP13" s="315" t="s">
        <v>520</v>
      </c>
      <c r="AQ13" s="316">
        <v>11</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522</v>
      </c>
      <c r="AL14" s="1189"/>
      <c r="AM14" s="1189"/>
      <c r="AN14" s="1190"/>
      <c r="AO14" s="315">
        <v>111300</v>
      </c>
      <c r="AP14" s="315">
        <v>3552</v>
      </c>
      <c r="AQ14" s="316">
        <v>2749</v>
      </c>
      <c r="AR14" s="317">
        <v>29.2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523</v>
      </c>
      <c r="AL15" s="1189"/>
      <c r="AM15" s="1189"/>
      <c r="AN15" s="1190"/>
      <c r="AO15" s="315" t="s">
        <v>520</v>
      </c>
      <c r="AP15" s="315" t="s">
        <v>520</v>
      </c>
      <c r="AQ15" s="316">
        <v>1213</v>
      </c>
      <c r="AR15" s="317" t="s">
        <v>520</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524</v>
      </c>
      <c r="AL16" s="1192"/>
      <c r="AM16" s="1192"/>
      <c r="AN16" s="1193"/>
      <c r="AO16" s="315">
        <v>-198494</v>
      </c>
      <c r="AP16" s="315">
        <v>-6334</v>
      </c>
      <c r="AQ16" s="316">
        <v>-4842</v>
      </c>
      <c r="AR16" s="317">
        <v>30.8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2207448</v>
      </c>
      <c r="AP17" s="315">
        <v>70440</v>
      </c>
      <c r="AQ17" s="316">
        <v>69997</v>
      </c>
      <c r="AR17" s="317">
        <v>0.6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529</v>
      </c>
      <c r="AL21" s="1186"/>
      <c r="AM21" s="1186"/>
      <c r="AN21" s="1187"/>
      <c r="AO21" s="327">
        <v>6.35</v>
      </c>
      <c r="AP21" s="328">
        <v>6.51</v>
      </c>
      <c r="AQ21" s="329">
        <v>-0.16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530</v>
      </c>
      <c r="AL22" s="1186"/>
      <c r="AM22" s="1186"/>
      <c r="AN22" s="1187"/>
      <c r="AO22" s="332">
        <v>96</v>
      </c>
      <c r="AP22" s="333">
        <v>97.2</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534</v>
      </c>
      <c r="AL32" s="1177"/>
      <c r="AM32" s="1177"/>
      <c r="AN32" s="1178"/>
      <c r="AO32" s="342">
        <v>1402635</v>
      </c>
      <c r="AP32" s="342">
        <v>44758</v>
      </c>
      <c r="AQ32" s="343">
        <v>31531</v>
      </c>
      <c r="AR32" s="344">
        <v>41.9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535</v>
      </c>
      <c r="AL33" s="1177"/>
      <c r="AM33" s="1177"/>
      <c r="AN33" s="1178"/>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536</v>
      </c>
      <c r="AL34" s="1177"/>
      <c r="AM34" s="1177"/>
      <c r="AN34" s="1178"/>
      <c r="AO34" s="342" t="s">
        <v>520</v>
      </c>
      <c r="AP34" s="342" t="s">
        <v>520</v>
      </c>
      <c r="AQ34" s="343" t="s">
        <v>520</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537</v>
      </c>
      <c r="AL35" s="1177"/>
      <c r="AM35" s="1177"/>
      <c r="AN35" s="1178"/>
      <c r="AO35" s="342">
        <v>26376</v>
      </c>
      <c r="AP35" s="342">
        <v>842</v>
      </c>
      <c r="AQ35" s="343">
        <v>9647</v>
      </c>
      <c r="AR35" s="344">
        <v>-91.3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538</v>
      </c>
      <c r="AL36" s="1177"/>
      <c r="AM36" s="1177"/>
      <c r="AN36" s="1178"/>
      <c r="AO36" s="342">
        <v>70017</v>
      </c>
      <c r="AP36" s="342">
        <v>2234</v>
      </c>
      <c r="AQ36" s="343">
        <v>2316</v>
      </c>
      <c r="AR36" s="344">
        <v>-3.5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539</v>
      </c>
      <c r="AL37" s="1177"/>
      <c r="AM37" s="1177"/>
      <c r="AN37" s="1178"/>
      <c r="AO37" s="342" t="s">
        <v>520</v>
      </c>
      <c r="AP37" s="342" t="s">
        <v>520</v>
      </c>
      <c r="AQ37" s="343">
        <v>1006</v>
      </c>
      <c r="AR37" s="344" t="s">
        <v>520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540</v>
      </c>
      <c r="AL38" s="1180"/>
      <c r="AM38" s="1180"/>
      <c r="AN38" s="1181"/>
      <c r="AO38" s="345">
        <v>7</v>
      </c>
      <c r="AP38" s="345">
        <v>0</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541</v>
      </c>
      <c r="AL39" s="1180"/>
      <c r="AM39" s="1180"/>
      <c r="AN39" s="1181"/>
      <c r="AO39" s="342">
        <v>-463</v>
      </c>
      <c r="AP39" s="342">
        <v>-15</v>
      </c>
      <c r="AQ39" s="343">
        <v>-3160</v>
      </c>
      <c r="AR39" s="344">
        <v>-99.5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542</v>
      </c>
      <c r="AL40" s="1177"/>
      <c r="AM40" s="1177"/>
      <c r="AN40" s="1178"/>
      <c r="AO40" s="342">
        <v>-924364</v>
      </c>
      <c r="AP40" s="342">
        <v>-29497</v>
      </c>
      <c r="AQ40" s="343">
        <v>-28415</v>
      </c>
      <c r="AR40" s="344">
        <v>3.8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2">
        <v>574208</v>
      </c>
      <c r="AP41" s="342">
        <v>18323</v>
      </c>
      <c r="AQ41" s="343">
        <v>12925</v>
      </c>
      <c r="AR41" s="344">
        <v>41.8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511</v>
      </c>
      <c r="AN49" s="1171" t="s">
        <v>546</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2261747</v>
      </c>
      <c r="AN51" s="364">
        <v>76680</v>
      </c>
      <c r="AO51" s="365">
        <v>3.3</v>
      </c>
      <c r="AP51" s="366">
        <v>53292</v>
      </c>
      <c r="AQ51" s="367">
        <v>0</v>
      </c>
      <c r="AR51" s="368">
        <v>3.3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986427</v>
      </c>
      <c r="AN52" s="372">
        <v>33443</v>
      </c>
      <c r="AO52" s="373">
        <v>-3.5</v>
      </c>
      <c r="AP52" s="374">
        <v>28900</v>
      </c>
      <c r="AQ52" s="375">
        <v>18.899999999999999</v>
      </c>
      <c r="AR52" s="376">
        <v>-22.4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2281070</v>
      </c>
      <c r="AN53" s="364">
        <v>75801</v>
      </c>
      <c r="AO53" s="365">
        <v>-1.1000000000000001</v>
      </c>
      <c r="AP53" s="366">
        <v>49919</v>
      </c>
      <c r="AQ53" s="367">
        <v>-6.3</v>
      </c>
      <c r="AR53" s="368">
        <v>5.2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1227949</v>
      </c>
      <c r="AN54" s="372">
        <v>40805</v>
      </c>
      <c r="AO54" s="373">
        <v>22</v>
      </c>
      <c r="AP54" s="374">
        <v>26398</v>
      </c>
      <c r="AQ54" s="375">
        <v>-8.6999999999999993</v>
      </c>
      <c r="AR54" s="376">
        <v>30.7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1833551</v>
      </c>
      <c r="AN55" s="364">
        <v>60128</v>
      </c>
      <c r="AO55" s="365">
        <v>-20.7</v>
      </c>
      <c r="AP55" s="366">
        <v>47738</v>
      </c>
      <c r="AQ55" s="367">
        <v>-4.4000000000000004</v>
      </c>
      <c r="AR55" s="368">
        <v>-16.3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171778</v>
      </c>
      <c r="AN56" s="372">
        <v>5633</v>
      </c>
      <c r="AO56" s="373">
        <v>-86.2</v>
      </c>
      <c r="AP56" s="374">
        <v>24937</v>
      </c>
      <c r="AQ56" s="375">
        <v>-5.5</v>
      </c>
      <c r="AR56" s="376">
        <v>-80.7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1742659</v>
      </c>
      <c r="AN57" s="364">
        <v>56307</v>
      </c>
      <c r="AO57" s="365">
        <v>-6.4</v>
      </c>
      <c r="AP57" s="366">
        <v>52191</v>
      </c>
      <c r="AQ57" s="367">
        <v>9.3000000000000007</v>
      </c>
      <c r="AR57" s="368">
        <v>-15.7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130345</v>
      </c>
      <c r="AN58" s="372">
        <v>4212</v>
      </c>
      <c r="AO58" s="373">
        <v>-25.2</v>
      </c>
      <c r="AP58" s="374">
        <v>24843</v>
      </c>
      <c r="AQ58" s="375">
        <v>-0.4</v>
      </c>
      <c r="AR58" s="376">
        <v>-24.8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1107075</v>
      </c>
      <c r="AN59" s="364">
        <v>35327</v>
      </c>
      <c r="AO59" s="365">
        <v>-37.299999999999997</v>
      </c>
      <c r="AP59" s="366">
        <v>47387</v>
      </c>
      <c r="AQ59" s="367">
        <v>-9.1999999999999993</v>
      </c>
      <c r="AR59" s="368">
        <v>-28.1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330988</v>
      </c>
      <c r="AN60" s="372">
        <v>10562</v>
      </c>
      <c r="AO60" s="373">
        <v>150.80000000000001</v>
      </c>
      <c r="AP60" s="374">
        <v>24928</v>
      </c>
      <c r="AQ60" s="375">
        <v>0.3</v>
      </c>
      <c r="AR60" s="376">
        <v>150.5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1845220</v>
      </c>
      <c r="AN61" s="379">
        <v>60849</v>
      </c>
      <c r="AO61" s="380">
        <v>-12.4</v>
      </c>
      <c r="AP61" s="381">
        <v>50105</v>
      </c>
      <c r="AQ61" s="382">
        <v>-2.1</v>
      </c>
      <c r="AR61" s="368">
        <v>-10.3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569497</v>
      </c>
      <c r="AN62" s="372">
        <v>18931</v>
      </c>
      <c r="AO62" s="373">
        <v>11.6</v>
      </c>
      <c r="AP62" s="374">
        <v>26001</v>
      </c>
      <c r="AQ62" s="375">
        <v>0.9</v>
      </c>
      <c r="AR62" s="376">
        <v>10.7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cnRR9b56TtvZsI/zxzfxakGRZt3Q3VuimRnMp3j0RoICuOqB5wsuaeNb3ZDf0j1k7ichkoKauZWDG5Xfftdww==" saltValue="5QSwH7sYYZA4kuicdaa+Q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64"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Nn8Muwy2js/3nXOL8OXaodbxIUfSvYGv7lqp7+/tXHETg2HgSKi0kwlI8+kIgoErXmTrKyjAtWIBkjOoleGZQ==" saltValue="JztrbyNCoBJVA4pYxve9Q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61"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mPjS2pZT6F+gGsFLVuXyU3PcVkv1dcauBRSFVuUPEYtej61h8pZCDEwVZ4g9Kr3o0KzQuv4/2ANdcb01/B/4g==" saltValue="WUzsmnIaU8qUaYZ4YlNLo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37"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4" t="s">
        <v>3</v>
      </c>
      <c r="D47" s="1194"/>
      <c r="E47" s="1195"/>
      <c r="F47" s="11">
        <v>7.57</v>
      </c>
      <c r="G47" s="12">
        <v>7.31</v>
      </c>
      <c r="H47" s="12">
        <v>6.38</v>
      </c>
      <c r="I47" s="12">
        <v>4.9000000000000004</v>
      </c>
      <c r="J47" s="13">
        <v>6.04</v>
      </c>
    </row>
    <row r="48" spans="2:10" ht="57.75" customHeight="1" x14ac:dyDescent="0.15">
      <c r="B48" s="14"/>
      <c r="C48" s="1196" t="s">
        <v>4</v>
      </c>
      <c r="D48" s="1196"/>
      <c r="E48" s="1197"/>
      <c r="F48" s="15">
        <v>7.08</v>
      </c>
      <c r="G48" s="16">
        <v>7.78</v>
      </c>
      <c r="H48" s="16">
        <v>7.01</v>
      </c>
      <c r="I48" s="16">
        <v>7.28</v>
      </c>
      <c r="J48" s="17">
        <v>8.85</v>
      </c>
    </row>
    <row r="49" spans="2:10" ht="57.75" customHeight="1" thickBot="1" x14ac:dyDescent="0.2">
      <c r="B49" s="18"/>
      <c r="C49" s="1198" t="s">
        <v>5</v>
      </c>
      <c r="D49" s="1198"/>
      <c r="E49" s="1199"/>
      <c r="F49" s="19">
        <v>0.93</v>
      </c>
      <c r="G49" s="20">
        <v>1.3</v>
      </c>
      <c r="H49" s="20" t="s">
        <v>567</v>
      </c>
      <c r="I49" s="20" t="s">
        <v>568</v>
      </c>
      <c r="J49" s="21">
        <v>2.85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UC9r2Oo3erHWOKUfEWtF5mAfIjOuihTWSe6dJhgRm+BCaUIxoikZJM+yDV5jqvt7RlaapdeieV5E4786DC8Tg==" saltValue="27wXeu/mo1uMFH9YpX0T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2020-03-28T04:03:12Z</cp:lastPrinted>
  <dcterms:created xsi:type="dcterms:W3CDTF">2020-02-10T06:44:03Z</dcterms:created>
  <dcterms:modified xsi:type="dcterms:W3CDTF">2020-10-26T23:26:36Z</dcterms:modified>
  <cp:category/>
</cp:coreProperties>
</file>