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2）\H30公会計分(R2年度9月に伊東が作成)\03 市町村→県\36_伊是名村●\"/>
    </mc:Choice>
  </mc:AlternateContent>
  <bookViews>
    <workbookView xWindow="0" yWindow="0" windowWidth="15360" windowHeight="7635" tabRatio="782" firstSheet="11"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79017"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U36" i="10"/>
  <c r="C36" i="10"/>
  <c r="CO35" i="10"/>
  <c r="AM35" i="10"/>
  <c r="CO34" i="10"/>
  <c r="AM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E37" i="10" s="1"/>
  <c r="BW34" i="10"/>
  <c r="BW35" i="10" s="1"/>
  <c r="BW36" i="10" s="1"/>
  <c r="BW37" i="10" s="1"/>
  <c r="BW38" i="10" s="1"/>
  <c r="BW39" i="10" s="1"/>
  <c r="BW40" i="10" s="1"/>
  <c r="BW41" i="10" s="1"/>
</calcChain>
</file>

<file path=xl/sharedStrings.xml><?xml version="1.0" encoding="utf-8"?>
<sst xmlns="http://schemas.openxmlformats.org/spreadsheetml/2006/main" count="1120" uniqueCount="607">
  <si>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</si>
  <si>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</si>
  <si>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</si>
  <si>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</si>
  <si>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</si>
  <si>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</si>
  <si>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</si>
  <si>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</si>
  <si>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</si>
  <si>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</si>
  <si>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</si>
  <si>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</si>
  <si>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</si>
  <si>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</si>
  <si>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</si>
  <si>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</si>
  <si>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</si>
  <si>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</si>
  <si>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</si>
  <si>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</si>
  <si>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</si>
  <si>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</si>
  <si>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</si>
  <si>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</si>
  <si>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</si>
  <si>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</si>
  <si>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</si>
  <si>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</si>
  <si>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</si>
  <si>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</si>
  <si>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</si>
  <si>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</si>
  <si>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</si>
  <si>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</si>
  <si>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</si>
  <si>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</si>
  <si>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</si>
  <si>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</si>
  <si>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</si>
  <si>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</si>
  <si>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</si>
  <si>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</si>
  <si>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</si>
  <si>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</si>
  <si>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</si>
  <si>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</si>
  <si>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</si>
  <si>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</si>
  <si>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</si>
  <si>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</si>
  <si>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</si>
  <si>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</si>
  <si>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</si>
  <si>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</si>
  <si>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</si>
  <si>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</si>
  <si>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</si>
  <si>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</si>
  <si>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</si>
  <si>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</si>
  <si>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</si>
  <si>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</si>
  <si>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</si>
  <si>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</si>
  <si>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</si>
  <si>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</si>
  <si>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</si>
  <si>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</si>
  <si>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</si>
  <si>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</si>
  <si>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</si>
  <si>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</si>
  <si>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</si>
  <si>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</si>
  <si>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</si>
  <si>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</si>
  <si>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</si>
  <si>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</si>
  <si>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</si>
  <si>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</si>
  <si>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</si>
  <si>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</si>
  <si>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</si>
  <si>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</si>
  <si>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</si>
  <si>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</si>
  <si>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</si>
  <si>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</si>
  <si>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</si>
  <si>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</si>
  <si>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</si>
  <si>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</si>
  <si>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</si>
  <si>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</si>
  <si>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</si>
  <si>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</si>
  <si>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</si>
  <si>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</si>
  <si>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伊是名村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</si>
  <si>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</si>
  <si>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</si>
  <si>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</si>
  <si>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</si>
  <si>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</si>
  <si>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</si>
  <si>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</si>
  <si>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</si>
  <si>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</si>
  <si>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</si>
  <si>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</si>
  <si>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</si>
  <si>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</si>
  <si>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</si>
  <si>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</si>
  <si>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</si>
  <si>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</si>
  <si>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</si>
  <si>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</si>
  <si>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</si>
  <si>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</si>
  <si>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</si>
  <si>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</si>
  <si>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</si>
  <si>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</si>
  <si>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</si>
  <si>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</si>
  <si>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</si>
  <si>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</si>
  <si>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</si>
  <si>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</si>
  <si>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</si>
  <si>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</si>
  <si>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</si>
  <si>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</si>
  <si>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</si>
  <si>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</si>
  <si>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</si>
  <si>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</si>
  <si>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</si>
  <si>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</si>
  <si>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</si>
  <si>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</si>
  <si>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</si>
  <si>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</si>
  <si>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</si>
  <si>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</si>
  <si>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</si>
  <si>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</si>
  <si>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</si>
  <si>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</si>
  <si>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</si>
  <si>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</si>
  <si>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4"/>
  </si>
  <si>
    <t>うち日本人(％)</t>
    <phoneticPr fontId="5"/>
  </si>
  <si>
    <t>-3.6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</si>
  <si>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</si>
  <si>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</si>
  <si>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</si>
  <si>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</si>
  <si>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</si>
  <si>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</si>
  <si>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</si>
  <si>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</si>
  <si>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</si>
  <si>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</si>
  <si>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</si>
  <si>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</si>
  <si>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</si>
  <si>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</si>
  <si>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</si>
  <si>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</si>
  <si>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</si>
  <si>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</si>
  <si>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</si>
  <si>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</si>
  <si>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</si>
  <si>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</si>
  <si>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</si>
  <si>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</si>
  <si>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</si>
  <si>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</si>
  <si>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</si>
  <si>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</si>
  <si>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</si>
  <si>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</si>
  <si>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</si>
  <si>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</si>
  <si>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</si>
  <si>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</si>
  <si>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</si>
  <si>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</si>
  <si>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</si>
  <si>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</si>
  <si>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</si>
  <si>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</si>
  <si>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</si>
  <si>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</si>
  <si>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</si>
  <si>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</si>
  <si>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</si>
  <si>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</si>
  <si>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</si>
  <si>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</si>
  <si>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</si>
  <si>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</si>
  <si>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</si>
  <si>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</si>
  <si>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</si>
  <si>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</si>
  <si>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</si>
  <si>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</si>
  <si>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</si>
  <si>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</si>
  <si>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沖縄県伊是名村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</si>
  <si>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</si>
  <si>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</si>
  <si>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</si>
  <si>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</si>
  <si>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</si>
  <si>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</si>
  <si>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</si>
  <si>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</si>
  <si>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</si>
  <si>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</si>
  <si>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</si>
  <si>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</si>
  <si>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</si>
  <si>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</si>
  <si>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</si>
  <si>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</si>
  <si>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</si>
  <si>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</si>
  <si>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</si>
  <si>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</si>
  <si>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</si>
  <si>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</si>
  <si>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</si>
  <si>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</si>
  <si>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</si>
  <si>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</si>
  <si>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</si>
  <si>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</si>
  <si>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</si>
  <si>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</si>
  <si>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</si>
  <si>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</si>
  <si>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</si>
  <si>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</si>
  <si>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</si>
  <si>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</si>
  <si>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</si>
  <si>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</si>
  <si>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</si>
  <si>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</si>
  <si>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</si>
  <si>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</si>
  <si>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</si>
  <si>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</si>
  <si>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</si>
  <si>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</si>
  <si>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</si>
  <si>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</si>
  <si>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</si>
  <si>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</si>
  <si>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</si>
  <si>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</si>
  <si>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</si>
  <si>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</si>
  <si>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</si>
  <si>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</si>
  <si>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</si>
  <si>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</si>
  <si>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</si>
  <si>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</si>
  <si>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</si>
  <si>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</si>
  <si>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</si>
  <si>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</si>
  <si>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</si>
  <si>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</si>
  <si>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</si>
  <si>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</si>
  <si>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</si>
  <si>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</si>
  <si>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</si>
  <si>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</si>
  <si>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</si>
  <si>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</si>
  <si>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</si>
  <si>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</si>
  <si>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</si>
  <si>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</si>
  <si>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</si>
  <si>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</si>
  <si>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</si>
  <si>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</si>
  <si>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</si>
  <si>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</si>
  <si>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</si>
  <si>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</si>
  <si>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</si>
  <si>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</si>
  <si>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</si>
  <si>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</si>
  <si>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</si>
  <si>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</si>
  <si>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</si>
  <si>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</si>
  <si>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</si>
  <si>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</si>
  <si>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</si>
  <si>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</si>
  <si>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</si>
  <si>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</si>
  <si>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</si>
  <si>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</si>
  <si>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</si>
  <si>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</si>
  <si>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</si>
  <si>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</si>
  <si>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</si>
  <si>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</si>
  <si>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</si>
  <si>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</si>
  <si>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</si>
  <si>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</si>
  <si>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</si>
  <si>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</si>
  <si>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</si>
  <si>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</si>
  <si>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</si>
  <si>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</si>
  <si>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</si>
  <si>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</si>
  <si>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</si>
  <si>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</si>
  <si>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</si>
  <si>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</si>
  <si>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</si>
  <si>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</si>
  <si>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</si>
  <si>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</si>
  <si>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</si>
  <si>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</si>
  <si>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</si>
  <si>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</si>
  <si>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</si>
  <si>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</si>
  <si>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</si>
  <si>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</si>
  <si>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</si>
  <si>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</si>
  <si>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</si>
  <si>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</si>
  <si>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</si>
  <si>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</si>
  <si>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</si>
  <si>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</si>
  <si>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</si>
  <si>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</si>
  <si>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</si>
  <si>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</si>
  <si>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沖縄県伊是名村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</si>
  <si>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</si>
  <si>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</si>
  <si>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</si>
  <si>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</si>
  <si>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</si>
  <si>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</si>
  <si>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</si>
  <si>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</si>
  <si>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</si>
  <si>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</si>
  <si>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</si>
  <si>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</si>
  <si>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</si>
  <si>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</si>
  <si>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</si>
  <si>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</si>
  <si>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</si>
  <si>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</si>
  <si>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</si>
  <si>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</si>
  <si>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</si>
  <si>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</si>
  <si>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</si>
  <si>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</si>
  <si>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</si>
  <si>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</si>
  <si>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</si>
  <si>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</si>
  <si>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</si>
  <si>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</si>
  <si>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</si>
  <si>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</si>
  <si>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</si>
  <si>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</si>
  <si>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</si>
  <si>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</si>
  <si>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</si>
  <si>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</si>
  <si>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</si>
  <si>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</si>
  <si>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</si>
  <si>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港湾整備事業特別会計</t>
    <phoneticPr fontId="5"/>
  </si>
  <si>
    <t>船舶運航事業特別会計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</si>
  <si>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</si>
  <si>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</si>
  <si>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</si>
  <si>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</si>
  <si>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</si>
  <si>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</si>
  <si>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</si>
  <si>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</si>
  <si>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</si>
  <si>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</si>
  <si>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</si>
  <si>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</si>
  <si>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</si>
  <si>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</si>
  <si>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</si>
  <si>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</si>
  <si>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</si>
  <si>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</si>
  <si>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</si>
  <si>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</si>
  <si>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</si>
  <si>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</si>
  <si>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</si>
  <si>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</si>
  <si>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</si>
  <si>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</si>
  <si>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</si>
  <si>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</si>
  <si>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</si>
  <si>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</si>
  <si>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</si>
  <si>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</si>
  <si>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</si>
  <si>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</si>
  <si>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</si>
  <si>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</si>
  <si>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</si>
  <si>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</si>
  <si>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</si>
  <si>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</si>
  <si>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</si>
  <si>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</si>
  <si>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</si>
  <si>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</si>
  <si>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</si>
  <si>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</si>
  <si>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</si>
  <si>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</si>
  <si>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</si>
  <si>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</si>
  <si>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</si>
  <si>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</si>
  <si>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</si>
  <si>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</si>
  <si>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</si>
  <si>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</si>
  <si>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</si>
  <si>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</si>
  <si>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</si>
  <si>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</si>
  <si>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</si>
  <si>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</si>
  <si>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</si>
  <si>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</si>
  <si>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</si>
  <si>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</si>
  <si>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</si>
  <si>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</si>
  <si>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</si>
  <si>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</si>
  <si>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</si>
  <si>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</si>
  <si>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</si>
  <si>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</si>
  <si>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</si>
  <si>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</si>
  <si>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</si>
  <si>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</si>
  <si>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</si>
  <si>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</si>
  <si>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</si>
  <si>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</si>
  <si>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</si>
  <si>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</si>
  <si>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</si>
  <si>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</si>
  <si>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</si>
  <si>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</si>
  <si>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</si>
  <si>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</si>
  <si>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</si>
  <si>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</si>
  <si>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</si>
  <si>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</si>
  <si>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</si>
  <si>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</si>
  <si>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</si>
  <si>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</si>
  <si>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</si>
  <si>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</si>
  <si>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</si>
  <si>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</si>
  <si>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</si>
  <si>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</si>
  <si>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</si>
  <si>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</si>
  <si>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</si>
  <si>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</si>
  <si>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</si>
  <si>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</si>
  <si>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</si>
  <si>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</si>
  <si>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</si>
  <si>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</si>
  <si>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</si>
  <si>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</si>
  <si>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</si>
  <si>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</si>
  <si>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</si>
  <si>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</si>
  <si>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</si>
  <si>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</si>
  <si>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</si>
  <si>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</si>
  <si>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</si>
  <si>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</si>
  <si>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</si>
  <si>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</si>
  <si>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</si>
  <si>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</si>
  <si>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</si>
  <si>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</si>
  <si>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</si>
  <si>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</si>
  <si>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</si>
  <si>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</si>
  <si>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</si>
  <si>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</si>
  <si>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</si>
  <si>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</si>
  <si>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</si>
  <si>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</si>
  <si>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</si>
  <si>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</si>
  <si>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</si>
  <si>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</si>
  <si>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</si>
  <si>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</si>
  <si>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</si>
  <si>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</si>
  <si>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</si>
  <si>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</si>
  <si>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</si>
  <si>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</si>
  <si>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</si>
  <si>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</si>
  <si>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</si>
  <si>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</si>
  <si>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19.09</t>
  </si>
  <si>
    <t>一般会計</t>
  </si>
  <si>
    <t>船舶運航事業特別会計</t>
  </si>
  <si>
    <t>国民健康保険特別会計</t>
  </si>
  <si>
    <t>簡易水道事業特別会計</t>
  </si>
  <si>
    <t>港湾整備事業特別会計</t>
  </si>
  <si>
    <t>農業集落排水事業特別会計</t>
  </si>
  <si>
    <t>後期高齢者医療特別会計</t>
  </si>
  <si>
    <t>育英事業特別会計</t>
  </si>
  <si>
    <t>その他会計（赤字）</t>
  </si>
  <si>
    <t>その他会計（黒字）</t>
  </si>
  <si>
    <t>H25末</t>
    <phoneticPr fontId="5"/>
  </si>
  <si>
    <t>H26末</t>
    <phoneticPr fontId="5"/>
  </si>
  <si>
    <t>H27末</t>
    <phoneticPr fontId="5"/>
  </si>
  <si>
    <t>H28末</t>
    <phoneticPr fontId="5"/>
  </si>
  <si>
    <t>H29末</t>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</si>
  <si>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</si>
  <si>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</si>
  <si>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</si>
  <si>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</si>
  <si>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沖縄県介護保険広域連合</t>
    <rPh sb="0" eb="3">
      <t>オキナワケン</t>
    </rPh>
    <rPh sb="3" eb="5">
      <t>カイゴ</t>
    </rPh>
    <rPh sb="5" eb="7">
      <t>ホケン</t>
    </rPh>
    <rPh sb="7" eb="9">
      <t>コウイキ</t>
    </rPh>
    <rPh sb="9" eb="11">
      <t>レンゴウ</t>
    </rPh>
    <phoneticPr fontId="2"/>
  </si>
  <si>
    <t>沖縄県介護保険広域連合（保険事業款定）</t>
    <rPh sb="0" eb="3">
      <t>オキナワケン</t>
    </rPh>
    <rPh sb="3" eb="5">
      <t>カイゴ</t>
    </rPh>
    <rPh sb="5" eb="7">
      <t>ホケン</t>
    </rPh>
    <rPh sb="7" eb="9">
      <t>コウイキ</t>
    </rPh>
    <rPh sb="9" eb="11">
      <t>レンゴウ</t>
    </rPh>
    <rPh sb="12" eb="14">
      <t>ホケン</t>
    </rPh>
    <rPh sb="14" eb="16">
      <t>ジギョウ</t>
    </rPh>
    <rPh sb="16" eb="17">
      <t>カン</t>
    </rPh>
    <rPh sb="17" eb="18">
      <t>テイ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</si>
  <si>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</si>
  <si>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沖縄県後期高齢者医療広域連合（事業款定）</t>
    <rPh sb="0" eb="3">
      <t>オキナワケン</t>
    </rPh>
    <rPh sb="3" eb="5">
      <t>コウキ</t>
    </rPh>
    <rPh sb="5" eb="8">
      <t>コウレイシャ</t>
    </rPh>
    <rPh sb="8" eb="10">
      <t>イリョウ</t>
    </rPh>
    <rPh sb="10" eb="12">
      <t>コウイキ</t>
    </rPh>
    <rPh sb="12" eb="14">
      <t>レンゴウ</t>
    </rPh>
    <rPh sb="15" eb="17">
      <t>ジギョウ</t>
    </rPh>
    <rPh sb="17" eb="19">
      <t>カンテイ</t>
    </rPh>
    <phoneticPr fontId="2"/>
  </si>
  <si>
    <t>伊是名村育英基金(H30度末現在))</t>
    <phoneticPr fontId="2"/>
  </si>
  <si>
    <t>伊是名村庁舎施設整備基金(H30年度末現在))</t>
    <phoneticPr fontId="18"/>
  </si>
  <si>
    <t>伊是名村災害援護積立基金(H30年度末現在))</t>
    <rPh sb="0" eb="4">
      <t>イゼナソン</t>
    </rPh>
    <rPh sb="4" eb="6">
      <t>サイガイ</t>
    </rPh>
    <rPh sb="6" eb="8">
      <t>エンゴ</t>
    </rPh>
    <rPh sb="8" eb="10">
      <t>ツミタテ</t>
    </rPh>
    <rPh sb="10" eb="12">
      <t>キキン</t>
    </rPh>
    <rPh sb="16" eb="19">
      <t>ネンドマツ</t>
    </rPh>
    <rPh sb="19" eb="21">
      <t>ゲンザイ</t>
    </rPh>
    <phoneticPr fontId="18"/>
  </si>
  <si>
    <t>尚円王の里いぜな島応援基金(H30年度末現在))</t>
    <rPh sb="0" eb="1">
      <t>ショウ</t>
    </rPh>
    <rPh sb="1" eb="2">
      <t>エン</t>
    </rPh>
    <rPh sb="2" eb="3">
      <t>オウ</t>
    </rPh>
    <rPh sb="4" eb="5">
      <t>サト</t>
    </rPh>
    <rPh sb="8" eb="9">
      <t>シマ</t>
    </rPh>
    <rPh sb="9" eb="11">
      <t>オウエン</t>
    </rPh>
    <rPh sb="11" eb="13">
      <t>キキン</t>
    </rPh>
    <rPh sb="17" eb="20">
      <t>ネンドマツ</t>
    </rPh>
    <rPh sb="20" eb="22">
      <t>ゲンザイ</t>
    </rPh>
    <phoneticPr fontId="18"/>
  </si>
  <si>
    <t>伊是名村過疎地域自立促進基金(H30年度末現在))</t>
    <rPh sb="0" eb="4">
      <t>イゼナソン</t>
    </rPh>
    <rPh sb="4" eb="6">
      <t>カソ</t>
    </rPh>
    <rPh sb="6" eb="8">
      <t>チイキ</t>
    </rPh>
    <rPh sb="8" eb="10">
      <t>ジリツ</t>
    </rPh>
    <rPh sb="10" eb="12">
      <t>ソクシン</t>
    </rPh>
    <rPh sb="12" eb="14">
      <t>キキン</t>
    </rPh>
    <rPh sb="18" eb="21">
      <t>ネンドマツ</t>
    </rPh>
    <rPh sb="21" eb="23">
      <t>ゲンザイ</t>
    </rPh>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</si>
  <si>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</si>
  <si>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</si>
  <si>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</si>
  <si>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</si>
  <si>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</si>
  <si>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年々減少傾向にあるものの、平成２５年度から平成２８年度にかけて大型事業の実施に伴い地方債の新規発行を行ったため、将来負担比率が増える見込であることから、新規事業の見直しや地方債発行の抑制、将来負担を見通した基金積立を検討し、健全な財政運営に努めていく。有形固定資産償却率についても、公共施設等総合管理計画に基づき今後の老朽化対策に積極的に取り組む必要がある。　　　　　　　　　　　　　　　　　　　　　　　　　　　　　　　　　　　　　　　　　　　　　　　　　　　　　　　　　　　　　　　　　　　　　　　　　　　　　　　　　　　　　　　　　　</t>
    <rPh sb="1" eb="3">
      <t>ショウライ</t>
    </rPh>
    <rPh sb="3" eb="5">
      <t>フタン</t>
    </rPh>
    <rPh sb="5" eb="7">
      <t>ヒリツ</t>
    </rPh>
    <rPh sb="13" eb="15">
      <t>ネンネン</t>
    </rPh>
    <rPh sb="15" eb="17">
      <t>ゲンショウ</t>
    </rPh>
    <rPh sb="17" eb="19">
      <t>ケイコウ</t>
    </rPh>
    <rPh sb="26" eb="28">
      <t>ヘイセイ</t>
    </rPh>
    <rPh sb="30" eb="32">
      <t>ネンド</t>
    </rPh>
    <rPh sb="34" eb="36">
      <t>ヘイセイ</t>
    </rPh>
    <rPh sb="38" eb="40">
      <t>ネンド</t>
    </rPh>
    <rPh sb="44" eb="46">
      <t>オオガタ</t>
    </rPh>
    <rPh sb="46" eb="48">
      <t>ジギョウ</t>
    </rPh>
    <rPh sb="49" eb="51">
      <t>ジッシ</t>
    </rPh>
    <rPh sb="52" eb="53">
      <t>トモナ</t>
    </rPh>
    <rPh sb="54" eb="57">
      <t>チホウサイ</t>
    </rPh>
    <rPh sb="58" eb="60">
      <t>シンキ</t>
    </rPh>
    <rPh sb="60" eb="62">
      <t>ハッコウ</t>
    </rPh>
    <rPh sb="63" eb="64">
      <t>オコナ</t>
    </rPh>
    <rPh sb="69" eb="71">
      <t>ショウライ</t>
    </rPh>
    <rPh sb="71" eb="73">
      <t>フタン</t>
    </rPh>
    <rPh sb="73" eb="75">
      <t>ヒリツ</t>
    </rPh>
    <rPh sb="76" eb="77">
      <t>フ</t>
    </rPh>
    <rPh sb="79" eb="81">
      <t>ミコ</t>
    </rPh>
    <rPh sb="89" eb="91">
      <t>シンキ</t>
    </rPh>
    <rPh sb="91" eb="93">
      <t>ジギョウ</t>
    </rPh>
    <rPh sb="94" eb="96">
      <t>ミナオ</t>
    </rPh>
    <rPh sb="98" eb="101">
      <t>チホウサイ</t>
    </rPh>
    <rPh sb="101" eb="103">
      <t>ハッコウ</t>
    </rPh>
    <rPh sb="104" eb="106">
      <t>ヨクセイ</t>
    </rPh>
    <rPh sb="107" eb="109">
      <t>ショウライ</t>
    </rPh>
    <rPh sb="109" eb="111">
      <t>フタン</t>
    </rPh>
    <rPh sb="112" eb="114">
      <t>ミトオ</t>
    </rPh>
    <rPh sb="116" eb="118">
      <t>キキン</t>
    </rPh>
    <rPh sb="118" eb="119">
      <t>ツ</t>
    </rPh>
    <rPh sb="119" eb="120">
      <t>タ</t>
    </rPh>
    <rPh sb="121" eb="123">
      <t>ケントウ</t>
    </rPh>
    <rPh sb="125" eb="127">
      <t>ケンゼン</t>
    </rPh>
    <rPh sb="128" eb="130">
      <t>ザイセイ</t>
    </rPh>
    <rPh sb="130" eb="132">
      <t>ウンエイ</t>
    </rPh>
    <rPh sb="133" eb="134">
      <t>ツト</t>
    </rPh>
    <rPh sb="139" eb="141">
      <t>ユウケイ</t>
    </rPh>
    <rPh sb="141" eb="145">
      <t>コテイシサン</t>
    </rPh>
    <rPh sb="145" eb="148">
      <t>ショウキャクリツ</t>
    </rPh>
    <rPh sb="154" eb="156">
      <t>コウキョウ</t>
    </rPh>
    <rPh sb="156" eb="158">
      <t>シセツ</t>
    </rPh>
    <rPh sb="158" eb="159">
      <t>トウ</t>
    </rPh>
    <rPh sb="159" eb="161">
      <t>ソウゴウ</t>
    </rPh>
    <rPh sb="161" eb="163">
      <t>カンリ</t>
    </rPh>
    <rPh sb="163" eb="165">
      <t>ケイカク</t>
    </rPh>
    <rPh sb="166" eb="167">
      <t>モト</t>
    </rPh>
    <rPh sb="169" eb="171">
      <t>コンゴ</t>
    </rPh>
    <rPh sb="172" eb="175">
      <t>ロウキュウカ</t>
    </rPh>
    <rPh sb="175" eb="177">
      <t>タイサク</t>
    </rPh>
    <rPh sb="178" eb="181">
      <t>セッキョクテキ</t>
    </rPh>
    <rPh sb="182" eb="183">
      <t>ト</t>
    </rPh>
    <rPh sb="184" eb="185">
      <t>ク</t>
    </rPh>
    <rPh sb="186" eb="188">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</si>
  <si>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</si>
  <si>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</si>
  <si>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</si>
  <si>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</si>
  <si>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</si>
  <si>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</si>
  <si>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２３年度から平成２５年度にかけ公債費が多額であったことにより、実質公債費比率、将来負担比率も高い水準であった。財政健全化計画や公債費適正化計画に基づき、地方債の新規発行の抑制や、公債費の繰上償還等の実施に取組、改善した。今後の見通しとして、平成２５年度から平成２８年度にかけて大型事業を実施したことにより、将来負担比率や実質公債費比率も上昇する見込みであることから、事業計画を基に新規事業の見直しや計画変更、地方債の新規発行の抑制や公債費の繰上償還などや、将来負担を見通し財政調整基金の積立などを検討し、健全な財政運営に努めていく。</t>
    <rPh sb="1" eb="3">
      <t>ヘイセイ</t>
    </rPh>
    <rPh sb="5" eb="7">
      <t>ネンド</t>
    </rPh>
    <rPh sb="9" eb="11">
      <t>ヘイセイ</t>
    </rPh>
    <rPh sb="13" eb="15">
      <t>ネンド</t>
    </rPh>
    <rPh sb="18" eb="21">
      <t>コウサイヒ</t>
    </rPh>
    <rPh sb="22" eb="24">
      <t>タガク</t>
    </rPh>
    <rPh sb="34" eb="36">
      <t>ジッシツ</t>
    </rPh>
    <rPh sb="36" eb="39">
      <t>コウサイヒ</t>
    </rPh>
    <rPh sb="39" eb="41">
      <t>ヒリツ</t>
    </rPh>
    <rPh sb="42" eb="44">
      <t>ショウライ</t>
    </rPh>
    <rPh sb="44" eb="46">
      <t>フタン</t>
    </rPh>
    <rPh sb="46" eb="48">
      <t>ヒリツ</t>
    </rPh>
    <rPh sb="49" eb="50">
      <t>タカ</t>
    </rPh>
    <rPh sb="51" eb="53">
      <t>スイジュン</t>
    </rPh>
    <rPh sb="58" eb="60">
      <t>ザイセイ</t>
    </rPh>
    <rPh sb="60" eb="63">
      <t>ケンゼンカ</t>
    </rPh>
    <rPh sb="63" eb="65">
      <t>ケイカク</t>
    </rPh>
    <rPh sb="66" eb="69">
      <t>コウサイヒ</t>
    </rPh>
    <rPh sb="69" eb="72">
      <t>テキセイカ</t>
    </rPh>
    <rPh sb="72" eb="74">
      <t>ケイカク</t>
    </rPh>
    <rPh sb="75" eb="76">
      <t>モト</t>
    </rPh>
    <rPh sb="79" eb="82">
      <t>チホウサイ</t>
    </rPh>
    <rPh sb="83" eb="85">
      <t>シンキ</t>
    </rPh>
    <rPh sb="85" eb="87">
      <t>ハッコウ</t>
    </rPh>
    <rPh sb="88" eb="90">
      <t>ヨクセイ</t>
    </rPh>
    <rPh sb="92" eb="95">
      <t>コウサイヒ</t>
    </rPh>
    <rPh sb="96" eb="98">
      <t>クリアゲ</t>
    </rPh>
    <rPh sb="98" eb="100">
      <t>ショウカン</t>
    </rPh>
    <rPh sb="100" eb="101">
      <t>トウ</t>
    </rPh>
    <rPh sb="102" eb="104">
      <t>ジッシ</t>
    </rPh>
    <rPh sb="105" eb="107">
      <t>トリクミ</t>
    </rPh>
    <rPh sb="108" eb="110">
      <t>カイゼン</t>
    </rPh>
    <rPh sb="113" eb="115">
      <t>コンゴ</t>
    </rPh>
    <rPh sb="116" eb="118">
      <t>ミトオ</t>
    </rPh>
    <rPh sb="123" eb="125">
      <t>ヘイセイ</t>
    </rPh>
    <rPh sb="127" eb="129">
      <t>ネンド</t>
    </rPh>
    <rPh sb="131" eb="133">
      <t>ヘイセイ</t>
    </rPh>
    <rPh sb="135" eb="137">
      <t>ネンド</t>
    </rPh>
    <rPh sb="141" eb="143">
      <t>オオガタ</t>
    </rPh>
    <rPh sb="143" eb="145">
      <t>ジギョウ</t>
    </rPh>
    <rPh sb="146" eb="148">
      <t>ジッシ</t>
    </rPh>
    <rPh sb="156" eb="158">
      <t>ショウライ</t>
    </rPh>
    <rPh sb="158" eb="160">
      <t>フタン</t>
    </rPh>
    <rPh sb="160" eb="162">
      <t>ヒリツ</t>
    </rPh>
    <rPh sb="163" eb="165">
      <t>ジッシツ</t>
    </rPh>
    <rPh sb="165" eb="168">
      <t>コウサイヒ</t>
    </rPh>
    <rPh sb="168" eb="170">
      <t>ヒリツ</t>
    </rPh>
    <rPh sb="171" eb="173">
      <t>ジョウショウ</t>
    </rPh>
    <rPh sb="175" eb="177">
      <t>ミコ</t>
    </rPh>
    <rPh sb="186" eb="188">
      <t>ジギョウ</t>
    </rPh>
    <rPh sb="188" eb="190">
      <t>ケイカク</t>
    </rPh>
    <rPh sb="191" eb="192">
      <t>モト</t>
    </rPh>
    <rPh sb="193" eb="195">
      <t>シンキ</t>
    </rPh>
    <rPh sb="195" eb="197">
      <t>ジギョウ</t>
    </rPh>
    <rPh sb="198" eb="200">
      <t>ミナオ</t>
    </rPh>
    <rPh sb="202" eb="204">
      <t>ケイカク</t>
    </rPh>
    <rPh sb="204" eb="206">
      <t>ヘンコウ</t>
    </rPh>
    <rPh sb="207" eb="210">
      <t>チホウサイ</t>
    </rPh>
    <rPh sb="211" eb="213">
      <t>シンキ</t>
    </rPh>
    <rPh sb="213" eb="215">
      <t>ハッコウ</t>
    </rPh>
    <rPh sb="216" eb="218">
      <t>ヨクセイ</t>
    </rPh>
    <rPh sb="219" eb="222">
      <t>コウサイヒ</t>
    </rPh>
    <rPh sb="223" eb="225">
      <t>クリアゲ</t>
    </rPh>
    <rPh sb="225" eb="227">
      <t>ショウカン</t>
    </rPh>
    <rPh sb="231" eb="233">
      <t>ショウライ</t>
    </rPh>
    <rPh sb="233" eb="235">
      <t>フタン</t>
    </rPh>
    <rPh sb="236" eb="238">
      <t>ミトオ</t>
    </rPh>
    <rPh sb="239" eb="241">
      <t>ザイセイ</t>
    </rPh>
    <rPh sb="241" eb="243">
      <t>チョウセイ</t>
    </rPh>
    <rPh sb="243" eb="245">
      <t>キキン</t>
    </rPh>
    <rPh sb="246" eb="248">
      <t>ツミタテ</t>
    </rPh>
    <rPh sb="251" eb="253">
      <t>ケントウ</t>
    </rPh>
    <rPh sb="255" eb="257">
      <t>ケンゼン</t>
    </rPh>
    <rPh sb="258" eb="260">
      <t>ザイセイ</t>
    </rPh>
    <rPh sb="260" eb="262">
      <t>ウンエイ</t>
    </rPh>
    <rPh sb="263" eb="264">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</si>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</sst>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Fill="1" applyBorder="1" applyAlignment="1" applyProtection="1">
      <alignment horizontal="right" vertical="center" shrinkToFit="1"/>
      <protection locked="0"/>
    </xf>
    <xf numFmtId="177" fontId="12" fillId="0" borderId="21"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3285-44A8-A7CE-D4B7272CDE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3166951</c:v>
                </c:pt>
                <c:pt idx="1">
                  <c:v>1499084</c:v>
                </c:pt>
                <c:pt idx="2">
                  <c:v>497263</c:v>
                </c:pt>
                <c:pt idx="3">
                  <c:v>425343</c:v>
                </c:pt>
                <c:pt idx="4">
                  <c:v>329915</c:v>
                </c:pt>
              </c:numCache>
            </c:numRef>
          </c:val>
          <c:smooth val="0"/>
          <c:extLst>
            <c:ext xmlns:c16="http://schemas.microsoft.com/office/drawing/2014/chart" uri="{C3380CC4-5D6E-409C-BE32-E72D297353CC}">
              <c16:uniqueId val="{00000001-3285-44A8-A7CE-D4B7272CDE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14.89</c:v>
                </c:pt>
                <c:pt idx="1">
                  <c:v>21.59</c:v>
                </c:pt>
                <c:pt idx="2">
                  <c:v>19.670000000000002</c:v>
                </c:pt>
                <c:pt idx="3">
                  <c:v>24.81</c:v>
                </c:pt>
                <c:pt idx="4">
                  <c:v>23.45</c:v>
                </c:pt>
              </c:numCache>
            </c:numRef>
          </c:val>
          <c:extLst>
            <c:ext xmlns:c16="http://schemas.microsoft.com/office/drawing/2014/chart" uri="{C3380CC4-5D6E-409C-BE32-E72D297353CC}">
              <c16:uniqueId val="{00000000-593B-4521-AF9B-E110A3ECE0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18.28</c:v>
                </c:pt>
                <c:pt idx="1">
                  <c:v>44.29</c:v>
                </c:pt>
                <c:pt idx="2">
                  <c:v>52.5</c:v>
                </c:pt>
                <c:pt idx="3">
                  <c:v>54.37</c:v>
                </c:pt>
                <c:pt idx="4">
                  <c:v>35</c:v>
                </c:pt>
              </c:numCache>
            </c:numRef>
          </c:val>
          <c:extLst>
            <c:ext xmlns:c16="http://schemas.microsoft.com/office/drawing/2014/chart" uri="{C3380CC4-5D6E-409C-BE32-E72D297353CC}">
              <c16:uniqueId val="{00000001-593B-4521-AF9B-E110A3ECE0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3.77</c:v>
                </c:pt>
                <c:pt idx="1">
                  <c:v>35.65</c:v>
                </c:pt>
                <c:pt idx="2">
                  <c:v>6.72</c:v>
                </c:pt>
                <c:pt idx="3">
                  <c:v>8.27</c:v>
                </c:pt>
                <c:pt idx="4">
                  <c:v>-19.09</c:v>
                </c:pt>
              </c:numCache>
            </c:numRef>
          </c:val>
          <c:smooth val="0"/>
          <c:extLst>
            <c:ext xmlns:c16="http://schemas.microsoft.com/office/drawing/2014/chart" uri="{C3380CC4-5D6E-409C-BE32-E72D297353CC}">
              <c16:uniqueId val="{00000002-593B-4521-AF9B-E110A3ECE0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77A-4C06-A8D0-4AEC26B71C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7A-4C06-A8D0-4AEC26B71C26}"/>
            </c:ext>
          </c:extLst>
        </c:ser>
        <c:ser>
          <c:idx val="2"/>
          <c:order val="2"/>
          <c:tx>
            <c:strRef>
              <c:f>データシート!$A$29</c:f>
              <c:strCache>
                <c:ptCount val="1"/>
                <c:pt idx="0">
                  <c:v>育英事業特別会計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0.09</c:v>
                </c:pt>
                <c:pt idx="2">
                  <c:v>#N/A</c:v>
                </c:pt>
                <c:pt idx="3">
                  <c:v>0.11</c:v>
                </c:pt>
                <c:pt idx="4">
                  <c:v>#N/A</c:v>
                </c:pt>
                <c:pt idx="5">
                  <c:v>0.1</c:v>
                </c:pt>
                <c:pt idx="6">
                  <c:v>#N/A</c:v>
                </c:pt>
                <c:pt idx="7">
                  <c:v>7.0000000000000007E-2</c:v>
                </c:pt>
                <c:pt idx="8">
                  <c:v>#N/A</c:v>
                </c:pt>
                <c:pt idx="9">
                  <c:v>0.08</c:v>
                </c:pt>
              </c:numCache>
            </c:numRef>
          </c:val>
          <c:extLst>
            <c:ext xmlns:c16="http://schemas.microsoft.com/office/drawing/2014/chart" uri="{C3380CC4-5D6E-409C-BE32-E72D297353CC}">
              <c16:uniqueId val="{00000002-277A-4C06-A8D0-4AEC26B71C2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0.09</c:v>
                </c:pt>
                <c:pt idx="4">
                  <c:v>#N/A</c:v>
                </c:pt>
                <c:pt idx="5">
                  <c:v>0</c:v>
                </c:pt>
                <c:pt idx="6">
                  <c:v>#N/A</c:v>
                </c:pt>
                <c:pt idx="7">
                  <c:v>0.03</c:v>
                </c:pt>
                <c:pt idx="8">
                  <c:v>#N/A</c:v>
                </c:pt>
                <c:pt idx="9">
                  <c:v>0.14000000000000001</c:v>
                </c:pt>
              </c:numCache>
            </c:numRef>
          </c:val>
          <c:extLst>
            <c:ext xmlns:c16="http://schemas.microsoft.com/office/drawing/2014/chart" uri="{C3380CC4-5D6E-409C-BE32-E72D297353CC}">
              <c16:uniqueId val="{00000003-277A-4C06-A8D0-4AEC26B71C2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0.15</c:v>
                </c:pt>
                <c:pt idx="2">
                  <c:v>#N/A</c:v>
                </c:pt>
                <c:pt idx="3">
                  <c:v>0.26</c:v>
                </c:pt>
                <c:pt idx="4">
                  <c:v>#N/A</c:v>
                </c:pt>
                <c:pt idx="5">
                  <c:v>0.13</c:v>
                </c:pt>
                <c:pt idx="6">
                  <c:v>#N/A</c:v>
                </c:pt>
                <c:pt idx="7">
                  <c:v>0.21</c:v>
                </c:pt>
                <c:pt idx="8">
                  <c:v>#N/A</c:v>
                </c:pt>
                <c:pt idx="9">
                  <c:v>0.19</c:v>
                </c:pt>
              </c:numCache>
            </c:numRef>
          </c:val>
          <c:extLst>
            <c:ext xmlns:c16="http://schemas.microsoft.com/office/drawing/2014/chart" uri="{C3380CC4-5D6E-409C-BE32-E72D297353CC}">
              <c16:uniqueId val="{00000004-277A-4C06-A8D0-4AEC26B71C26}"/>
            </c:ext>
          </c:extLst>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7.0000000000000007E-2</c:v>
                </c:pt>
                <c:pt idx="4">
                  <c:v>#N/A</c:v>
                </c:pt>
                <c:pt idx="5">
                  <c:v>0.3</c:v>
                </c:pt>
                <c:pt idx="6">
                  <c:v>#N/A</c:v>
                </c:pt>
                <c:pt idx="7">
                  <c:v>0.31</c:v>
                </c:pt>
                <c:pt idx="8">
                  <c:v>#N/A</c:v>
                </c:pt>
                <c:pt idx="9">
                  <c:v>0.41</c:v>
                </c:pt>
              </c:numCache>
            </c:numRef>
          </c:val>
          <c:extLst>
            <c:ext xmlns:c16="http://schemas.microsoft.com/office/drawing/2014/chart" uri="{C3380CC4-5D6E-409C-BE32-E72D297353CC}">
              <c16:uniqueId val="{00000005-277A-4C06-A8D0-4AEC26B71C26}"/>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0.59</c:v>
                </c:pt>
                <c:pt idx="2">
                  <c:v>#N/A</c:v>
                </c:pt>
                <c:pt idx="3">
                  <c:v>0.65</c:v>
                </c:pt>
                <c:pt idx="4">
                  <c:v>#N/A</c:v>
                </c:pt>
                <c:pt idx="5">
                  <c:v>0.66</c:v>
                </c:pt>
                <c:pt idx="6">
                  <c:v>#N/A</c:v>
                </c:pt>
                <c:pt idx="7">
                  <c:v>0.96</c:v>
                </c:pt>
                <c:pt idx="8">
                  <c:v>#N/A</c:v>
                </c:pt>
                <c:pt idx="9">
                  <c:v>0.47</c:v>
                </c:pt>
              </c:numCache>
            </c:numRef>
          </c:val>
          <c:extLst>
            <c:ext xmlns:c16="http://schemas.microsoft.com/office/drawing/2014/chart" uri="{C3380CC4-5D6E-409C-BE32-E72D297353CC}">
              <c16:uniqueId val="{00000006-277A-4C06-A8D0-4AEC26B71C2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2.39</c:v>
                </c:pt>
                <c:pt idx="2">
                  <c:v>#N/A</c:v>
                </c:pt>
                <c:pt idx="3">
                  <c:v>0.87</c:v>
                </c:pt>
                <c:pt idx="4">
                  <c:v>#N/A</c:v>
                </c:pt>
                <c:pt idx="5">
                  <c:v>0.73</c:v>
                </c:pt>
                <c:pt idx="6">
                  <c:v>#N/A</c:v>
                </c:pt>
                <c:pt idx="7">
                  <c:v>2.0299999999999998</c:v>
                </c:pt>
                <c:pt idx="8">
                  <c:v>#N/A</c:v>
                </c:pt>
                <c:pt idx="9">
                  <c:v>1.95</c:v>
                </c:pt>
              </c:numCache>
            </c:numRef>
          </c:val>
          <c:extLst>
            <c:ext xmlns:c16="http://schemas.microsoft.com/office/drawing/2014/chart" uri="{C3380CC4-5D6E-409C-BE32-E72D297353CC}">
              <c16:uniqueId val="{00000007-277A-4C06-A8D0-4AEC26B71C26}"/>
            </c:ext>
          </c:extLst>
        </c:ser>
        <c:ser>
          <c:idx val="8"/>
          <c:order val="8"/>
          <c:tx>
            <c:strRef>
              <c:f>データシート!$A$35</c:f>
              <c:strCache>
                <c:ptCount val="1"/>
                <c:pt idx="0">
                  <c:v>船舶運航事業特別会計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4.08</c:v>
                </c:pt>
                <c:pt idx="2">
                  <c:v>#N/A</c:v>
                </c:pt>
                <c:pt idx="3">
                  <c:v>5.78</c:v>
                </c:pt>
                <c:pt idx="4">
                  <c:v>#N/A</c:v>
                </c:pt>
                <c:pt idx="5">
                  <c:v>2.4700000000000002</c:v>
                </c:pt>
                <c:pt idx="6">
                  <c:v>#N/A</c:v>
                </c:pt>
                <c:pt idx="7">
                  <c:v>4.91</c:v>
                </c:pt>
                <c:pt idx="8">
                  <c:v>#N/A</c:v>
                </c:pt>
                <c:pt idx="9">
                  <c:v>3.4</c:v>
                </c:pt>
              </c:numCache>
            </c:numRef>
          </c:val>
          <c:extLst>
            <c:ext xmlns:c16="http://schemas.microsoft.com/office/drawing/2014/chart" uri="{C3380CC4-5D6E-409C-BE32-E72D297353CC}">
              <c16:uniqueId val="{00000008-277A-4C06-A8D0-4AEC26B71C2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14.95</c:v>
                </c:pt>
                <c:pt idx="2">
                  <c:v>#N/A</c:v>
                </c:pt>
                <c:pt idx="3">
                  <c:v>21.37</c:v>
                </c:pt>
                <c:pt idx="4">
                  <c:v>#N/A</c:v>
                </c:pt>
                <c:pt idx="5">
                  <c:v>19.57</c:v>
                </c:pt>
                <c:pt idx="6">
                  <c:v>#N/A</c:v>
                </c:pt>
                <c:pt idx="7">
                  <c:v>24.73</c:v>
                </c:pt>
                <c:pt idx="8">
                  <c:v>#N/A</c:v>
                </c:pt>
                <c:pt idx="9">
                  <c:v>23.35</c:v>
                </c:pt>
              </c:numCache>
            </c:numRef>
          </c:val>
          <c:extLst>
            <c:ext xmlns:c16="http://schemas.microsoft.com/office/drawing/2014/chart" uri="{C3380CC4-5D6E-409C-BE32-E72D297353CC}">
              <c16:uniqueId val="{00000009-277A-4C06-A8D0-4AEC26B71C2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174</c:v>
                </c:pt>
                <c:pt idx="5">
                  <c:v>174</c:v>
                </c:pt>
                <c:pt idx="8">
                  <c:v>173</c:v>
                </c:pt>
                <c:pt idx="11">
                  <c:v>195</c:v>
                </c:pt>
                <c:pt idx="14">
                  <c:v>217</c:v>
                </c:pt>
              </c:numCache>
            </c:numRef>
          </c:val>
          <c:extLst>
            <c:ext xmlns:c16="http://schemas.microsoft.com/office/drawing/2014/chart" uri="{C3380CC4-5D6E-409C-BE32-E72D297353CC}">
              <c16:uniqueId val="{00000000-4E40-44EA-A083-0A946693AD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4E40-44EA-A083-0A946693AD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E40-44EA-A083-0A946693AD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3-4E40-44EA-A083-0A946693AD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c:v>
                </c:pt>
                <c:pt idx="3">
                  <c:v>32</c:v>
                </c:pt>
                <c:pt idx="6">
                  <c:v>17</c:v>
                </c:pt>
                <c:pt idx="9">
                  <c:v>13</c:v>
                </c:pt>
                <c:pt idx="12">
                  <c:v>15</c:v>
                </c:pt>
              </c:numCache>
            </c:numRef>
          </c:val>
          <c:extLst>
            <c:ext xmlns:c16="http://schemas.microsoft.com/office/drawing/2014/chart" uri="{C3380CC4-5D6E-409C-BE32-E72D297353CC}">
              <c16:uniqueId val="{00000004-4E40-44EA-A083-0A946693AD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40-44EA-A083-0A946693AD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40-44EA-A083-0A946693AD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189</c:v>
                </c:pt>
                <c:pt idx="3">
                  <c:v>210</c:v>
                </c:pt>
                <c:pt idx="6">
                  <c:v>224</c:v>
                </c:pt>
                <c:pt idx="9">
                  <c:v>222</c:v>
                </c:pt>
                <c:pt idx="12">
                  <c:v>259</c:v>
                </c:pt>
              </c:numCache>
            </c:numRef>
          </c:val>
          <c:extLst>
            <c:ext xmlns:c16="http://schemas.microsoft.com/office/drawing/2014/chart" uri="{C3380CC4-5D6E-409C-BE32-E72D297353CC}">
              <c16:uniqueId val="{00000007-4E40-44EA-A083-0A946693AD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52</c:v>
                </c:pt>
                <c:pt idx="2">
                  <c:v>#N/A</c:v>
                </c:pt>
                <c:pt idx="3">
                  <c:v>#N/A</c:v>
                </c:pt>
                <c:pt idx="4">
                  <c:v>70</c:v>
                </c:pt>
                <c:pt idx="5">
                  <c:v>#N/A</c:v>
                </c:pt>
                <c:pt idx="6">
                  <c:v>#N/A</c:v>
                </c:pt>
                <c:pt idx="7">
                  <c:v>69</c:v>
                </c:pt>
                <c:pt idx="8">
                  <c:v>#N/A</c:v>
                </c:pt>
                <c:pt idx="9">
                  <c:v>#N/A</c:v>
                </c:pt>
                <c:pt idx="10">
                  <c:v>41</c:v>
                </c:pt>
                <c:pt idx="11">
                  <c:v>#N/A</c:v>
                </c:pt>
                <c:pt idx="12">
                  <c:v>#N/A</c:v>
                </c:pt>
                <c:pt idx="13">
                  <c:v>58</c:v>
                </c:pt>
                <c:pt idx="14">
                  <c:v>#N/A</c:v>
                </c:pt>
              </c:numCache>
            </c:numRef>
          </c:val>
          <c:smooth val="0"/>
          <c:extLst>
            <c:ext xmlns:c16="http://schemas.microsoft.com/office/drawing/2014/chart" uri="{C3380CC4-5D6E-409C-BE32-E72D297353CC}">
              <c16:uniqueId val="{00000008-4E40-44EA-A083-0A946693AD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1768</c:v>
                </c:pt>
                <c:pt idx="5">
                  <c:v>1958</c:v>
                </c:pt>
                <c:pt idx="8">
                  <c:v>1945</c:v>
                </c:pt>
                <c:pt idx="11">
                  <c:v>1877</c:v>
                </c:pt>
                <c:pt idx="14">
                  <c:v>1846</c:v>
                </c:pt>
              </c:numCache>
            </c:numRef>
          </c:val>
          <c:extLst>
            <c:ext xmlns:c16="http://schemas.microsoft.com/office/drawing/2014/chart" uri="{C3380CC4-5D6E-409C-BE32-E72D297353CC}">
              <c16:uniqueId val="{00000000-2290-4BC4-B743-B77869A4C8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54</c:v>
                </c:pt>
                <c:pt idx="5">
                  <c:v>44</c:v>
                </c:pt>
                <c:pt idx="8">
                  <c:v>39</c:v>
                </c:pt>
                <c:pt idx="11">
                  <c:v>41</c:v>
                </c:pt>
                <c:pt idx="14">
                  <c:v>46</c:v>
                </c:pt>
              </c:numCache>
            </c:numRef>
          </c:val>
          <c:extLst>
            <c:ext xmlns:c16="http://schemas.microsoft.com/office/drawing/2014/chart" uri="{C3380CC4-5D6E-409C-BE32-E72D297353CC}">
              <c16:uniqueId val="{00000001-2290-4BC4-B743-B77869A4C8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382</c:v>
                </c:pt>
                <c:pt idx="5">
                  <c:v>758</c:v>
                </c:pt>
                <c:pt idx="8">
                  <c:v>918</c:v>
                </c:pt>
                <c:pt idx="11">
                  <c:v>1012</c:v>
                </c:pt>
                <c:pt idx="14">
                  <c:v>951</c:v>
                </c:pt>
              </c:numCache>
            </c:numRef>
          </c:val>
          <c:extLst>
            <c:ext xmlns:c16="http://schemas.microsoft.com/office/drawing/2014/chart" uri="{C3380CC4-5D6E-409C-BE32-E72D297353CC}">
              <c16:uniqueId val="{00000002-2290-4BC4-B743-B77869A4C8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90-4BC4-B743-B77869A4C8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90-4BC4-B743-B77869A4C8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90-4BC4-B743-B77869A4C8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180</c:v>
                </c:pt>
                <c:pt idx="3">
                  <c:v>152</c:v>
                </c:pt>
                <c:pt idx="6">
                  <c:v>112</c:v>
                </c:pt>
                <c:pt idx="9">
                  <c:v>66</c:v>
                </c:pt>
                <c:pt idx="12">
                  <c:v>231</c:v>
                </c:pt>
              </c:numCache>
            </c:numRef>
          </c:val>
          <c:extLst>
            <c:ext xmlns:c16="http://schemas.microsoft.com/office/drawing/2014/chart" uri="{C3380CC4-5D6E-409C-BE32-E72D297353CC}">
              <c16:uniqueId val="{00000006-2290-4BC4-B743-B77869A4C8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c:v>
                </c:pt>
                <c:pt idx="3">
                  <c:v>9</c:v>
                </c:pt>
                <c:pt idx="6">
                  <c:v>8</c:v>
                </c:pt>
                <c:pt idx="9">
                  <c:v>6</c:v>
                </c:pt>
                <c:pt idx="12">
                  <c:v>5</c:v>
                </c:pt>
              </c:numCache>
            </c:numRef>
          </c:val>
          <c:extLst>
            <c:ext xmlns:c16="http://schemas.microsoft.com/office/drawing/2014/chart" uri="{C3380CC4-5D6E-409C-BE32-E72D297353CC}">
              <c16:uniqueId val="{00000007-2290-4BC4-B743-B77869A4C8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183</c:v>
                </c:pt>
                <c:pt idx="3">
                  <c:v>152</c:v>
                </c:pt>
                <c:pt idx="6">
                  <c:v>137</c:v>
                </c:pt>
                <c:pt idx="9">
                  <c:v>123</c:v>
                </c:pt>
                <c:pt idx="12">
                  <c:v>134</c:v>
                </c:pt>
              </c:numCache>
            </c:numRef>
          </c:val>
          <c:extLst>
            <c:ext xmlns:c16="http://schemas.microsoft.com/office/drawing/2014/chart" uri="{C3380CC4-5D6E-409C-BE32-E72D297353CC}">
              <c16:uniqueId val="{00000008-2290-4BC4-B743-B77869A4C8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290-4BC4-B743-B77869A4C8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2302</c:v>
                </c:pt>
                <c:pt idx="3">
                  <c:v>2586</c:v>
                </c:pt>
                <c:pt idx="6">
                  <c:v>2555</c:v>
                </c:pt>
                <c:pt idx="9">
                  <c:v>2507</c:v>
                </c:pt>
                <c:pt idx="12">
                  <c:v>2459</c:v>
                </c:pt>
              </c:numCache>
            </c:numRef>
          </c:val>
          <c:extLst>
            <c:ext xmlns:c16="http://schemas.microsoft.com/office/drawing/2014/chart" uri="{C3380CC4-5D6E-409C-BE32-E72D297353CC}">
              <c16:uniqueId val="{0000000A-2290-4BC4-B743-B77869A4C8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472</c:v>
                </c:pt>
                <c:pt idx="2">
                  <c:v>#N/A</c:v>
                </c:pt>
                <c:pt idx="3">
                  <c:v>#N/A</c:v>
                </c:pt>
                <c:pt idx="4">
                  <c:v>139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90-4BC4-B743-B77869A4C8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640</c:v>
                </c:pt>
                <c:pt idx="1">
                  <c:v>675</c:v>
                </c:pt>
                <c:pt idx="2">
                  <c:v>444</c:v>
                </c:pt>
              </c:numCache>
            </c:numRef>
          </c:val>
          <c:extLst>
            <c:ext xmlns:c16="http://schemas.microsoft.com/office/drawing/2014/chart" uri="{C3380CC4-5D6E-409C-BE32-E72D297353CC}">
              <c16:uniqueId val="{00000000-2865-45B6-B888-6D3A53B306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105</c:v>
                </c:pt>
                <c:pt idx="1">
                  <c:v>128</c:v>
                </c:pt>
                <c:pt idx="2">
                  <c:v>198</c:v>
                </c:pt>
              </c:numCache>
            </c:numRef>
          </c:val>
          <c:extLst>
            <c:ext xmlns:c16="http://schemas.microsoft.com/office/drawing/2014/chart" uri="{C3380CC4-5D6E-409C-BE32-E72D297353CC}">
              <c16:uniqueId val="{00000001-2865-45B6-B888-6D3A53B306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195</c:v>
                </c:pt>
                <c:pt idx="1">
                  <c:v>232</c:v>
                </c:pt>
                <c:pt idx="2">
                  <c:v>331</c:v>
                </c:pt>
              </c:numCache>
            </c:numRef>
          </c:val>
          <c:extLst>
            <c:ext xmlns:c16="http://schemas.microsoft.com/office/drawing/2014/chart" uri="{C3380CC4-5D6E-409C-BE32-E72D297353CC}">
              <c16:uniqueId val="{00000002-2865-45B6-B888-6D3A53B306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{04E0A267-9AD1-449D-88B1-5297F9D67B55}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215-44F7-9E87-AC112BAC4A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{D080E9E1-FF15-44C8-BE72-A387F19C2ED0}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15-44F7-9E87-AC112BAC4A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{A18DCA23-4C67-4B40-A71D-A82FD18A0E0C}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15-44F7-9E87-AC112BAC4A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{4BF1C13F-2662-456D-97A1-5D8860B8AFF6}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15-44F7-9E87-AC112BAC4A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{7AB08B59-6178-4D42-B5DF-0AD1494F6966}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15-44F7-9E87-AC112BAC4A26}"/>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{61388C15-17C4-4A4C-8911-69578D3F4BBA}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215-44F7-9E87-AC112BAC4A2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{93E9CF9D-8DC4-481E-8727-897B69A1E049}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215-44F7-9E87-AC112BAC4A2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{D0FBCC81-804F-4C5A-AB4A-D4FAA3B22CF6}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215-44F7-9E87-AC112BAC4A2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{1E8F273F-20BC-4D93-BC0F-B6329FD4E7C3}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215-44F7-9E87-AC112BAC4A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39.9</c:v>
                </c:pt>
                <c:pt idx="16">
                  <c:v>40.799999999999997</c:v>
                </c:pt>
                <c:pt idx="24">
                  <c:v>43.4</c:v>
                </c:pt>
                <c:pt idx="32">
                  <c:v>45.9</c:v>
                </c:pt>
              </c:numCache>
            </c:numRef>
          </c:xVal>
          <c:yVal>
            <c:numRef>
              <c:f>公会計指標分析・財政指標組合せ分析表!$BP$51:$DC$51</c:f>
              <c:numCache>
                <c:formatCode>#,##0.0;"▲ "#,##0.0</c:formatCode>
                <c:ptCount val="40"/>
                <c:pt idx="8">
                  <c:v>13.3</c:v>
                </c:pt>
              </c:numCache>
            </c:numRef>
          </c:yVal>
          <c:smooth val="0"/>
          <c:extLst>
            <c:ext xmlns:c16="http://schemas.microsoft.com/office/drawing/2014/chart" uri="{C3380CC4-5D6E-409C-BE32-E72D297353CC}">
              <c16:uniqueId val="{00000009-A215-44F7-9E87-AC112BAC4A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{3F455108-4332-40B0-916E-E2066A54999B}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215-44F7-9E87-AC112BAC4A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{31520DBB-8104-498B-AB90-37EF9EA2388C}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15-44F7-9E87-AC112BAC4A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{1085DD54-8931-4565-83F2-725481D1B38D}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15-44F7-9E87-AC112BAC4A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{A04D6544-D882-4E9D-9433-1806998C09BC}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15-44F7-9E87-AC112BAC4A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{5226A252-EF9E-452A-9B37-B1209CC13346}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15-44F7-9E87-AC112BAC4A2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{CF02F3B0-D3A8-4544-88E6-4343FC3B95DF}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215-44F7-9E87-AC112BAC4A2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{C2A05A5D-5ADB-4F23-93F8-4A7D950A440A}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215-44F7-9E87-AC112BAC4A2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{DB88272B-DCD9-4F15-8C43-865CACCEFEC0}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215-44F7-9E87-AC112BAC4A2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{EB0BE9AE-818C-49D3-A4BD-590E85F3A5F7}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215-44F7-9E87-AC112BAC4A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A215-44F7-9E87-AC112BAC4A26}"/>
            </c:ext>
          </c:extLst>
        </c:ser>
        <c:dLbls>
          <c:showLegendKey val="0"/>
          <c:showVal val="1"/>
          <c:showCatName val="0"/>
          <c:showSerName val="0"/>
          <c:showPercent val="0"/>
          <c:showBubbleSize val="0"/>
        </c:dLbls>
        <c:axId val="46179840"/>
        <c:axId val="46181760"/>
      </c:scatterChart>
      <c:valAx>
        <c:axId val="46179840"/>
        <c:scaling>
          <c:orientation val="minMax"/>
          <c:max val="61"/>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{87279D75-4D6C-48BB-A704-02BBA26127BC}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523-4E35-8EB1-0FAC5FE3C8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{1780E943-563C-49E5-9AEE-5ED7ED4B48DA}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23-4E35-8EB1-0FAC5FE3C8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{E66ACD81-A7F1-4AF4-BA91-DC56C7583B15}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23-4E35-8EB1-0FAC5FE3C8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{3B2747E2-A5BE-401D-8204-33436BA73A04}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23-4E35-8EB1-0FAC5FE3C8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{BEBBCB13-55E0-4BA4-A389-3ECA0D1E4A93}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23-4E35-8EB1-0FAC5FE3C8B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{EEBD8C62-E4B4-4F2E-AA98-8633536D4169}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523-4E35-8EB1-0FAC5FE3C8B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{85A59B68-8D6A-4E76-BC9E-B0CFB992362B}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523-4E35-8EB1-0FAC5FE3C8B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{369A2018-33FE-401A-881A-631F1770AF31}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523-4E35-8EB1-0FAC5FE3C8B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{EA1779A5-DFEF-4906-95FE-07020EB1064F}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523-4E35-8EB1-0FAC5FE3C8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6.6</c:v>
                </c:pt>
                <c:pt idx="16">
                  <c:v>6.3</c:v>
                </c:pt>
                <c:pt idx="24">
                  <c:v>5.8</c:v>
                </c:pt>
                <c:pt idx="32">
                  <c:v>5.3</c:v>
                </c:pt>
              </c:numCache>
            </c:numRef>
          </c:xVal>
          <c:yVal>
            <c:numRef>
              <c:f>公会計指標分析・財政指標組合せ分析表!$BP$73:$DC$73</c:f>
              <c:numCache>
                <c:formatCode>#,##0.0;"▲ "#,##0.0</c:formatCode>
                <c:ptCount val="40"/>
                <c:pt idx="0">
                  <c:v>50.2</c:v>
                </c:pt>
                <c:pt idx="8">
                  <c:v>13.3</c:v>
                </c:pt>
              </c:numCache>
            </c:numRef>
          </c:yVal>
          <c:smooth val="0"/>
          <c:extLst>
            <c:ext xmlns:c16="http://schemas.microsoft.com/office/drawing/2014/chart" uri="{C3380CC4-5D6E-409C-BE32-E72D297353CC}">
              <c16:uniqueId val="{00000009-9523-4E35-8EB1-0FAC5FE3C8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{2408D856-747B-497A-BB66-9F3FC84BD07C}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523-4E35-8EB1-0FAC5FE3C8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{AF92FD1F-F58F-4040-B3A3-74892067712B}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23-4E35-8EB1-0FAC5FE3C8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{634440E5-8963-4650-98A7-05EC6F6CE748}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23-4E35-8EB1-0FAC5FE3C8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{8B5E7C2E-57B7-4193-968A-D5C4431FE82F}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23-4E35-8EB1-0FAC5FE3C8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{905829AD-06C2-42E6-B6C2-BEED2165504F}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23-4E35-8EB1-0FAC5FE3C8B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{9814B5F9-8D73-4184-8D75-AF280164EFFD}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523-4E35-8EB1-0FAC5FE3C8B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{E67CCB2C-F3E1-4524-B0BB-E66783CB4D3C}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523-4E35-8EB1-0FAC5FE3C8BC}"/>
                </c:ext>
              </c:extLst>
            </c:dLbl>
            <c:dLbl>
              <c:idx val="24"/>
              <c:layout>
                <c:manualLayout>
                  <c:x val="-4.5160355153971272E-2"/>
                  <c:y val="-4.349592131553585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{CFBA5B15-888E-4A36-A41A-D1FB8E07E656}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523-4E35-8EB1-0FAC5FE3C8BC}"/>
                </c:ext>
              </c:extLst>
            </c:dLbl>
            <c:dLbl>
              <c:idx val="32"/>
              <c:layout>
                <c:manualLayout>
                  <c:x val="-1.8235628084250027E-2"/>
                  <c:y val="-8.133737286005196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{220FFDBB-F905-412C-B44C-F43F9AD9F117}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523-4E35-8EB1-0FAC5FE3C8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523-4E35-8EB1-0FAC5FE3C8BC}"/>
            </c:ext>
          </c:extLst>
        </c:ser>
        <c:dLbls>
          <c:showLegendKey val="0"/>
          <c:showVal val="1"/>
          <c:showCatName val="0"/>
          <c:showSerName val="0"/>
          <c:showPercent val="0"/>
          <c:showBubbleSize val="0"/>
        </c:dLbls>
        <c:axId val="84219776"/>
        <c:axId val="84234240"/>
      </c:scatterChart>
      <c:valAx>
        <c:axId val="84219776"/>
        <c:scaling>
          <c:orientation val="minMax"/>
          <c:max val="9.799999999999998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実質公債費比率については、過去に起こした大型事業に伴う地方債償還金の償還が完了したことにより、平成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年度以降減少傾向にある。今後、地方債の新規発行の抑制や事業の見直しなど償還額の平準化を図り財政運営に努める。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本村は自主財源に乏しいため、満期一括償還地方債のための積立は行っていない。</a:t>
          </a:r>
          <a:endParaRPr kumimoji="1" lang="en-US" altLang="ja-JP" sz="1000" baseline="0">
            <a:latin typeface="ＭＳ ゴシック" pitchFamily="49" charset="-128"/>
            <a:ea typeface="ＭＳ ゴシック" pitchFamily="49" charset="-128"/>
          </a:endParaRPr>
        </a:p>
        <a:p>
          <a:r>
            <a:rPr kumimoji="1" lang="en-US" altLang="ja-JP" sz="1000" baseline="0">
              <a:latin typeface="ＭＳ ゴシック" pitchFamily="49" charset="-128"/>
              <a:ea typeface="ＭＳ ゴシック" pitchFamily="49" charset="-128"/>
            </a:rPr>
            <a:t> </a:t>
          </a:r>
          <a:r>
            <a:rPr kumimoji="1" lang="ja-JP" altLang="en-US" sz="1000" baseline="0">
              <a:latin typeface="ＭＳ ゴシック" pitchFamily="49" charset="-128"/>
              <a:ea typeface="ＭＳ ゴシック" pitchFamily="49" charset="-128"/>
            </a:rPr>
            <a:t>平成</a:t>
          </a:r>
          <a:r>
            <a:rPr kumimoji="1" lang="en-US" altLang="ja-JP" sz="1000" baseline="0">
              <a:latin typeface="ＭＳ ゴシック" pitchFamily="49" charset="-128"/>
              <a:ea typeface="ＭＳ ゴシック" pitchFamily="49" charset="-128"/>
            </a:rPr>
            <a:t>25</a:t>
          </a:r>
          <a:r>
            <a:rPr kumimoji="1" lang="ja-JP" altLang="en-US" sz="1000" baseline="0">
              <a:latin typeface="ＭＳ ゴシック" pitchFamily="49" charset="-128"/>
              <a:ea typeface="ＭＳ ゴシック" pitchFamily="49" charset="-128"/>
            </a:rPr>
            <a:t>年度以降、減債基金の積立を行った。今後は過去に実施した大型ハード事業に係る公債費の増加が見込まれるため、今後も継続的に積立に努める必要がある。</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将来負担額については、公営企業債等繰入見込みにおいて、償還金の減少により緩やかに減少している。また、退職手当負担見込みは減少しているものの平成平成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年度において退職者の増により負担額は増える見込みである。</a:t>
          </a:r>
        </a:p>
        <a:p>
          <a:r>
            <a:rPr kumimoji="1" lang="ja-JP" altLang="en-US" sz="1400">
              <a:latin typeface="ＭＳ ゴシック" pitchFamily="49" charset="-128"/>
              <a:ea typeface="ＭＳ ゴシック" pitchFamily="49" charset="-128"/>
            </a:rPr>
            <a:t>　グラフのとおり一般会計等に係る地方債の現在高が増加傾向にありることから新規地方債の発行の抑制、中長期的な事業の見直しや繰上償還等の検討を図り健全な財政運営に努める。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沖縄県伊是名村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整備事業（単独事業）実施のため、財政調整基金を取崩したことにより、基金残高は減少したが、財政調整基金以外に基金については、将来の人口減少による税収減、社会保障関係経費の増大、公共施設等の老朽化対策等に係る経費の増大に備え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今後は小学校校舎建設、役場新庁舎建設等、新規大型事業を控えているため、物件費や維持管理費のコスト削減などを強化し、積立額を確保できる様努めていく。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育英基金は主に人材育成 のため、庁舎施設整備基金は新庁舎建設のため、災害援護積立基金は村民の災害対応のため、尚円王の里いぜな島応援基金は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文化振興や人材育成、子育て・少子化対策、商工業振興のため、過疎地域自立促進基金は地域振興等のために活用される。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庁舎施設整備基金については、役場新庁舎建設を予定しているため、積立を行った。尚円王の里いぜな島応援基金は、今後不測の財源不足に備え積立を継続した。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庁舎施設整備基金については、役場新庁舎建設を予定しているため、積極的に積立を行っていく。また、他の基金についても目的に沿って積極的に積立を行っていく。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大型整備事業（単独事業）実施のため、財政調整基金を取崩したことにより、基金残高は減少した。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一般会計において、歳出削減に努め、中長期的な計画に基づいて積立を行う様努める。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年度にかけ、中学校改築事業や製糖工場整備事業に伴う地方債を発行したこと、今後小学校校舎建設、役場新庁舎建設等、新規大型事業に伴う地方債発行が見込まれることから、基金積立額が増加した。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中長期的な計画に基づいて積立を行う様努める。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B611585-383F-44B8-A4A6-8C85C77C82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0055FF2-04DF-4870-BA3D-7799F64158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AFA5674A-BF2C-43ED-9096-E7551473B07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CCBCB874-D1B8-4A08-9D71-E3F6C7254D9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C5833D3C-7AF9-4C28-96CD-8F1E4DFB412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C906930B-EEAD-48D2-A1DE-C4A6C42FE9C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5D1C69F1-61C2-4B95-A7C1-605BB180701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40482667-BB69-45B8-B0A5-E747EB8973B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A49C91CF-E94C-4664-850C-00BB4A56F07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369B29C-DCD9-4BEC-8299-F20AD8055D8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45A67A12-BE47-440A-B857-62201A97B89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C9D09D2-E5EE-47C5-A0E7-CAC648C7993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39944AA2-4667-4C3F-98B4-4D77B90D585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89191349-3E7A-4CF5-ADFF-D09F82A0CE3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22EBC6A4-CFD1-4DE8-AE24-E1FE3AE5FB5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F7B9A8B1-95AE-4FC5-A16C-746888D1535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FE9035EE-043B-43E0-8950-29E8891ADAB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F234440C-122D-45F9-BA3C-D13AA9B5A19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
1,401
15.43
3,052,905
2,717,675
297,230
1,267,727
2,458,928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5A0F39A9-3FDC-4C20-9E40-7914E35931B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6DB2079D-0535-4B58-924A-6C69AD68EC7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219A5333-6AD4-4065-9555-AB7A31906B5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138B2620-3E56-42E6-9097-B8B5473EFC6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C001D372-E89E-4ECC-AD66-92736577BE8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586E084-0E53-4275-81FD-1958B74BDB3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3C0B98EF-C634-46C2-AF58-64CDFEC98BD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6E758B23-56DF-4E3A-A80B-A9E585955E9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F94B13E8-4430-48FB-A3AC-6F1B2A25097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1E7CE733-398C-4293-92E8-63F74B67810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F2EBD11F-8EEE-4DF6-B9C5-C84D764D60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B5C4654B-4E3E-47E7-BA5F-8C1491C2D88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5A973EB6-AB0E-48AD-83F1-EDDD236770A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CBD4A1D4-96F4-4A04-B47F-A2B41832CE3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5938FDC4-9641-4C61-B51A-6205C8BF59D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79C66153-E375-438E-9FAE-423DD39BC8A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EA13927F-9437-4627-8277-D9D8A8CB5AB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29521808-ED13-4877-8725-521F4CE1A34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B522F3FB-69D0-44DD-8A4F-AE9759CB031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F87958C1-1888-4299-BB84-37058A31973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28E814D6-2A7A-4D1E-B8DD-3D15344BC032}"/>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EDD37CBC-724F-4AE7-BDC6-937D350ADC4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D9224D54-F223-4700-B248-62A8F105806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98D08ABD-C874-4177-8353-54E906C79D8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71082E7E-09A3-464D-84C0-9FE595DAD1C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628C31F-3611-476E-8DEB-056304225DA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5228AE04-A612-41E7-84D5-97E72C17881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EAB32070-4B34-4268-A7A9-6353D3DD1F5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781CBEFE-F4C5-4890-9596-FD20828FF48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5748777C-2B3C-4B75-B235-15EFBB97423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9729626C-1002-4191-8529-3CBD278F1FE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95F74FA7-96D7-4B70-90B9-257F19436B4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AB1F001A-DFE4-4356-9108-4CE4464346A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BC15815B-D9AB-45BC-8584-C5E65278B9E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類似団体より低い水準にあるが、個別の施設では比率の高い施設もあるため、老朽化調査を行い平準化に努めていく。</a:t>
          </a: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710B3E11-8C41-46C0-B589-A725808C886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452C4599-F5DC-4D7B-ACEF-933E54CDFD2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7EE1A17B-E620-4504-BD6C-163363DDD83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id="{FBA06705-5FDA-447A-928D-95B0B06836C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id="{68AB6C70-FB7A-4E39-990E-0407E0354CF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id="{C3E55146-4C24-435F-A50F-60FEBA4B039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id="{6855E1F6-6DAF-4BDE-BD7F-169DFD81A55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id="{56EF0693-5B4D-43DC-8E1B-0125CDB253E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id="{1425EE07-FDAE-4D5E-848E-963F91411D1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id="{31564752-6454-42A4-A572-C9792501972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id="{D42BD7D8-034D-480A-98EB-08C33B20F26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id="{CAD8B486-DA81-4F63-8FE9-DE3CCA21B67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id="{CC994F6E-D199-4C22-8588-EAF9576EEDF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id="{B1B05B7B-E113-482F-B067-80210A34951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id="{878187CA-FAEA-4A92-B0E9-9AF32D46FE2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8B004063-804D-4787-AFD3-412BFD850D9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C24BF3A3-EB5E-4EC0-8924-A2038C38558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B9510212-586D-49FC-8C6E-32F757CE9FF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2" name="直線コネクタ 71">
          <a:extLst>
            <a:ext uri="{FF2B5EF4-FFF2-40B4-BE49-F238E27FC236}">
              <a16:creationId xmlns:a16="http://schemas.microsoft.com/office/drawing/2014/main" id="{3E84C880-3F15-4590-BA7C-57A9B3EFA8E6}"/>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3" name="有形固定資産減価償却率最小値テキスト">
          <a:extLst>
            <a:ext uri="{FF2B5EF4-FFF2-40B4-BE49-F238E27FC236}">
              <a16:creationId xmlns:a16="http://schemas.microsoft.com/office/drawing/2014/main" id="{59F0FC63-E151-4B5B-B55D-78DAF2973B89}"/>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4" name="直線コネクタ 73">
          <a:extLst>
            <a:ext uri="{FF2B5EF4-FFF2-40B4-BE49-F238E27FC236}">
              <a16:creationId xmlns:a16="http://schemas.microsoft.com/office/drawing/2014/main" id="{3F97A2BC-40A7-43F2-8358-05ECAF1C626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5" name="有形固定資産減価償却率最大値テキスト">
          <a:extLst>
            <a:ext uri="{FF2B5EF4-FFF2-40B4-BE49-F238E27FC236}">
              <a16:creationId xmlns:a16="http://schemas.microsoft.com/office/drawing/2014/main" id="{7296C290-8708-465A-B2AD-DD05B4DA217A}"/>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6" name="直線コネクタ 75">
          <a:extLst>
            <a:ext uri="{FF2B5EF4-FFF2-40B4-BE49-F238E27FC236}">
              <a16:creationId xmlns:a16="http://schemas.microsoft.com/office/drawing/2014/main" id="{ED09AFD0-09E6-4A17-8D03-F76DF69F7599}"/>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7" name="有形固定資産減価償却率平均値テキスト">
          <a:extLst>
            <a:ext uri="{FF2B5EF4-FFF2-40B4-BE49-F238E27FC236}">
              <a16:creationId xmlns:a16="http://schemas.microsoft.com/office/drawing/2014/main" id="{0E0896E9-0069-4EB8-A3FD-FE5A6D4A5D0E}"/>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8" name="フローチャート: 判断 77">
          <a:extLst>
            <a:ext uri="{FF2B5EF4-FFF2-40B4-BE49-F238E27FC236}">
              <a16:creationId xmlns:a16="http://schemas.microsoft.com/office/drawing/2014/main" id="{3D4EC983-4D8A-43D9-BA21-C07D255A9DC5}"/>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9" name="フローチャート: 判断 78">
          <a:extLst>
            <a:ext uri="{FF2B5EF4-FFF2-40B4-BE49-F238E27FC236}">
              <a16:creationId xmlns:a16="http://schemas.microsoft.com/office/drawing/2014/main" id="{0EBB6786-CAD7-47D8-8DF5-BFFB6FFCA5F8}"/>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0" name="フローチャート: 判断 79">
          <a:extLst>
            <a:ext uri="{FF2B5EF4-FFF2-40B4-BE49-F238E27FC236}">
              <a16:creationId xmlns:a16="http://schemas.microsoft.com/office/drawing/2014/main" id="{FA7EC249-B697-4FEA-AABE-57452014075E}"/>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1" name="フローチャート: 判断 80">
          <a:extLst>
            <a:ext uri="{FF2B5EF4-FFF2-40B4-BE49-F238E27FC236}">
              <a16:creationId xmlns:a16="http://schemas.microsoft.com/office/drawing/2014/main" id="{8D1629A5-A0EA-4E08-AB43-1F30F2595CD9}"/>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6C709C4-0016-49C3-9AC9-5362236BCDF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913DFF8-DB70-4323-A08E-5C469A02C71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5B50312-7D18-4A8C-B9B5-586710AB060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DB30422-118E-48A7-8C48-6A433EE0F50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8E37885-7741-4193-AAE8-D78C2E094B5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4445</xdr:rowOff>
    </xdr:from>
    <xdr:to>
      <xdr:col>23</xdr:col>
      <xdr:colOff>136525</xdr:colOff>
      <xdr:row>32</xdr:row>
      <xdr:rowOff>106045</xdr:rowOff>
    </xdr:to>
    <xdr:sp macro="" textlink="">
      <xdr:nvSpPr>
        <xdr:cNvPr id="87" name="楕円 86">
          <a:extLst>
            <a:ext uri="{FF2B5EF4-FFF2-40B4-BE49-F238E27FC236}">
              <a16:creationId xmlns:a16="http://schemas.microsoft.com/office/drawing/2014/main" id="{DEC1C155-D074-4536-93C6-0EBECAFD88C1}"/>
            </a:ext>
          </a:extLst>
        </xdr:cNvPr>
        <xdr:cNvSpPr/>
      </xdr:nvSpPr>
      <xdr:spPr>
        <a:xfrm>
          <a:off x="4711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154322</xdr:rowOff>
    </xdr:from>
    <xdr:ext cx="405111" cy="259045"/>
    <xdr:sp macro="" textlink="">
      <xdr:nvSpPr>
        <xdr:cNvPr id="88" name="有形固定資産減価償却率該当値テキスト">
          <a:extLst>
            <a:ext uri="{FF2B5EF4-FFF2-40B4-BE49-F238E27FC236}">
              <a16:creationId xmlns:a16="http://schemas.microsoft.com/office/drawing/2014/main" id="{9592F5AC-1AF4-4851-A8D7-F4F731DE9394}"/>
            </a:ext>
          </a:extLst>
        </xdr:cNvPr>
        <xdr:cNvSpPr txBox="1"/>
      </xdr:nvSpPr>
      <xdr:spPr>
        <a:xfrm>
          <a:off x="4813300"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81552</xdr:rowOff>
    </xdr:from>
    <xdr:to>
      <xdr:col>19</xdr:col>
      <xdr:colOff>187325</xdr:colOff>
      <xdr:row>33</xdr:row>
      <xdr:rowOff>11702</xdr:rowOff>
    </xdr:to>
    <xdr:sp macro="" textlink="">
      <xdr:nvSpPr>
        <xdr:cNvPr id="89" name="楕円 88">
          <a:extLst>
            <a:ext uri="{FF2B5EF4-FFF2-40B4-BE49-F238E27FC236}">
              <a16:creationId xmlns:a16="http://schemas.microsoft.com/office/drawing/2014/main" id="{120E4ECC-D322-4AEC-A58E-8FAFA9AA086F}"/>
            </a:ext>
          </a:extLst>
        </xdr:cNvPr>
        <xdr:cNvSpPr/>
      </xdr:nvSpPr>
      <xdr:spPr>
        <a:xfrm>
          <a:off x="40005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55245</xdr:rowOff>
    </xdr:from>
    <xdr:to>
      <xdr:col>23</xdr:col>
      <xdr:colOff>85725</xdr:colOff>
      <xdr:row>32</xdr:row>
      <xdr:rowOff>132352</xdr:rowOff>
    </xdr:to>
    <xdr:cxnSp macro="">
      <xdr:nvCxnSpPr>
        <xdr:cNvPr id="90" name="直線コネクタ 89">
          <a:extLst>
            <a:ext uri="{FF2B5EF4-FFF2-40B4-BE49-F238E27FC236}">
              <a16:creationId xmlns:a16="http://schemas.microsoft.com/office/drawing/2014/main" id="{AD71D96E-3C6C-4E5A-97B2-DB2B43C7BA32}"/>
            </a:ext>
          </a:extLst>
        </xdr:cNvPr>
        <xdr:cNvCxnSpPr/>
      </xdr:nvCxnSpPr>
      <xdr:spPr>
        <a:xfrm flipV="1">
          <a:off x="4051300" y="6313170"/>
          <a:ext cx="7112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161744</xdr:rowOff>
    </xdr:from>
    <xdr:to>
      <xdr:col>15</xdr:col>
      <xdr:colOff>187325</xdr:colOff>
      <xdr:row>33</xdr:row>
      <xdr:rowOff>91894</xdr:rowOff>
    </xdr:to>
    <xdr:sp macro="" textlink="">
      <xdr:nvSpPr>
        <xdr:cNvPr id="91" name="楕円 90">
          <a:extLst>
            <a:ext uri="{FF2B5EF4-FFF2-40B4-BE49-F238E27FC236}">
              <a16:creationId xmlns:a16="http://schemas.microsoft.com/office/drawing/2014/main" id="{A2F09F63-9AA8-4DC2-8B5F-212BAAC3BFF3}"/>
            </a:ext>
          </a:extLst>
        </xdr:cNvPr>
        <xdr:cNvSpPr/>
      </xdr:nvSpPr>
      <xdr:spPr>
        <a:xfrm>
          <a:off x="3238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132352</xdr:rowOff>
    </xdr:from>
    <xdr:to>
      <xdr:col>19</xdr:col>
      <xdr:colOff>136525</xdr:colOff>
      <xdr:row>33</xdr:row>
      <xdr:rowOff>41094</xdr:rowOff>
    </xdr:to>
    <xdr:cxnSp macro="">
      <xdr:nvCxnSpPr>
        <xdr:cNvPr id="92" name="直線コネクタ 91">
          <a:extLst>
            <a:ext uri="{FF2B5EF4-FFF2-40B4-BE49-F238E27FC236}">
              <a16:creationId xmlns:a16="http://schemas.microsoft.com/office/drawing/2014/main" id="{1508BE16-5CBB-41CC-82C9-BDC7322497B5}"/>
            </a:ext>
          </a:extLst>
        </xdr:cNvPr>
        <xdr:cNvCxnSpPr/>
      </xdr:nvCxnSpPr>
      <xdr:spPr>
        <a:xfrm flipV="1">
          <a:off x="3289300" y="6390277"/>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18052</xdr:rowOff>
    </xdr:from>
    <xdr:to>
      <xdr:col>11</xdr:col>
      <xdr:colOff>187325</xdr:colOff>
      <xdr:row>33</xdr:row>
      <xdr:rowOff>119652</xdr:rowOff>
    </xdr:to>
    <xdr:sp macro="" textlink="">
      <xdr:nvSpPr>
        <xdr:cNvPr id="93" name="楕円 92">
          <a:extLst>
            <a:ext uri="{FF2B5EF4-FFF2-40B4-BE49-F238E27FC236}">
              <a16:creationId xmlns:a16="http://schemas.microsoft.com/office/drawing/2014/main" id="{BC67C43B-BA96-4D24-B1AD-4DEE887D13E0}"/>
            </a:ext>
          </a:extLst>
        </xdr:cNvPr>
        <xdr:cNvSpPr/>
      </xdr:nvSpPr>
      <xdr:spPr>
        <a:xfrm>
          <a:off x="2476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41094</xdr:rowOff>
    </xdr:from>
    <xdr:to>
      <xdr:col>15</xdr:col>
      <xdr:colOff>136525</xdr:colOff>
      <xdr:row>33</xdr:row>
      <xdr:rowOff>68852</xdr:rowOff>
    </xdr:to>
    <xdr:cxnSp macro="">
      <xdr:nvCxnSpPr>
        <xdr:cNvPr id="94" name="直線コネクタ 93">
          <a:extLst>
            <a:ext uri="{FF2B5EF4-FFF2-40B4-BE49-F238E27FC236}">
              <a16:creationId xmlns:a16="http://schemas.microsoft.com/office/drawing/2014/main" id="{B074EE67-44CA-44A2-A0B4-8F72311B54AD}"/>
            </a:ext>
          </a:extLst>
        </xdr:cNvPr>
        <xdr:cNvCxnSpPr/>
      </xdr:nvCxnSpPr>
      <xdr:spPr>
        <a:xfrm flipV="1">
          <a:off x="2527300" y="6470469"/>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5" name="n_1aveValue有形固定資産減価償却率">
          <a:extLst>
            <a:ext uri="{FF2B5EF4-FFF2-40B4-BE49-F238E27FC236}">
              <a16:creationId xmlns:a16="http://schemas.microsoft.com/office/drawing/2014/main" id="{BF588A88-880C-4FF1-886B-D990575361BC}"/>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6" name="n_2aveValue有形固定資産減価償却率">
          <a:extLst>
            <a:ext uri="{FF2B5EF4-FFF2-40B4-BE49-F238E27FC236}">
              <a16:creationId xmlns:a16="http://schemas.microsoft.com/office/drawing/2014/main" id="{2C36A4DE-52C6-43DB-9931-A5B904EB82CC}"/>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7" name="n_3aveValue有形固定資産減価償却率">
          <a:extLst>
            <a:ext uri="{FF2B5EF4-FFF2-40B4-BE49-F238E27FC236}">
              <a16:creationId xmlns:a16="http://schemas.microsoft.com/office/drawing/2014/main" id="{1079C18F-49F9-4F7F-80DB-76D00E5D315D}"/>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2829</xdr:rowOff>
    </xdr:from>
    <xdr:ext cx="405111" cy="259045"/>
    <xdr:sp macro="" textlink="">
      <xdr:nvSpPr>
        <xdr:cNvPr id="98" name="n_1mainValue有形固定資産減価償却率">
          <a:extLst>
            <a:ext uri="{FF2B5EF4-FFF2-40B4-BE49-F238E27FC236}">
              <a16:creationId xmlns:a16="http://schemas.microsoft.com/office/drawing/2014/main" id="{FA2E9E72-1E8E-4DDD-BE87-BDD45EEB07C0}"/>
            </a:ext>
          </a:extLst>
        </xdr:cNvPr>
        <xdr:cNvSpPr txBox="1"/>
      </xdr:nvSpPr>
      <xdr:spPr>
        <a:xfrm>
          <a:off x="38360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83021</xdr:rowOff>
    </xdr:from>
    <xdr:ext cx="405111" cy="259045"/>
    <xdr:sp macro="" textlink="">
      <xdr:nvSpPr>
        <xdr:cNvPr id="99" name="n_2mainValue有形固定資産減価償却率">
          <a:extLst>
            <a:ext uri="{FF2B5EF4-FFF2-40B4-BE49-F238E27FC236}">
              <a16:creationId xmlns:a16="http://schemas.microsoft.com/office/drawing/2014/main" id="{539F236C-C1CE-44A2-8FAA-E270DBCEA754}"/>
            </a:ext>
          </a:extLst>
        </xdr:cNvPr>
        <xdr:cNvSpPr txBox="1"/>
      </xdr:nvSpPr>
      <xdr:spPr>
        <a:xfrm>
          <a:off x="3086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110779</xdr:rowOff>
    </xdr:from>
    <xdr:ext cx="405111" cy="259045"/>
    <xdr:sp macro="" textlink="">
      <xdr:nvSpPr>
        <xdr:cNvPr id="100" name="n_3mainValue有形固定資産減価償却率">
          <a:extLst>
            <a:ext uri="{FF2B5EF4-FFF2-40B4-BE49-F238E27FC236}">
              <a16:creationId xmlns:a16="http://schemas.microsoft.com/office/drawing/2014/main" id="{90D7B248-B8C2-4110-ABEA-2B823066C6F2}"/>
            </a:ext>
          </a:extLst>
        </xdr:cNvPr>
        <xdr:cNvSpPr txBox="1"/>
      </xdr:nvSpPr>
      <xdr:spPr>
        <a:xfrm>
          <a:off x="2324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95776B77-5CA1-4C71-AECB-C77887330B3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FD359403-FF17-4D96-9A27-933AD9FD689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290FFA3E-1EC4-4DA2-A3DC-7A82F54CEEC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56FC2AD6-F818-47DD-A347-BBBDEBB27B9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B5F95C65-4C17-4B69-975D-608F23C6DD9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F57B5694-98EC-485B-A660-125ED5B9779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B0D364AF-FE54-4B1D-AE08-53709195EB2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616EF16B-6746-4C6F-A6F1-AB5212D933E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8A1C12C3-B9F4-402E-9B21-93C685804A6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747030B5-6313-499E-B757-1B04FF01EEE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60073820-2683-4AF1-907F-125ACA35846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AF589756-62F0-4801-8669-71722B5A010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34D431B9-D1FE-4320-9FE0-6013228ECD2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類似団体平均を上回っている。主な要因として、平成２５年度から平成２８年度にかけて船舶建造や中学校新校舎整備、製糖工場整備等、大型事業実施に伴う地方債発行を行ったこと等が考えられる。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今後も計画的に事業実施を行い、新規事業の見直しや地方債発行の抑制、将来負担を見通した基金積立を検討し、健全な財政運営に努めていく。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7CC345A-7204-4E08-80B2-2717EB588E3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163889CF-F56D-408A-A096-C12046F7952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a:extLst>
            <a:ext uri="{FF2B5EF4-FFF2-40B4-BE49-F238E27FC236}">
              <a16:creationId xmlns:a16="http://schemas.microsoft.com/office/drawing/2014/main" id="{6D216531-C13D-4D03-BB6A-31B7DC8C49A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7" name="テキスト ボックス 116">
          <a:extLst>
            <a:ext uri="{FF2B5EF4-FFF2-40B4-BE49-F238E27FC236}">
              <a16:creationId xmlns:a16="http://schemas.microsoft.com/office/drawing/2014/main" id="{00651B13-1DBA-4F90-A4BD-191DAC2CB3B7}"/>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a:extLst>
            <a:ext uri="{FF2B5EF4-FFF2-40B4-BE49-F238E27FC236}">
              <a16:creationId xmlns:a16="http://schemas.microsoft.com/office/drawing/2014/main" id="{1A6512D9-A038-4D35-A23E-C6DE9EADCE2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a:extLst>
            <a:ext uri="{FF2B5EF4-FFF2-40B4-BE49-F238E27FC236}">
              <a16:creationId xmlns:a16="http://schemas.microsoft.com/office/drawing/2014/main" id="{D06ACA56-3F5A-4585-AF9E-C8717A6AAC1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a:extLst>
            <a:ext uri="{FF2B5EF4-FFF2-40B4-BE49-F238E27FC236}">
              <a16:creationId xmlns:a16="http://schemas.microsoft.com/office/drawing/2014/main" id="{B627A9D0-30B9-41CD-8BE0-7D7640D9971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a:extLst>
            <a:ext uri="{FF2B5EF4-FFF2-40B4-BE49-F238E27FC236}">
              <a16:creationId xmlns:a16="http://schemas.microsoft.com/office/drawing/2014/main" id="{CBC3043B-26C5-44EA-BD8C-6FAC12D36E1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a:extLst>
            <a:ext uri="{FF2B5EF4-FFF2-40B4-BE49-F238E27FC236}">
              <a16:creationId xmlns:a16="http://schemas.microsoft.com/office/drawing/2014/main" id="{990AC8B2-B491-4670-84EB-F38BAEBFED1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a:extLst>
            <a:ext uri="{FF2B5EF4-FFF2-40B4-BE49-F238E27FC236}">
              <a16:creationId xmlns:a16="http://schemas.microsoft.com/office/drawing/2014/main" id="{CC3E416F-36CB-4EB1-82E2-503C1FDD7DE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a:extLst>
            <a:ext uri="{FF2B5EF4-FFF2-40B4-BE49-F238E27FC236}">
              <a16:creationId xmlns:a16="http://schemas.microsoft.com/office/drawing/2014/main" id="{593DD7BE-E85A-4946-BF60-828031F7720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5" name="テキスト ボックス 124">
          <a:extLst>
            <a:ext uri="{FF2B5EF4-FFF2-40B4-BE49-F238E27FC236}">
              <a16:creationId xmlns:a16="http://schemas.microsoft.com/office/drawing/2014/main" id="{AC34EA43-A282-48C8-AEE1-50B56EA119C2}"/>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B4864C13-01AF-4AE9-8672-64DE277B467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7" name="テキスト ボックス 126">
          <a:extLst>
            <a:ext uri="{FF2B5EF4-FFF2-40B4-BE49-F238E27FC236}">
              <a16:creationId xmlns:a16="http://schemas.microsoft.com/office/drawing/2014/main" id="{38F78AA6-7CE1-4DAA-9AAD-DFC1B6C7CA1F}"/>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F741533E-A0E2-46EA-9C08-3126D6A0682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9" name="直線コネクタ 128">
          <a:extLst>
            <a:ext uri="{FF2B5EF4-FFF2-40B4-BE49-F238E27FC236}">
              <a16:creationId xmlns:a16="http://schemas.microsoft.com/office/drawing/2014/main" id="{0C28A6C0-170E-4F04-B6EC-B9AB43F1DDD2}"/>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0" name="債務償還比率最小値テキスト">
          <a:extLst>
            <a:ext uri="{FF2B5EF4-FFF2-40B4-BE49-F238E27FC236}">
              <a16:creationId xmlns:a16="http://schemas.microsoft.com/office/drawing/2014/main" id="{E7DBC542-68BD-4596-AE70-7B05FA732DB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1" name="直線コネクタ 130">
          <a:extLst>
            <a:ext uri="{FF2B5EF4-FFF2-40B4-BE49-F238E27FC236}">
              <a16:creationId xmlns:a16="http://schemas.microsoft.com/office/drawing/2014/main" id="{81535493-E9FB-46ED-8F3A-97C2CBCE2F65}"/>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2" name="債務償還比率最大値テキスト">
          <a:extLst>
            <a:ext uri="{FF2B5EF4-FFF2-40B4-BE49-F238E27FC236}">
              <a16:creationId xmlns:a16="http://schemas.microsoft.com/office/drawing/2014/main" id="{443B2339-EBA7-434C-AA1F-CF526BF46762}"/>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3" name="直線コネクタ 132">
          <a:extLst>
            <a:ext uri="{FF2B5EF4-FFF2-40B4-BE49-F238E27FC236}">
              <a16:creationId xmlns:a16="http://schemas.microsoft.com/office/drawing/2014/main" id="{B3FF583C-0CB8-4257-A154-0DFDEC9E9FB4}"/>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4" name="債務償還比率平均値テキスト">
          <a:extLst>
            <a:ext uri="{FF2B5EF4-FFF2-40B4-BE49-F238E27FC236}">
              <a16:creationId xmlns:a16="http://schemas.microsoft.com/office/drawing/2014/main" id="{F6D011C5-A068-4EA2-BD8C-43AE28B5C5BA}"/>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5" name="フローチャート: 判断 134">
          <a:extLst>
            <a:ext uri="{FF2B5EF4-FFF2-40B4-BE49-F238E27FC236}">
              <a16:creationId xmlns:a16="http://schemas.microsoft.com/office/drawing/2014/main" id="{C6A07BD5-D063-4D36-8A8E-F817638D8A59}"/>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6" name="フローチャート: 判断 135">
          <a:extLst>
            <a:ext uri="{FF2B5EF4-FFF2-40B4-BE49-F238E27FC236}">
              <a16:creationId xmlns:a16="http://schemas.microsoft.com/office/drawing/2014/main" id="{F955C778-9449-4D90-A252-5E1F36BF1618}"/>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1827E2C5-F215-4A99-8369-D8B0EA1626D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FD18548-982A-41A8-916B-E370C1B009D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283A6EB-FE38-42A8-9899-F58829CE8EB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B75D201-8815-429B-858E-1C4F9686B92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CFB1F39-AE44-4686-96E9-5544C9E1904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52211</xdr:rowOff>
    </xdr:from>
    <xdr:to>
      <xdr:col>76</xdr:col>
      <xdr:colOff>73025</xdr:colOff>
      <xdr:row>29</xdr:row>
      <xdr:rowOff>153811</xdr:rowOff>
    </xdr:to>
    <xdr:sp macro="" textlink="">
      <xdr:nvSpPr>
        <xdr:cNvPr id="142" name="楕円 141">
          <a:extLst>
            <a:ext uri="{FF2B5EF4-FFF2-40B4-BE49-F238E27FC236}">
              <a16:creationId xmlns:a16="http://schemas.microsoft.com/office/drawing/2014/main" id="{0BD08E08-9546-48F1-925D-31BC91B9717C}"/>
            </a:ext>
          </a:extLst>
        </xdr:cNvPr>
        <xdr:cNvSpPr/>
      </xdr:nvSpPr>
      <xdr:spPr>
        <a:xfrm>
          <a:off x="14744700" y="57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75088</xdr:rowOff>
    </xdr:from>
    <xdr:ext cx="469744" cy="259045"/>
    <xdr:sp macro="" textlink="">
      <xdr:nvSpPr>
        <xdr:cNvPr id="143" name="債務償還比率該当値テキスト">
          <a:extLst>
            <a:ext uri="{FF2B5EF4-FFF2-40B4-BE49-F238E27FC236}">
              <a16:creationId xmlns:a16="http://schemas.microsoft.com/office/drawing/2014/main" id="{79857474-F61E-441A-9A03-E695DE56E2E5}"/>
            </a:ext>
          </a:extLst>
        </xdr:cNvPr>
        <xdr:cNvSpPr txBox="1"/>
      </xdr:nvSpPr>
      <xdr:spPr>
        <a:xfrm>
          <a:off x="14846300" y="564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74302</xdr:rowOff>
    </xdr:from>
    <xdr:to>
      <xdr:col>72</xdr:col>
      <xdr:colOff>123825</xdr:colOff>
      <xdr:row>32</xdr:row>
      <xdr:rowOff>4452</xdr:rowOff>
    </xdr:to>
    <xdr:sp macro="" textlink="">
      <xdr:nvSpPr>
        <xdr:cNvPr id="144" name="楕円 143">
          <a:extLst>
            <a:ext uri="{FF2B5EF4-FFF2-40B4-BE49-F238E27FC236}">
              <a16:creationId xmlns:a16="http://schemas.microsoft.com/office/drawing/2014/main" id="{9A9E1F68-F59A-42B6-ACC8-C8F7ECCAF043}"/>
            </a:ext>
          </a:extLst>
        </xdr:cNvPr>
        <xdr:cNvSpPr/>
      </xdr:nvSpPr>
      <xdr:spPr>
        <a:xfrm>
          <a:off x="14033500" y="616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103011</xdr:rowOff>
    </xdr:from>
    <xdr:to>
      <xdr:col>76</xdr:col>
      <xdr:colOff>22225</xdr:colOff>
      <xdr:row>31</xdr:row>
      <xdr:rowOff>125102</xdr:rowOff>
    </xdr:to>
    <xdr:cxnSp macro="">
      <xdr:nvCxnSpPr>
        <xdr:cNvPr id="145" name="直線コネクタ 144">
          <a:extLst>
            <a:ext uri="{FF2B5EF4-FFF2-40B4-BE49-F238E27FC236}">
              <a16:creationId xmlns:a16="http://schemas.microsoft.com/office/drawing/2014/main" id="{326B1E17-A105-4D53-B60D-063678D1CCD8}"/>
            </a:ext>
          </a:extLst>
        </xdr:cNvPr>
        <xdr:cNvCxnSpPr/>
      </xdr:nvCxnSpPr>
      <xdr:spPr>
        <a:xfrm flipV="1">
          <a:off x="14084300" y="5846586"/>
          <a:ext cx="711200" cy="36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6" name="n_1aveValue債務償還比率">
          <a:extLst>
            <a:ext uri="{FF2B5EF4-FFF2-40B4-BE49-F238E27FC236}">
              <a16:creationId xmlns:a16="http://schemas.microsoft.com/office/drawing/2014/main" id="{4760B208-D640-4D3C-A2BF-1D75803CB4A2}"/>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20979</xdr:rowOff>
    </xdr:from>
    <xdr:ext cx="469744" cy="259045"/>
    <xdr:sp macro="" textlink="">
      <xdr:nvSpPr>
        <xdr:cNvPr id="147" name="n_1mainValue債務償還比率">
          <a:extLst>
            <a:ext uri="{FF2B5EF4-FFF2-40B4-BE49-F238E27FC236}">
              <a16:creationId xmlns:a16="http://schemas.microsoft.com/office/drawing/2014/main" id="{A8FE2584-1A95-4900-9A56-B18F74D08595}"/>
            </a:ext>
          </a:extLst>
        </xdr:cNvPr>
        <xdr:cNvSpPr txBox="1"/>
      </xdr:nvSpPr>
      <xdr:spPr>
        <a:xfrm>
          <a:off x="13836727" y="593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a:extLst>
            <a:ext uri="{FF2B5EF4-FFF2-40B4-BE49-F238E27FC236}">
              <a16:creationId xmlns:a16="http://schemas.microsoft.com/office/drawing/2014/main" id="{A5045BB7-2119-4E37-9928-3A94FAF3680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a:extLst>
            <a:ext uri="{FF2B5EF4-FFF2-40B4-BE49-F238E27FC236}">
              <a16:creationId xmlns:a16="http://schemas.microsoft.com/office/drawing/2014/main" id="{46C1D5D0-7E71-4B6B-B70A-7FAA4CF8B15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a:extLst>
            <a:ext uri="{FF2B5EF4-FFF2-40B4-BE49-F238E27FC236}">
              <a16:creationId xmlns:a16="http://schemas.microsoft.com/office/drawing/2014/main" id="{71823F95-E9E7-43BC-8433-A71EF96C44E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a:extLst>
            <a:ext uri="{FF2B5EF4-FFF2-40B4-BE49-F238E27FC236}">
              <a16:creationId xmlns:a16="http://schemas.microsoft.com/office/drawing/2014/main" id="{DA85C874-7ADF-49E8-8C2D-FD84B861473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a:extLst>
            <a:ext uri="{FF2B5EF4-FFF2-40B4-BE49-F238E27FC236}">
              <a16:creationId xmlns:a16="http://schemas.microsoft.com/office/drawing/2014/main" id="{68308EB5-3B6B-4A34-B458-913FE0150C9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a:extLst>
            <a:ext uri="{FF2B5EF4-FFF2-40B4-BE49-F238E27FC236}">
              <a16:creationId xmlns:a16="http://schemas.microsoft.com/office/drawing/2014/main" id="{D2216BA1-6615-4501-A33D-599BB839CBA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9C76B1F-9FC0-4320-B878-DE4B9A923FF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5746F2-E9D3-47CF-8B94-B77C7156361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5260F83-32B3-45B5-BA8C-3554F3DAA8E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CF9C24C-2631-46C7-BBB2-DDDD254A515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62E57C-B6D0-4946-BCD2-2C854B8EC0A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D7587A8-0ABF-4D2C-88F1-F3149CB63DF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C1D834A-7363-4135-981E-3608F0CA492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A5E68D-CEAF-45C9-8A35-DD512CECF9A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62A7BC9-EFC6-4330-A634-1150E197109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8DE7F1F-41AB-4D3D-A4F7-07D17C9BD17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
1,401
15.43
3,052,905
2,717,675
297,230
1,267,727
2,458,928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733F17E-5ADD-468A-B10D-7841AFFB687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DB6F0F9-5C0E-4B3E-94EE-5CE41792515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8A898C9-6C85-49D8-A201-AA7E7716356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1ED64A6-D32C-4E47-9174-4F571EED966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4E055E-31E0-4F4C-BCF2-4DB8BC70A41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7511093-8E96-4FFE-802E-0A95C70F1D9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FEA1C77-EF97-454A-BC75-F6F83CD5A6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8476AE5-D23B-4EC9-A5BB-12A1A105F8A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B6C6243-9055-4DD1-AAE6-AD46C365B32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7B435EE-63ED-4F5D-B66C-0254C938A17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E33DA34-A60C-4E00-ABA5-F3A69519E8E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545BABC-5651-41B8-AD25-62B4B37BEF8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4ED617-8198-4F6D-8CA9-14EC8B7BBFE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D8A8C41-7D4B-4492-BC71-0B6BF060B42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5E0C068-6B1D-449B-BF67-0D8301D26C9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F9D237-5508-49C1-95DB-E40B272102A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5FAE9C8-1F76-45CC-B3FF-24359815CD5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86F68BC-27A6-485F-B840-58A2FD0270D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734CD8B-1BEE-4F22-9925-B779F11A819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926F887-5917-4146-ADAB-D5D81C295F9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8CD8B45-ADC7-4610-8A77-814D9125721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ED33D65-511C-43AF-AE72-D15F14EA600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5242A4E-10DE-44EF-A48C-84166526798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0D41532-B257-44F5-8CD5-A7AB7B51FC7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E8AEBC2-6D37-49E9-8496-4C3C96F59FC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8A3FDC2-26E0-405E-A25A-159E49EDE2A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CE636D0-C24A-4538-8C3C-F90BFE6DCF0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E8A4A40-3C8C-4126-AA7F-020EAFED13F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E60EF46-A543-46C4-8127-58D275CDD62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914F4A0-BDCE-4A80-9C47-7728B712501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CB4D241D-D8ED-4D20-BCDF-4C4C3277EDA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5A5F47D6-6FD1-4800-83DC-CC5E6EA658A5}"/>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36786E4-CE0E-4571-8B1B-03CCDE0535F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742DEADB-35CF-45E4-AEBF-CB37C0A4D14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DB2D4D2D-3861-41E1-9550-499D53C9130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54D8C559-D518-4FE1-861F-1BDD0F594B5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FCD97846-3D94-4257-80BA-AE7EE5C6CB1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A3B8EF2C-178B-4E6B-9D5A-E11B3B55EF5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B01AA519-1B0F-49B6-AD86-025D4C6F9C9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E5E0A1BF-77E5-4C09-8D30-32D4CFD960A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FA44731E-9349-45D3-A0DC-6974DDE2F75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AB292CC6-8646-484B-A68A-5474436B3737}"/>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85DDE6F-0ADA-45FC-A1E1-73B980BD8DD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6731D808-2E87-4F82-8175-68AD37C1ADA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05BFC40-A0B2-4A5D-A0AD-C2A983415C8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A5D3F677-DAFC-4E1C-A8A7-E09ED825E06E}"/>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4B011F98-595E-4DDD-A9BD-DC64408AD88A}"/>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A5E0457E-F76C-4C52-B884-C0605D6380CF}"/>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9FDE008D-E596-4688-8DAD-0E29F22C698E}"/>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9CB6C6B3-28E2-4608-83A2-DD6FD60A662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0E086C86-54EF-4CE8-933F-81EB25C3CF3C}"/>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AB4A205A-F300-45C0-9D5E-031F68692264}"/>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896BEC2-E909-4942-9503-99B81DFF3634}"/>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5AEC7F65-FE8E-4433-9874-8CD5C6620BF9}"/>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BF08D841-B8C9-4BB6-B26A-DE0A736D412C}"/>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B44197A-BC59-4F14-BE53-7CE5388B646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ADFD651-6412-4525-A7D5-4D9B7DA455E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9E05239-23C0-47E3-98C6-F791FB99718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2B841C6-F921-4801-BDE0-D242ADFA356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CCEBC2B-6910-4C04-9B8A-46C02ADD761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128270</xdr:rowOff>
    </xdr:from>
    <xdr:to>
      <xdr:col>24</xdr:col>
      <xdr:colOff>114300</xdr:colOff>
      <xdr:row>37</xdr:row>
      <xdr:rowOff>58420</xdr:rowOff>
    </xdr:to>
    <xdr:sp macro="" textlink="">
      <xdr:nvSpPr>
        <xdr:cNvPr id="72" name="楕円 71">
          <a:extLst>
            <a:ext uri="{FF2B5EF4-FFF2-40B4-BE49-F238E27FC236}">
              <a16:creationId xmlns:a16="http://schemas.microsoft.com/office/drawing/2014/main" id="{8F7E20B6-9DC8-4A0D-88FC-9FF345F2C965}"/>
            </a:ext>
          </a:extLst>
        </xdr:cNvPr>
        <xdr:cNvSpPr/>
      </xdr:nvSpPr>
      <xdr:spPr>
        <a:xfrm>
          <a:off x="4584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106697</xdr:rowOff>
    </xdr:from>
    <xdr:ext cx="405111" cy="259045"/>
    <xdr:sp macro="" textlink="">
      <xdr:nvSpPr>
        <xdr:cNvPr id="73" name="【道路】&#10;有形固定資産減価償却率該当値テキスト">
          <a:extLst>
            <a:ext uri="{FF2B5EF4-FFF2-40B4-BE49-F238E27FC236}">
              <a16:creationId xmlns:a16="http://schemas.microsoft.com/office/drawing/2014/main" id="{9158577B-29B2-44B2-886A-D8E4A7A13CDF}"/>
            </a:ext>
          </a:extLst>
        </xdr:cNvPr>
        <xdr:cNvSpPr txBox="1"/>
      </xdr:nvSpPr>
      <xdr:spPr>
        <a:xfrm>
          <a:off x="4673600"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4" name="楕円 73">
          <a:extLst>
            <a:ext uri="{FF2B5EF4-FFF2-40B4-BE49-F238E27FC236}">
              <a16:creationId xmlns:a16="http://schemas.microsoft.com/office/drawing/2014/main" id="{8522FA7C-84ED-447C-8BF6-84214327C5A7}"/>
            </a:ext>
          </a:extLst>
        </xdr:cNvPr>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35378</xdr:rowOff>
    </xdr:to>
    <xdr:cxnSp macro="">
      <xdr:nvCxnSpPr>
        <xdr:cNvPr id="75" name="直線コネクタ 74">
          <a:extLst>
            <a:ext uri="{FF2B5EF4-FFF2-40B4-BE49-F238E27FC236}">
              <a16:creationId xmlns:a16="http://schemas.microsoft.com/office/drawing/2014/main" id="{511B3D7C-F5CA-4D43-8C46-A263FC8CD479}"/>
            </a:ext>
          </a:extLst>
        </xdr:cNvPr>
        <xdr:cNvCxnSpPr/>
      </xdr:nvCxnSpPr>
      <xdr:spPr>
        <a:xfrm flipV="1">
          <a:off x="3797300" y="635127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97246</xdr:rowOff>
    </xdr:from>
    <xdr:to>
      <xdr:col>15</xdr:col>
      <xdr:colOff>101600</xdr:colOff>
      <xdr:row>37</xdr:row>
      <xdr:rowOff>27396</xdr:rowOff>
    </xdr:to>
    <xdr:sp macro="" textlink="">
      <xdr:nvSpPr>
        <xdr:cNvPr id="76" name="楕円 75">
          <a:extLst>
            <a:ext uri="{FF2B5EF4-FFF2-40B4-BE49-F238E27FC236}">
              <a16:creationId xmlns:a16="http://schemas.microsoft.com/office/drawing/2014/main" id="{FFBE27ED-944B-47A9-96B3-72FDD366AD8C}"/>
            </a:ext>
          </a:extLst>
        </xdr:cNvPr>
        <xdr:cNvSpPr/>
      </xdr:nvSpPr>
      <xdr:spPr>
        <a:xfrm>
          <a:off x="2857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148046</xdr:rowOff>
    </xdr:from>
    <xdr:to>
      <xdr:col>19</xdr:col>
      <xdr:colOff>177800</xdr:colOff>
      <xdr:row>37</xdr:row>
      <xdr:rowOff>35378</xdr:rowOff>
    </xdr:to>
    <xdr:cxnSp macro="">
      <xdr:nvCxnSpPr>
        <xdr:cNvPr id="77" name="直線コネクタ 76">
          <a:extLst>
            <a:ext uri="{FF2B5EF4-FFF2-40B4-BE49-F238E27FC236}">
              <a16:creationId xmlns:a16="http://schemas.microsoft.com/office/drawing/2014/main" id="{AD006EDA-AC99-4F05-92E1-DB8699F9BBFA}"/>
            </a:ext>
          </a:extLst>
        </xdr:cNvPr>
        <xdr:cNvCxnSpPr/>
      </xdr:nvCxnSpPr>
      <xdr:spPr>
        <a:xfrm>
          <a:off x="2908300" y="63202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72753</xdr:rowOff>
    </xdr:from>
    <xdr:to>
      <xdr:col>10</xdr:col>
      <xdr:colOff>165100</xdr:colOff>
      <xdr:row>37</xdr:row>
      <xdr:rowOff>2903</xdr:rowOff>
    </xdr:to>
    <xdr:sp macro="" textlink="">
      <xdr:nvSpPr>
        <xdr:cNvPr id="78" name="楕円 77">
          <a:extLst>
            <a:ext uri="{FF2B5EF4-FFF2-40B4-BE49-F238E27FC236}">
              <a16:creationId xmlns:a16="http://schemas.microsoft.com/office/drawing/2014/main" id="{5D1DA757-5988-44FE-B328-F355F3F01F2A}"/>
            </a:ext>
          </a:extLst>
        </xdr:cNvPr>
        <xdr:cNvSpPr/>
      </xdr:nvSpPr>
      <xdr:spPr>
        <a:xfrm>
          <a:off x="1968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123553</xdr:rowOff>
    </xdr:from>
    <xdr:to>
      <xdr:col>15</xdr:col>
      <xdr:colOff>50800</xdr:colOff>
      <xdr:row>36</xdr:row>
      <xdr:rowOff>148046</xdr:rowOff>
    </xdr:to>
    <xdr:cxnSp macro="">
      <xdr:nvCxnSpPr>
        <xdr:cNvPr id="79" name="直線コネクタ 78">
          <a:extLst>
            <a:ext uri="{FF2B5EF4-FFF2-40B4-BE49-F238E27FC236}">
              <a16:creationId xmlns:a16="http://schemas.microsoft.com/office/drawing/2014/main" id="{5E3A444E-E70E-4858-B72E-E14973E78EE7}"/>
            </a:ext>
          </a:extLst>
        </xdr:cNvPr>
        <xdr:cNvCxnSpPr/>
      </xdr:nvCxnSpPr>
      <xdr:spPr>
        <a:xfrm>
          <a:off x="2019300" y="62957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id="{F4A83AD5-AC26-4695-9A5E-373E5AE323C9}"/>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id="{96010F29-F3AB-4A30-B3D0-02F8B81DF5E2}"/>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id="{A14BAEE1-9741-49C0-801C-42EBE654A515}"/>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77305</xdr:rowOff>
    </xdr:from>
    <xdr:ext cx="405111" cy="259045"/>
    <xdr:sp macro="" textlink="">
      <xdr:nvSpPr>
        <xdr:cNvPr id="83" name="n_1mainValue【道路】&#10;有形固定資産減価償却率">
          <a:extLst>
            <a:ext uri="{FF2B5EF4-FFF2-40B4-BE49-F238E27FC236}">
              <a16:creationId xmlns:a16="http://schemas.microsoft.com/office/drawing/2014/main" id="{A2EBFDA0-11DF-4207-80A4-707ED6926DB6}"/>
            </a:ext>
          </a:extLst>
        </xdr:cNvPr>
        <xdr:cNvSpPr txBox="1"/>
      </xdr:nvSpPr>
      <xdr:spPr>
        <a:xfrm>
          <a:off x="35820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43923</xdr:rowOff>
    </xdr:from>
    <xdr:ext cx="405111" cy="259045"/>
    <xdr:sp macro="" textlink="">
      <xdr:nvSpPr>
        <xdr:cNvPr id="84" name="n_2mainValue【道路】&#10;有形固定資産減価償却率">
          <a:extLst>
            <a:ext uri="{FF2B5EF4-FFF2-40B4-BE49-F238E27FC236}">
              <a16:creationId xmlns:a16="http://schemas.microsoft.com/office/drawing/2014/main" id="{1696D7F4-AD70-4A29-8332-651AC136025E}"/>
            </a:ext>
          </a:extLst>
        </xdr:cNvPr>
        <xdr:cNvSpPr txBox="1"/>
      </xdr:nvSpPr>
      <xdr:spPr>
        <a:xfrm>
          <a:off x="2705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19430</xdr:rowOff>
    </xdr:from>
    <xdr:ext cx="405111" cy="259045"/>
    <xdr:sp macro="" textlink="">
      <xdr:nvSpPr>
        <xdr:cNvPr id="85" name="n_3mainValue【道路】&#10;有形固定資産減価償却率">
          <a:extLst>
            <a:ext uri="{FF2B5EF4-FFF2-40B4-BE49-F238E27FC236}">
              <a16:creationId xmlns:a16="http://schemas.microsoft.com/office/drawing/2014/main" id="{A252CBEA-6C7A-41D2-BA88-22557546729C}"/>
            </a:ext>
          </a:extLst>
        </xdr:cNvPr>
        <xdr:cNvSpPr txBox="1"/>
      </xdr:nvSpPr>
      <xdr:spPr>
        <a:xfrm>
          <a:off x="1816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F6D711DC-DBC7-4DEA-A026-4D66C61B40C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89215360-9DC4-4CA5-BEE6-E9D51AFE721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E9B4FA06-D93B-4C3F-811D-C1BED7590AB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CECD2906-9223-4680-B113-B8838ED7BC2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3F6E8A53-99E2-4D0A-BEC9-2D4AF4B6E15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D9EFDDC-0A57-4D59-8622-8C8533ACAA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63AEAC9C-F9C2-429D-9E5C-9D4EE597020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5477B281-5964-4427-A29A-7323AD46668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7A259BF3-DC78-4EE4-B2A6-F984363DC15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CD9557ED-34F5-42C6-9118-5B8DE7D24EB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42BFF41C-71FD-4093-8B17-495FF94F213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82DDB08E-4A4D-40E2-A3D0-48BFA101E74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DE1AFEBF-E23E-457E-AA00-BB5F8A8F024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108F616D-6A3D-48D7-938F-E2ABBB8FFACE}"/>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BEE8FC83-616C-4B0A-A040-7CDA5EE8E7E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2BD80FAD-A34F-4DC5-807C-E050023F09F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842BA711-2346-4994-A3D9-DDAE1906E52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F45F50C0-CB53-43F8-B5A6-3B945F35F99D}"/>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AFF58BA9-732A-46A5-A0DC-2A6FBBD97A4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431006E6-29DF-4DB6-B35E-C0E31F49641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A01F0F3B-6F2A-4AB6-87F5-65CF6709E33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54CEEC86-73A1-469A-8516-6EF7BD45B00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45BA3929-E55F-4BC3-B74A-15EB433964D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4664B1BF-0EC2-4E9C-98A4-E469B9EFF2D7}"/>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54F976B0-AAA2-4C31-A85D-092447FA7A27}"/>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FCB5125B-9CA1-4D3C-893E-8978BF388C35}"/>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9E07668F-5B96-415F-9D51-FD98FF39A3F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60847D2F-708B-49B9-8EB7-0BCBF775306F}"/>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id="{3F3C6973-4111-4BF7-857D-A9FC1D99F305}"/>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7642445F-3283-46DE-9878-CC7D8FDCA245}"/>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36A65B18-F153-48F1-B281-B38AB3C6CA02}"/>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65EEACF7-B9FA-4B35-BE4A-66A8FE51BEF6}"/>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C38DD040-5C29-47CF-98D2-EEE128CFED38}"/>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3D53A66-55C8-4E34-97FF-FFE4C117CBB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0E557A1-0259-4D29-AA30-A2810C52035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B44F865-F660-4AA7-BF33-9A1985F1058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878B967-E5A7-45C9-BC58-873496D8DE9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F41CB2E-621C-4C39-82BC-646DE2A7D89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35075</xdr:rowOff>
    </xdr:from>
    <xdr:to>
      <xdr:col>55</xdr:col>
      <xdr:colOff>50800</xdr:colOff>
      <xdr:row>41</xdr:row>
      <xdr:rowOff>136675</xdr:rowOff>
    </xdr:to>
    <xdr:sp macro="" textlink="">
      <xdr:nvSpPr>
        <xdr:cNvPr id="124" name="楕円 123">
          <a:extLst>
            <a:ext uri="{FF2B5EF4-FFF2-40B4-BE49-F238E27FC236}">
              <a16:creationId xmlns:a16="http://schemas.microsoft.com/office/drawing/2014/main" id="{9CE63419-76EA-40C0-8E3E-5E60A100E542}"/>
            </a:ext>
          </a:extLst>
        </xdr:cNvPr>
        <xdr:cNvSpPr/>
      </xdr:nvSpPr>
      <xdr:spPr>
        <a:xfrm>
          <a:off x="10426700" y="70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149250</xdr:rowOff>
    </xdr:from>
    <xdr:ext cx="534377" cy="259045"/>
    <xdr:sp macro="" textlink="">
      <xdr:nvSpPr>
        <xdr:cNvPr id="125" name="【道路】&#10;一人当たり延長該当値テキスト">
          <a:extLst>
            <a:ext uri="{FF2B5EF4-FFF2-40B4-BE49-F238E27FC236}">
              <a16:creationId xmlns:a16="http://schemas.microsoft.com/office/drawing/2014/main" id="{A41633BB-7B6F-4F18-878A-305A2960809C}"/>
            </a:ext>
          </a:extLst>
        </xdr:cNvPr>
        <xdr:cNvSpPr txBox="1"/>
      </xdr:nvSpPr>
      <xdr:spPr>
        <a:xfrm>
          <a:off x="10515600" y="700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39953</xdr:rowOff>
    </xdr:from>
    <xdr:to>
      <xdr:col>50</xdr:col>
      <xdr:colOff>165100</xdr:colOff>
      <xdr:row>41</xdr:row>
      <xdr:rowOff>141553</xdr:rowOff>
    </xdr:to>
    <xdr:sp macro="" textlink="">
      <xdr:nvSpPr>
        <xdr:cNvPr id="126" name="楕円 125">
          <a:extLst>
            <a:ext uri="{FF2B5EF4-FFF2-40B4-BE49-F238E27FC236}">
              <a16:creationId xmlns:a16="http://schemas.microsoft.com/office/drawing/2014/main" id="{F37DF2F0-1350-4EEB-88EF-66C7E814EDCE}"/>
            </a:ext>
          </a:extLst>
        </xdr:cNvPr>
        <xdr:cNvSpPr/>
      </xdr:nvSpPr>
      <xdr:spPr>
        <a:xfrm>
          <a:off x="9588500" y="706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85875</xdr:rowOff>
    </xdr:from>
    <xdr:to>
      <xdr:col>55</xdr:col>
      <xdr:colOff>0</xdr:colOff>
      <xdr:row>41</xdr:row>
      <xdr:rowOff>90753</xdr:rowOff>
    </xdr:to>
    <xdr:cxnSp macro="">
      <xdr:nvCxnSpPr>
        <xdr:cNvPr id="127" name="直線コネクタ 126">
          <a:extLst>
            <a:ext uri="{FF2B5EF4-FFF2-40B4-BE49-F238E27FC236}">
              <a16:creationId xmlns:a16="http://schemas.microsoft.com/office/drawing/2014/main" id="{CA0CC151-E171-4575-9C07-62C87832EF01}"/>
            </a:ext>
          </a:extLst>
        </xdr:cNvPr>
        <xdr:cNvCxnSpPr/>
      </xdr:nvCxnSpPr>
      <xdr:spPr>
        <a:xfrm flipV="1">
          <a:off x="9639300" y="7115325"/>
          <a:ext cx="8382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58741</xdr:rowOff>
    </xdr:from>
    <xdr:to>
      <xdr:col>46</xdr:col>
      <xdr:colOff>38100</xdr:colOff>
      <xdr:row>41</xdr:row>
      <xdr:rowOff>160341</xdr:rowOff>
    </xdr:to>
    <xdr:sp macro="" textlink="">
      <xdr:nvSpPr>
        <xdr:cNvPr id="128" name="楕円 127">
          <a:extLst>
            <a:ext uri="{FF2B5EF4-FFF2-40B4-BE49-F238E27FC236}">
              <a16:creationId xmlns:a16="http://schemas.microsoft.com/office/drawing/2014/main" id="{D4AE6903-872C-4304-AF87-B42FAB42F6C2}"/>
            </a:ext>
          </a:extLst>
        </xdr:cNvPr>
        <xdr:cNvSpPr/>
      </xdr:nvSpPr>
      <xdr:spPr>
        <a:xfrm>
          <a:off x="8699500" y="70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90753</xdr:rowOff>
    </xdr:from>
    <xdr:to>
      <xdr:col>50</xdr:col>
      <xdr:colOff>114300</xdr:colOff>
      <xdr:row>41</xdr:row>
      <xdr:rowOff>109541</xdr:rowOff>
    </xdr:to>
    <xdr:cxnSp macro="">
      <xdr:nvCxnSpPr>
        <xdr:cNvPr id="129" name="直線コネクタ 128">
          <a:extLst>
            <a:ext uri="{FF2B5EF4-FFF2-40B4-BE49-F238E27FC236}">
              <a16:creationId xmlns:a16="http://schemas.microsoft.com/office/drawing/2014/main" id="{226CADFA-0E31-42F7-AEBA-ECB6EA2A2A3A}"/>
            </a:ext>
          </a:extLst>
        </xdr:cNvPr>
        <xdr:cNvCxnSpPr/>
      </xdr:nvCxnSpPr>
      <xdr:spPr>
        <a:xfrm flipV="1">
          <a:off x="8750300" y="7120203"/>
          <a:ext cx="889000" cy="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58168</xdr:rowOff>
    </xdr:from>
    <xdr:to>
      <xdr:col>41</xdr:col>
      <xdr:colOff>101600</xdr:colOff>
      <xdr:row>41</xdr:row>
      <xdr:rowOff>159768</xdr:rowOff>
    </xdr:to>
    <xdr:sp macro="" textlink="">
      <xdr:nvSpPr>
        <xdr:cNvPr id="130" name="楕円 129">
          <a:extLst>
            <a:ext uri="{FF2B5EF4-FFF2-40B4-BE49-F238E27FC236}">
              <a16:creationId xmlns:a16="http://schemas.microsoft.com/office/drawing/2014/main" id="{CA4027CC-755A-4AEE-BC0F-ED6F2D578E5F}"/>
            </a:ext>
          </a:extLst>
        </xdr:cNvPr>
        <xdr:cNvSpPr/>
      </xdr:nvSpPr>
      <xdr:spPr>
        <a:xfrm>
          <a:off x="7810500" y="70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108968</xdr:rowOff>
    </xdr:from>
    <xdr:to>
      <xdr:col>45</xdr:col>
      <xdr:colOff>177800</xdr:colOff>
      <xdr:row>41</xdr:row>
      <xdr:rowOff>109541</xdr:rowOff>
    </xdr:to>
    <xdr:cxnSp macro="">
      <xdr:nvCxnSpPr>
        <xdr:cNvPr id="131" name="直線コネクタ 130">
          <a:extLst>
            <a:ext uri="{FF2B5EF4-FFF2-40B4-BE49-F238E27FC236}">
              <a16:creationId xmlns:a16="http://schemas.microsoft.com/office/drawing/2014/main" id="{CA89CFB6-5A4C-4554-A761-8272646822F0}"/>
            </a:ext>
          </a:extLst>
        </xdr:cNvPr>
        <xdr:cNvCxnSpPr/>
      </xdr:nvCxnSpPr>
      <xdr:spPr>
        <a:xfrm>
          <a:off x="7861300" y="7138418"/>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id="{B441B7CB-F1FC-41D3-AC80-DEAC004D22BF}"/>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id="{C45FC6E0-7A11-44F9-B338-07FD62C21D3C}"/>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id="{A451A104-E2B0-4310-A59E-5974C3867C31}"/>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132680</xdr:rowOff>
    </xdr:from>
    <xdr:ext cx="534377" cy="259045"/>
    <xdr:sp macro="" textlink="">
      <xdr:nvSpPr>
        <xdr:cNvPr id="135" name="n_1mainValue【道路】&#10;一人当たり延長">
          <a:extLst>
            <a:ext uri="{FF2B5EF4-FFF2-40B4-BE49-F238E27FC236}">
              <a16:creationId xmlns:a16="http://schemas.microsoft.com/office/drawing/2014/main" id="{3550D361-9B5E-4561-BCCF-4C522C62BAF7}"/>
            </a:ext>
          </a:extLst>
        </xdr:cNvPr>
        <xdr:cNvSpPr txBox="1"/>
      </xdr:nvSpPr>
      <xdr:spPr>
        <a:xfrm>
          <a:off x="9359411" y="71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151468</xdr:rowOff>
    </xdr:from>
    <xdr:ext cx="534377" cy="259045"/>
    <xdr:sp macro="" textlink="">
      <xdr:nvSpPr>
        <xdr:cNvPr id="136" name="n_2mainValue【道路】&#10;一人当たり延長">
          <a:extLst>
            <a:ext uri="{FF2B5EF4-FFF2-40B4-BE49-F238E27FC236}">
              <a16:creationId xmlns:a16="http://schemas.microsoft.com/office/drawing/2014/main" id="{B63EA9DB-E75B-4CBB-AC5C-A84E592205A9}"/>
            </a:ext>
          </a:extLst>
        </xdr:cNvPr>
        <xdr:cNvSpPr txBox="1"/>
      </xdr:nvSpPr>
      <xdr:spPr>
        <a:xfrm>
          <a:off x="8483111" y="71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150895</xdr:rowOff>
    </xdr:from>
    <xdr:ext cx="534377" cy="259045"/>
    <xdr:sp macro="" textlink="">
      <xdr:nvSpPr>
        <xdr:cNvPr id="137" name="n_3mainValue【道路】&#10;一人当たり延長">
          <a:extLst>
            <a:ext uri="{FF2B5EF4-FFF2-40B4-BE49-F238E27FC236}">
              <a16:creationId xmlns:a16="http://schemas.microsoft.com/office/drawing/2014/main" id="{83A06B81-0562-476E-B54A-0D5842E05106}"/>
            </a:ext>
          </a:extLst>
        </xdr:cNvPr>
        <xdr:cNvSpPr txBox="1"/>
      </xdr:nvSpPr>
      <xdr:spPr>
        <a:xfrm>
          <a:off x="7594111" y="71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11B170BA-3653-44C0-A7C5-E635A5BBB13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208B02BA-BF88-4DDF-A1C3-F85E41EBC22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8EA2FCBB-D299-48E8-9C0A-2CE6316A4B0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D14EAB1-EDA0-456F-A8AC-CD47B72469B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BFBBA283-B712-473C-A680-83A9C78E3D3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EABFF139-50E8-4D3F-BC4D-1DCBBE65E15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9A4FDAEB-C39F-4B65-9545-19366FF631B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83441D9C-5420-4FD4-A813-8184835024C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F3F09220-2B12-49F0-82E6-A0F2C05115A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F0EA74DC-8EFF-4F73-B03C-F65C8EED0C0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B753A069-803E-473B-AE60-28CF1DC91A9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7B255397-3F59-43BA-A460-FC2E6A61F7E8}"/>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D5BCF9D5-1267-407C-99EB-FDCEEE3338A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C54EBCFD-6B8F-4330-89A0-E8848E2CD9F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CC05A6DD-2466-4B73-9D0A-699F839C5F1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67785469-659B-4695-95BC-62EA62588AE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41E12351-D911-453F-9ADD-8B6B62D1AF6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4F2F143-82F5-4CD9-87C1-3F0914FD3E2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B73E714B-66F6-477C-81CF-D45FF3A32DB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87B489B6-49F2-419E-94C6-00D4B7F02A5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FD5D3815-D37A-4AC7-8BEA-C8EAE34AC76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D0DF4EA4-4441-4220-B787-AFDB89932EF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BC5D0FA6-72EA-4E76-BD45-69D597E7E4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652280C0-83FE-4813-A887-44955B3903B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13EE7781-CA9D-40D9-B2CB-51F259678B2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A223C86B-9A90-4D4B-B7CA-26B21876DE63}"/>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CEA69736-54F5-46D8-AD6D-23D3BD85D648}"/>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A9E46915-65A5-4B51-B3D2-436B325361FC}"/>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27F8C36A-6300-48FB-843C-A1E13353D734}"/>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B576E4CD-3092-45E1-B2B5-945EB54FE4F8}"/>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EC2CF46B-DC36-4E15-892B-EC7D6819011B}"/>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48162E86-CBE6-4767-B04C-909D7803933B}"/>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AFEE970C-65F2-4FD5-8BBA-B72D174B501A}"/>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6729E48A-82EC-42B0-BA53-E6BEE2790589}"/>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03E7CCF0-232B-4F23-8792-FD379EF2C96D}"/>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48E63C3-5023-4AC8-9FBE-890F954F919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DF37CA97-6EDF-4AB7-941C-9EE2A0395EF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8EE383A-CC4F-42F8-AFB0-7A9D63D834E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3823182-BB94-4186-ACCD-C2579D1842C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E5702D8-1E9E-4D8B-BAF6-816E4C72BC2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8" name="楕円 177">
          <a:extLst>
            <a:ext uri="{FF2B5EF4-FFF2-40B4-BE49-F238E27FC236}">
              <a16:creationId xmlns:a16="http://schemas.microsoft.com/office/drawing/2014/main" id="{D76251A0-217B-4E93-9F58-0C8D358D338E}"/>
            </a:ext>
          </a:extLst>
        </xdr:cNvPr>
        <xdr:cNvSpPr/>
      </xdr:nvSpPr>
      <xdr:spPr>
        <a:xfrm>
          <a:off x="4584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286B7C20-8C1A-4702-A92C-910F7E772261}"/>
            </a:ext>
          </a:extLst>
        </xdr:cNvPr>
        <xdr:cNvSpPr txBox="1"/>
      </xdr:nvSpPr>
      <xdr:spPr>
        <a:xfrm>
          <a:off x="4673600"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101056</xdr:rowOff>
    </xdr:from>
    <xdr:to>
      <xdr:col>20</xdr:col>
      <xdr:colOff>38100</xdr:colOff>
      <xdr:row>61</xdr:row>
      <xdr:rowOff>31206</xdr:rowOff>
    </xdr:to>
    <xdr:sp macro="" textlink="">
      <xdr:nvSpPr>
        <xdr:cNvPr id="180" name="楕円 179">
          <a:extLst>
            <a:ext uri="{FF2B5EF4-FFF2-40B4-BE49-F238E27FC236}">
              <a16:creationId xmlns:a16="http://schemas.microsoft.com/office/drawing/2014/main" id="{FE6221EF-B150-4DE6-844F-BD770618A8F2}"/>
            </a:ext>
          </a:extLst>
        </xdr:cNvPr>
        <xdr:cNvSpPr/>
      </xdr:nvSpPr>
      <xdr:spPr>
        <a:xfrm>
          <a:off x="3746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60</xdr:row>
      <xdr:rowOff>151856</xdr:rowOff>
    </xdr:to>
    <xdr:cxnSp macro="">
      <xdr:nvCxnSpPr>
        <xdr:cNvPr id="181" name="直線コネクタ 180">
          <a:extLst>
            <a:ext uri="{FF2B5EF4-FFF2-40B4-BE49-F238E27FC236}">
              <a16:creationId xmlns:a16="http://schemas.microsoft.com/office/drawing/2014/main" id="{63F25E91-7C53-4868-8078-07BF0ED4C801}"/>
            </a:ext>
          </a:extLst>
        </xdr:cNvPr>
        <xdr:cNvCxnSpPr/>
      </xdr:nvCxnSpPr>
      <xdr:spPr>
        <a:xfrm flipV="1">
          <a:off x="3797300" y="1041109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128815</xdr:rowOff>
    </xdr:from>
    <xdr:to>
      <xdr:col>15</xdr:col>
      <xdr:colOff>101600</xdr:colOff>
      <xdr:row>61</xdr:row>
      <xdr:rowOff>58965</xdr:rowOff>
    </xdr:to>
    <xdr:sp macro="" textlink="">
      <xdr:nvSpPr>
        <xdr:cNvPr id="182" name="楕円 181">
          <a:extLst>
            <a:ext uri="{FF2B5EF4-FFF2-40B4-BE49-F238E27FC236}">
              <a16:creationId xmlns:a16="http://schemas.microsoft.com/office/drawing/2014/main" id="{D0EA4992-AE01-499F-AC6A-16FB9417AB5E}"/>
            </a:ext>
          </a:extLst>
        </xdr:cNvPr>
        <xdr:cNvSpPr/>
      </xdr:nvSpPr>
      <xdr:spPr>
        <a:xfrm>
          <a:off x="2857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151856</xdr:rowOff>
    </xdr:from>
    <xdr:to>
      <xdr:col>19</xdr:col>
      <xdr:colOff>177800</xdr:colOff>
      <xdr:row>61</xdr:row>
      <xdr:rowOff>8165</xdr:rowOff>
    </xdr:to>
    <xdr:cxnSp macro="">
      <xdr:nvCxnSpPr>
        <xdr:cNvPr id="183" name="直線コネクタ 182">
          <a:extLst>
            <a:ext uri="{FF2B5EF4-FFF2-40B4-BE49-F238E27FC236}">
              <a16:creationId xmlns:a16="http://schemas.microsoft.com/office/drawing/2014/main" id="{EE0030B9-E9B7-4584-8B12-D9C5D94794B8}"/>
            </a:ext>
          </a:extLst>
        </xdr:cNvPr>
        <xdr:cNvCxnSpPr/>
      </xdr:nvCxnSpPr>
      <xdr:spPr>
        <a:xfrm flipV="1">
          <a:off x="2908300" y="104388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4" name="楕円 183">
          <a:extLst>
            <a:ext uri="{FF2B5EF4-FFF2-40B4-BE49-F238E27FC236}">
              <a16:creationId xmlns:a16="http://schemas.microsoft.com/office/drawing/2014/main" id="{94F7ADB6-C98E-4681-A5EC-CDD9042A6676}"/>
            </a:ext>
          </a:extLst>
        </xdr:cNvPr>
        <xdr:cNvSpPr/>
      </xdr:nvSpPr>
      <xdr:spPr>
        <a:xfrm>
          <a:off x="1968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8165</xdr:rowOff>
    </xdr:from>
    <xdr:to>
      <xdr:col>15</xdr:col>
      <xdr:colOff>50800</xdr:colOff>
      <xdr:row>61</xdr:row>
      <xdr:rowOff>50619</xdr:rowOff>
    </xdr:to>
    <xdr:cxnSp macro="">
      <xdr:nvCxnSpPr>
        <xdr:cNvPr id="185" name="直線コネクタ 184">
          <a:extLst>
            <a:ext uri="{FF2B5EF4-FFF2-40B4-BE49-F238E27FC236}">
              <a16:creationId xmlns:a16="http://schemas.microsoft.com/office/drawing/2014/main" id="{CBFAC159-550B-4CF3-A058-25B5122E5A47}"/>
            </a:ext>
          </a:extLst>
        </xdr:cNvPr>
        <xdr:cNvCxnSpPr/>
      </xdr:nvCxnSpPr>
      <xdr:spPr>
        <a:xfrm flipV="1">
          <a:off x="2019300" y="10466615"/>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1DF0BD8D-D501-41DF-86C2-AB356ACD6BD6}"/>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6F90F6E7-6D00-461F-AAD9-3CF2DE907AE1}"/>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C682EE59-BA95-4192-84E6-20FF9DC83304}"/>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22333</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CB2E1C69-DA14-4E09-A829-24EF3F13407D}"/>
            </a:ext>
          </a:extLst>
        </xdr:cNvPr>
        <xdr:cNvSpPr txBox="1"/>
      </xdr:nvSpPr>
      <xdr:spPr>
        <a:xfrm>
          <a:off x="3582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81CB1BE4-5BC3-498E-B7CE-EF336988218F}"/>
            </a:ext>
          </a:extLst>
        </xdr:cNvPr>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B78103CC-B541-417B-97C8-46ADC4019E33}"/>
            </a:ext>
          </a:extLst>
        </xdr:cNvPr>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B7FDDA9B-02BB-4195-9476-55C8CBCEA88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3EEBBD29-8C78-4E45-99DD-101C807CC45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FC4C7F89-8441-4A4C-9FF6-3972C617B8C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86E83905-9312-43A9-96C8-36744C64892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C2946AAB-C625-4E1C-9D2C-AE8371C9A50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A4DD1DA1-A2EC-41F1-B98E-CF25768D39D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80848D7E-439E-4F19-9CBC-9472E623820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AB9A253A-7A84-42C4-BB61-357341C8741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C1143FD3-AD97-46FB-BDBE-A6FECA51BFB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F11ABB9D-F137-4122-B21A-5A54FD350E5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CBB8D687-CAAF-4598-A2AD-21E3BAC9B53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946A0589-7DBE-415F-AB5C-089127C0F1B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B2D0DD39-D3CB-4755-9937-B2FB6F7D470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2B69FEAC-673C-4CCF-993C-DC0B163687F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8F6CCEC9-E215-403F-902D-5483214F1BC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DD2E0278-7829-4E00-961B-D31DE208936A}"/>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7A19CFE1-58AE-4136-88AB-5F4537080C3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DB88D116-6454-494B-A264-08B5F7D58C2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534E6866-9689-46C5-8F9D-785444AECEC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3A163EE-F0E2-46BF-9686-D0B2E06FF4A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C7FA549B-AED1-4BFB-A200-BA4BFAA2E9B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15167D25-B84A-41FC-9B26-7E50D453111D}"/>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5AF3C92E-B18B-49F5-AA3A-0A45044A14FF}"/>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9187F9BB-4532-48ED-918F-7872A33E8E24}"/>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F9908581-0819-4194-8430-9A528C9ADCD6}"/>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787750B8-F032-49FA-8811-BC82EFA0461B}"/>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B8E555D8-814C-4B51-BB4E-7AC8CF8038C8}"/>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3EC7E0E4-A5AA-4444-8953-793A5B6506A8}"/>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20A9C1F3-3B03-4783-94DE-FB89B3EDB75E}"/>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65B3C16F-8941-48FF-BC78-0544425079CB}"/>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1E8E42E4-094B-48AC-9364-BF5AB705F6CB}"/>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C2F1A6FF-A8C1-4FF8-92D4-0622682C7D8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79CDC4E7-F2D9-4B65-96CB-AFB2473B891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EF0BF4E-A44E-45E0-84D5-6C458133485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9D11D8B4-255D-4366-B4BC-2DE866420C3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4B2248FB-E8E2-42FD-AB43-B5E7FDEEE27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79522</xdr:rowOff>
    </xdr:from>
    <xdr:to>
      <xdr:col>55</xdr:col>
      <xdr:colOff>50800</xdr:colOff>
      <xdr:row>64</xdr:row>
      <xdr:rowOff>9672</xdr:rowOff>
    </xdr:to>
    <xdr:sp macro="" textlink="">
      <xdr:nvSpPr>
        <xdr:cNvPr id="228" name="楕円 227">
          <a:extLst>
            <a:ext uri="{FF2B5EF4-FFF2-40B4-BE49-F238E27FC236}">
              <a16:creationId xmlns:a16="http://schemas.microsoft.com/office/drawing/2014/main" id="{624721C5-7C70-44DC-9C27-E16A8AB6C6DC}"/>
            </a:ext>
          </a:extLst>
        </xdr:cNvPr>
        <xdr:cNvSpPr/>
      </xdr:nvSpPr>
      <xdr:spPr>
        <a:xfrm>
          <a:off x="10426700" y="1088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165899</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63F9C523-C967-4871-AA56-6A1A747FB883}"/>
            </a:ext>
          </a:extLst>
        </xdr:cNvPr>
        <xdr:cNvSpPr txBox="1"/>
      </xdr:nvSpPr>
      <xdr:spPr>
        <a:xfrm>
          <a:off x="10515600" y="1079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80938</xdr:rowOff>
    </xdr:from>
    <xdr:to>
      <xdr:col>50</xdr:col>
      <xdr:colOff>165100</xdr:colOff>
      <xdr:row>64</xdr:row>
      <xdr:rowOff>11088</xdr:rowOff>
    </xdr:to>
    <xdr:sp macro="" textlink="">
      <xdr:nvSpPr>
        <xdr:cNvPr id="230" name="楕円 229">
          <a:extLst>
            <a:ext uri="{FF2B5EF4-FFF2-40B4-BE49-F238E27FC236}">
              <a16:creationId xmlns:a16="http://schemas.microsoft.com/office/drawing/2014/main" id="{47BEEADA-FD46-4F8D-A814-65CF5FBFBC20}"/>
            </a:ext>
          </a:extLst>
        </xdr:cNvPr>
        <xdr:cNvSpPr/>
      </xdr:nvSpPr>
      <xdr:spPr>
        <a:xfrm>
          <a:off x="9588500" y="1088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130322</xdr:rowOff>
    </xdr:from>
    <xdr:to>
      <xdr:col>55</xdr:col>
      <xdr:colOff>0</xdr:colOff>
      <xdr:row>63</xdr:row>
      <xdr:rowOff>131738</xdr:rowOff>
    </xdr:to>
    <xdr:cxnSp macro="">
      <xdr:nvCxnSpPr>
        <xdr:cNvPr id="231" name="直線コネクタ 230">
          <a:extLst>
            <a:ext uri="{FF2B5EF4-FFF2-40B4-BE49-F238E27FC236}">
              <a16:creationId xmlns:a16="http://schemas.microsoft.com/office/drawing/2014/main" id="{631AD199-3977-4222-A645-C65F2FED256C}"/>
            </a:ext>
          </a:extLst>
        </xdr:cNvPr>
        <xdr:cNvCxnSpPr/>
      </xdr:nvCxnSpPr>
      <xdr:spPr>
        <a:xfrm flipV="1">
          <a:off x="9639300" y="10931672"/>
          <a:ext cx="8382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82109</xdr:rowOff>
    </xdr:from>
    <xdr:to>
      <xdr:col>46</xdr:col>
      <xdr:colOff>38100</xdr:colOff>
      <xdr:row>64</xdr:row>
      <xdr:rowOff>12259</xdr:rowOff>
    </xdr:to>
    <xdr:sp macro="" textlink="">
      <xdr:nvSpPr>
        <xdr:cNvPr id="232" name="楕円 231">
          <a:extLst>
            <a:ext uri="{FF2B5EF4-FFF2-40B4-BE49-F238E27FC236}">
              <a16:creationId xmlns:a16="http://schemas.microsoft.com/office/drawing/2014/main" id="{9AF556EB-2F05-463D-ABFF-535105A45AB6}"/>
            </a:ext>
          </a:extLst>
        </xdr:cNvPr>
        <xdr:cNvSpPr/>
      </xdr:nvSpPr>
      <xdr:spPr>
        <a:xfrm>
          <a:off x="8699500" y="108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131738</xdr:rowOff>
    </xdr:from>
    <xdr:to>
      <xdr:col>50</xdr:col>
      <xdr:colOff>114300</xdr:colOff>
      <xdr:row>63</xdr:row>
      <xdr:rowOff>132909</xdr:rowOff>
    </xdr:to>
    <xdr:cxnSp macro="">
      <xdr:nvCxnSpPr>
        <xdr:cNvPr id="233" name="直線コネクタ 232">
          <a:extLst>
            <a:ext uri="{FF2B5EF4-FFF2-40B4-BE49-F238E27FC236}">
              <a16:creationId xmlns:a16="http://schemas.microsoft.com/office/drawing/2014/main" id="{47EA0458-4DF5-49B7-B26A-C458EE51E86E}"/>
            </a:ext>
          </a:extLst>
        </xdr:cNvPr>
        <xdr:cNvCxnSpPr/>
      </xdr:nvCxnSpPr>
      <xdr:spPr>
        <a:xfrm flipV="1">
          <a:off x="8750300" y="10933088"/>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82210</xdr:rowOff>
    </xdr:from>
    <xdr:to>
      <xdr:col>41</xdr:col>
      <xdr:colOff>101600</xdr:colOff>
      <xdr:row>64</xdr:row>
      <xdr:rowOff>12360</xdr:rowOff>
    </xdr:to>
    <xdr:sp macro="" textlink="">
      <xdr:nvSpPr>
        <xdr:cNvPr id="234" name="楕円 233">
          <a:extLst>
            <a:ext uri="{FF2B5EF4-FFF2-40B4-BE49-F238E27FC236}">
              <a16:creationId xmlns:a16="http://schemas.microsoft.com/office/drawing/2014/main" id="{3B138126-7A58-47C2-9710-9EB21485B8A6}"/>
            </a:ext>
          </a:extLst>
        </xdr:cNvPr>
        <xdr:cNvSpPr/>
      </xdr:nvSpPr>
      <xdr:spPr>
        <a:xfrm>
          <a:off x="7810500" y="1088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132909</xdr:rowOff>
    </xdr:from>
    <xdr:to>
      <xdr:col>45</xdr:col>
      <xdr:colOff>177800</xdr:colOff>
      <xdr:row>63</xdr:row>
      <xdr:rowOff>133010</xdr:rowOff>
    </xdr:to>
    <xdr:cxnSp macro="">
      <xdr:nvCxnSpPr>
        <xdr:cNvPr id="235" name="直線コネクタ 234">
          <a:extLst>
            <a:ext uri="{FF2B5EF4-FFF2-40B4-BE49-F238E27FC236}">
              <a16:creationId xmlns:a16="http://schemas.microsoft.com/office/drawing/2014/main" id="{94725B74-239D-4BB4-A257-78373FF34166}"/>
            </a:ext>
          </a:extLst>
        </xdr:cNvPr>
        <xdr:cNvCxnSpPr/>
      </xdr:nvCxnSpPr>
      <xdr:spPr>
        <a:xfrm flipV="1">
          <a:off x="7861300" y="10934259"/>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863079F1-B2DE-465C-BC6A-D53F3AAAA4A8}"/>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6C52F258-04E7-4D97-ABB7-7CA187F8F22A}"/>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DCB7C7E7-93E2-40B7-97D0-48168A907BC8}"/>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2215</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E5D92539-5B8F-47C0-8A4A-27F6A8B39D5E}"/>
            </a:ext>
          </a:extLst>
        </xdr:cNvPr>
        <xdr:cNvSpPr txBox="1"/>
      </xdr:nvSpPr>
      <xdr:spPr>
        <a:xfrm>
          <a:off x="9327095" y="1097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3386</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E51B64FC-846C-47EC-A2BC-04668B587C94}"/>
            </a:ext>
          </a:extLst>
        </xdr:cNvPr>
        <xdr:cNvSpPr txBox="1"/>
      </xdr:nvSpPr>
      <xdr:spPr>
        <a:xfrm>
          <a:off x="8450795" y="1097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3487</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77E5367F-B1FE-4555-AF28-9D1445EF85CB}"/>
            </a:ext>
          </a:extLst>
        </xdr:cNvPr>
        <xdr:cNvSpPr txBox="1"/>
      </xdr:nvSpPr>
      <xdr:spPr>
        <a:xfrm>
          <a:off x="7561795" y="1097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B4B719C3-67E5-4196-BFC1-64742B82F61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DF655A45-A5C0-457E-A655-933EAF31E2C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84ADD5FF-4561-418E-91C1-46EF53320B5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C3C13A32-8153-44D3-8030-8467AA2106A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5BDDEADF-DDB8-44E8-AE53-822451B866E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4A65712A-F200-4019-8441-CEF174F5599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5AC8B4AC-A969-4AF5-8D49-C72BD6DBD22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5E9AFD52-FBB2-419B-8B4A-9BF04A8C065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C80903B4-88B4-419C-B18B-37717DED3C6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2B8C22EF-D23B-43AC-B3BD-41F991A85A6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A6DB30D5-9EE7-45E5-8268-56168893993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D9671DDD-0B03-461F-AE6E-B57C587C19D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9B3C86E4-7D07-4832-9974-356CB1B55C0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F92C9AEE-12B5-4742-AD1E-6CC7BB14647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DFF1AFBB-E11C-4A37-A130-060802C42E0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B2DF42E5-EE18-4B16-9360-18587332A96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F245D49A-FF8B-47B1-BA2B-A4EC41D6199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517C5DD9-2532-4B2D-9379-B173E905BFF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C64D9D0F-29BC-451F-9CA2-4CDF2F879BD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A685DA3D-EDBD-4487-989E-5DB5BFAECA6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91D6FDAB-5030-4824-8923-C4780C80455D}"/>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AC91A562-E1CB-462D-B900-B157268CB52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F267A759-22E4-47E3-8F87-13246644B3E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548F0C72-3F47-4A0C-87E5-D6A9B5F78A3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82072DBC-9E3E-4167-845D-50F22806884B}"/>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F3D20060-C7DA-4A77-A64A-2C654ACB2632}"/>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7453B763-5534-45E7-82E7-2A2C1AD6E6B6}"/>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EF7B2BA7-7BAE-4655-BB13-99C70E8D6F12}"/>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69013F06-F70C-40F7-8A52-D173F16F6B0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2D212352-22B4-4A53-97E2-AB03B219FCFD}"/>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CAFE7B29-0AD3-4728-9790-3F3238950BF7}"/>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714D8FBA-3B0D-466C-BDB7-7295B2BAFBE3}"/>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A5C0AABC-C033-4B1A-ADCB-7F357F20A367}"/>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8A9132D6-3CEB-44A9-A71D-2C1B68241941}"/>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5F192928-FC79-4E54-B13E-6B0D1BDB5C0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E772C36B-22D5-4546-96EE-350A25B0032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8E73664-87C0-42B4-B974-591B933B8D1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47F1BF1A-14DB-444B-B468-8BD3F67AA2D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1BAFDC11-0015-44CA-9134-444EF9D1F2F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81" name="楕円 280">
          <a:extLst>
            <a:ext uri="{FF2B5EF4-FFF2-40B4-BE49-F238E27FC236}">
              <a16:creationId xmlns:a16="http://schemas.microsoft.com/office/drawing/2014/main" id="{71F49C8C-EE43-42EC-AB72-8FFE8B0376E7}"/>
            </a:ext>
          </a:extLst>
        </xdr:cNvPr>
        <xdr:cNvSpPr/>
      </xdr:nvSpPr>
      <xdr:spPr>
        <a:xfrm>
          <a:off x="45847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5732</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4BE0BA4B-781A-4087-BDAC-3BA261631EFC}"/>
            </a:ext>
          </a:extLst>
        </xdr:cNvPr>
        <xdr:cNvSpPr txBox="1"/>
      </xdr:nvSpPr>
      <xdr:spPr>
        <a:xfrm>
          <a:off x="4673600"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59689</xdr:rowOff>
    </xdr:from>
    <xdr:to>
      <xdr:col>20</xdr:col>
      <xdr:colOff>38100</xdr:colOff>
      <xdr:row>82</xdr:row>
      <xdr:rowOff>161289</xdr:rowOff>
    </xdr:to>
    <xdr:sp macro="" textlink="">
      <xdr:nvSpPr>
        <xdr:cNvPr id="283" name="楕円 282">
          <a:extLst>
            <a:ext uri="{FF2B5EF4-FFF2-40B4-BE49-F238E27FC236}">
              <a16:creationId xmlns:a16="http://schemas.microsoft.com/office/drawing/2014/main" id="{AB448DB2-5888-438C-9EB9-F375DBC27E39}"/>
            </a:ext>
          </a:extLst>
        </xdr:cNvPr>
        <xdr:cNvSpPr/>
      </xdr:nvSpPr>
      <xdr:spPr>
        <a:xfrm>
          <a:off x="3746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78105</xdr:rowOff>
    </xdr:from>
    <xdr:to>
      <xdr:col>24</xdr:col>
      <xdr:colOff>63500</xdr:colOff>
      <xdr:row>82</xdr:row>
      <xdr:rowOff>110489</xdr:rowOff>
    </xdr:to>
    <xdr:cxnSp macro="">
      <xdr:nvCxnSpPr>
        <xdr:cNvPr id="284" name="直線コネクタ 283">
          <a:extLst>
            <a:ext uri="{FF2B5EF4-FFF2-40B4-BE49-F238E27FC236}">
              <a16:creationId xmlns:a16="http://schemas.microsoft.com/office/drawing/2014/main" id="{BFBC8474-40AC-4481-B0B8-9F611B28A83E}"/>
            </a:ext>
          </a:extLst>
        </xdr:cNvPr>
        <xdr:cNvCxnSpPr/>
      </xdr:nvCxnSpPr>
      <xdr:spPr>
        <a:xfrm flipV="1">
          <a:off x="3797300" y="1413700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50164</xdr:rowOff>
    </xdr:from>
    <xdr:to>
      <xdr:col>15</xdr:col>
      <xdr:colOff>101600</xdr:colOff>
      <xdr:row>82</xdr:row>
      <xdr:rowOff>151764</xdr:rowOff>
    </xdr:to>
    <xdr:sp macro="" textlink="">
      <xdr:nvSpPr>
        <xdr:cNvPr id="285" name="楕円 284">
          <a:extLst>
            <a:ext uri="{FF2B5EF4-FFF2-40B4-BE49-F238E27FC236}">
              <a16:creationId xmlns:a16="http://schemas.microsoft.com/office/drawing/2014/main" id="{B33209BF-AEAC-4EF3-900E-E24804A5E224}"/>
            </a:ext>
          </a:extLst>
        </xdr:cNvPr>
        <xdr:cNvSpPr/>
      </xdr:nvSpPr>
      <xdr:spPr>
        <a:xfrm>
          <a:off x="2857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100964</xdr:rowOff>
    </xdr:from>
    <xdr:to>
      <xdr:col>19</xdr:col>
      <xdr:colOff>177800</xdr:colOff>
      <xdr:row>82</xdr:row>
      <xdr:rowOff>110489</xdr:rowOff>
    </xdr:to>
    <xdr:cxnSp macro="">
      <xdr:nvCxnSpPr>
        <xdr:cNvPr id="286" name="直線コネクタ 285">
          <a:extLst>
            <a:ext uri="{FF2B5EF4-FFF2-40B4-BE49-F238E27FC236}">
              <a16:creationId xmlns:a16="http://schemas.microsoft.com/office/drawing/2014/main" id="{E19E162D-8B74-4A29-9001-E489AD4E6AF3}"/>
            </a:ext>
          </a:extLst>
        </xdr:cNvPr>
        <xdr:cNvCxnSpPr/>
      </xdr:nvCxnSpPr>
      <xdr:spPr>
        <a:xfrm>
          <a:off x="2908300" y="141598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87" name="楕円 286">
          <a:extLst>
            <a:ext uri="{FF2B5EF4-FFF2-40B4-BE49-F238E27FC236}">
              <a16:creationId xmlns:a16="http://schemas.microsoft.com/office/drawing/2014/main" id="{05D8D974-A42C-4253-8DEB-CAEA1B229CBD}"/>
            </a:ext>
          </a:extLst>
        </xdr:cNvPr>
        <xdr:cNvSpPr/>
      </xdr:nvSpPr>
      <xdr:spPr>
        <a:xfrm>
          <a:off x="1968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100964</xdr:rowOff>
    </xdr:from>
    <xdr:to>
      <xdr:col>15</xdr:col>
      <xdr:colOff>50800</xdr:colOff>
      <xdr:row>83</xdr:row>
      <xdr:rowOff>15239</xdr:rowOff>
    </xdr:to>
    <xdr:cxnSp macro="">
      <xdr:nvCxnSpPr>
        <xdr:cNvPr id="288" name="直線コネクタ 287">
          <a:extLst>
            <a:ext uri="{FF2B5EF4-FFF2-40B4-BE49-F238E27FC236}">
              <a16:creationId xmlns:a16="http://schemas.microsoft.com/office/drawing/2014/main" id="{C6CE3376-06A7-4C5F-AB2A-003AF4956CFB}"/>
            </a:ext>
          </a:extLst>
        </xdr:cNvPr>
        <xdr:cNvCxnSpPr/>
      </xdr:nvCxnSpPr>
      <xdr:spPr>
        <a:xfrm flipV="1">
          <a:off x="2019300" y="1415986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a:extLst>
            <a:ext uri="{FF2B5EF4-FFF2-40B4-BE49-F238E27FC236}">
              <a16:creationId xmlns:a16="http://schemas.microsoft.com/office/drawing/2014/main" id="{DB9FD360-EE02-4E1A-B1C6-68CEE68581C4}"/>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id="{0F2B5CE1-62E7-4F0C-BD16-F426150B851B}"/>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91" name="n_3aveValue【公営住宅】&#10;有形固定資産減価償却率">
          <a:extLst>
            <a:ext uri="{FF2B5EF4-FFF2-40B4-BE49-F238E27FC236}">
              <a16:creationId xmlns:a16="http://schemas.microsoft.com/office/drawing/2014/main" id="{782D0E7D-8686-4E8F-A0AF-E850DA93C40F}"/>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152416</xdr:rowOff>
    </xdr:from>
    <xdr:ext cx="405111" cy="259045"/>
    <xdr:sp macro="" textlink="">
      <xdr:nvSpPr>
        <xdr:cNvPr id="292" name="n_1mainValue【公営住宅】&#10;有形固定資産減価償却率">
          <a:extLst>
            <a:ext uri="{FF2B5EF4-FFF2-40B4-BE49-F238E27FC236}">
              <a16:creationId xmlns:a16="http://schemas.microsoft.com/office/drawing/2014/main" id="{4702CFCB-9BB5-419F-A10D-1ED9216663DF}"/>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168291</xdr:rowOff>
    </xdr:from>
    <xdr:ext cx="405111" cy="259045"/>
    <xdr:sp macro="" textlink="">
      <xdr:nvSpPr>
        <xdr:cNvPr id="293" name="n_2mainValue【公営住宅】&#10;有形固定資産減価償却率">
          <a:extLst>
            <a:ext uri="{FF2B5EF4-FFF2-40B4-BE49-F238E27FC236}">
              <a16:creationId xmlns:a16="http://schemas.microsoft.com/office/drawing/2014/main" id="{D0070318-C478-48B8-A705-06D2D4C37C4F}"/>
            </a:ext>
          </a:extLst>
        </xdr:cNvPr>
        <xdr:cNvSpPr txBox="1"/>
      </xdr:nvSpPr>
      <xdr:spPr>
        <a:xfrm>
          <a:off x="2705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294" name="n_3mainValue【公営住宅】&#10;有形固定資産減価償却率">
          <a:extLst>
            <a:ext uri="{FF2B5EF4-FFF2-40B4-BE49-F238E27FC236}">
              <a16:creationId xmlns:a16="http://schemas.microsoft.com/office/drawing/2014/main" id="{04BD6EC7-C6FD-4D30-9DF3-35005EA180CA}"/>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644A514E-26B5-4D72-A36C-BCCCDD352AE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6BA32B48-FACB-4E3E-AD4F-D2D71EB8BD3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2A6C6BB5-A88A-4735-AC41-048DED44197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8BE15FF9-1503-4CD2-9D79-35BB5C90A82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BF8B8979-BA74-4E24-B2FA-57BCFE4D9EE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D4724497-ED0F-4F26-A706-69077407D8E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3A3CBDA4-5F1D-4122-A480-D2284682634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21730630-0B06-4B8E-8E13-714BBB01BE6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FA1646D1-8DDA-4500-AD68-919A3282D9C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5B00633B-6AF6-44AF-98FA-D2AE1860CB9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2FDE7BA2-1E69-4AB7-9BD0-E5A8918E0CB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349C8006-E06F-4271-A28A-5B26C4A9B8C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1121882-BFF6-4BAC-B8D9-2B0437B664E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D7B93DB1-BDE0-44A8-AE36-600E6F5212C6}"/>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D5C6018E-2E7E-4E41-A3CF-EDFA870148C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69327926-0C7B-4E04-9A30-F33167801B57}"/>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DAA05CCA-07E0-4C73-B553-D762FCF23A2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237E72A6-C668-46A3-8EEB-8642BF110095}"/>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652DAEE-552F-46F4-9595-E69BCFCDA24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1FAAE7D5-7EA5-4F8A-A958-8E536E17F809}"/>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2EAF4BFC-B57C-419B-8936-3EBADD99C27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EB7C440C-6E69-45B4-BF59-3C4B26ED551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AFF2EFC6-8B46-48D8-8BB8-1334C09305C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3F312C6F-EABB-407A-93ED-484C05D91EE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C8F0550F-5FA8-47A0-B014-D98E7F6DA0A2}"/>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8605F252-BA1F-4E44-A322-7F8B0E641917}"/>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66613EA5-8BFC-42F9-9424-30AA6850C111}"/>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017D6711-1B14-4060-956A-3E259107FB35}"/>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id="{79B88DA2-83B6-442C-A349-8A4C3A7FAA91}"/>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F891F41D-B9D4-49C2-9589-26FD88891B01}"/>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A586D7D3-EB84-43BC-8E6E-C6FF6BD66BB8}"/>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C2DF4DEC-73E9-4BB3-933E-AC5690860C8D}"/>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40D6F878-AACF-42CD-9E63-F57A6A17C54A}"/>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A51CE00B-DDD6-4BAA-A4C0-1307DC74B05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687A8EB3-47B3-4F14-9FD7-F930539923B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F77ECF24-623F-4B7F-8BEA-98E5844E315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74EA9096-6231-43C6-BEA1-E37D325EB9D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4364C93C-CD0D-4239-A3AB-D063278EEF1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76112</xdr:rowOff>
    </xdr:from>
    <xdr:to>
      <xdr:col>55</xdr:col>
      <xdr:colOff>50800</xdr:colOff>
      <xdr:row>86</xdr:row>
      <xdr:rowOff>6262</xdr:rowOff>
    </xdr:to>
    <xdr:sp macro="" textlink="">
      <xdr:nvSpPr>
        <xdr:cNvPr id="333" name="楕円 332">
          <a:extLst>
            <a:ext uri="{FF2B5EF4-FFF2-40B4-BE49-F238E27FC236}">
              <a16:creationId xmlns:a16="http://schemas.microsoft.com/office/drawing/2014/main" id="{72C31862-3666-4115-B799-D4506C8B2A66}"/>
            </a:ext>
          </a:extLst>
        </xdr:cNvPr>
        <xdr:cNvSpPr/>
      </xdr:nvSpPr>
      <xdr:spPr>
        <a:xfrm>
          <a:off x="10426700" y="1464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54539</xdr:rowOff>
    </xdr:from>
    <xdr:ext cx="469744" cy="259045"/>
    <xdr:sp macro="" textlink="">
      <xdr:nvSpPr>
        <xdr:cNvPr id="334" name="【公営住宅】&#10;一人当たり面積該当値テキスト">
          <a:extLst>
            <a:ext uri="{FF2B5EF4-FFF2-40B4-BE49-F238E27FC236}">
              <a16:creationId xmlns:a16="http://schemas.microsoft.com/office/drawing/2014/main" id="{55D5E050-3FBB-4BCD-99CD-46D242C303A0}"/>
            </a:ext>
          </a:extLst>
        </xdr:cNvPr>
        <xdr:cNvSpPr txBox="1"/>
      </xdr:nvSpPr>
      <xdr:spPr>
        <a:xfrm>
          <a:off x="10515600" y="1462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81559</xdr:rowOff>
    </xdr:from>
    <xdr:to>
      <xdr:col>50</xdr:col>
      <xdr:colOff>165100</xdr:colOff>
      <xdr:row>86</xdr:row>
      <xdr:rowOff>11709</xdr:rowOff>
    </xdr:to>
    <xdr:sp macro="" textlink="">
      <xdr:nvSpPr>
        <xdr:cNvPr id="335" name="楕円 334">
          <a:extLst>
            <a:ext uri="{FF2B5EF4-FFF2-40B4-BE49-F238E27FC236}">
              <a16:creationId xmlns:a16="http://schemas.microsoft.com/office/drawing/2014/main" id="{2247C133-E819-4E22-B054-0CC83B6643AF}"/>
            </a:ext>
          </a:extLst>
        </xdr:cNvPr>
        <xdr:cNvSpPr/>
      </xdr:nvSpPr>
      <xdr:spPr>
        <a:xfrm>
          <a:off x="9588500" y="1465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126912</xdr:rowOff>
    </xdr:from>
    <xdr:to>
      <xdr:col>55</xdr:col>
      <xdr:colOff>0</xdr:colOff>
      <xdr:row>85</xdr:row>
      <xdr:rowOff>132359</xdr:rowOff>
    </xdr:to>
    <xdr:cxnSp macro="">
      <xdr:nvCxnSpPr>
        <xdr:cNvPr id="336" name="直線コネクタ 335">
          <a:extLst>
            <a:ext uri="{FF2B5EF4-FFF2-40B4-BE49-F238E27FC236}">
              <a16:creationId xmlns:a16="http://schemas.microsoft.com/office/drawing/2014/main" id="{D5D06083-A153-491A-B431-0DCEF0C0F781}"/>
            </a:ext>
          </a:extLst>
        </xdr:cNvPr>
        <xdr:cNvCxnSpPr/>
      </xdr:nvCxnSpPr>
      <xdr:spPr>
        <a:xfrm flipV="1">
          <a:off x="9639300" y="14700162"/>
          <a:ext cx="8382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120498</xdr:rowOff>
    </xdr:from>
    <xdr:to>
      <xdr:col>46</xdr:col>
      <xdr:colOff>38100</xdr:colOff>
      <xdr:row>86</xdr:row>
      <xdr:rowOff>50648</xdr:rowOff>
    </xdr:to>
    <xdr:sp macro="" textlink="">
      <xdr:nvSpPr>
        <xdr:cNvPr id="337" name="楕円 336">
          <a:extLst>
            <a:ext uri="{FF2B5EF4-FFF2-40B4-BE49-F238E27FC236}">
              <a16:creationId xmlns:a16="http://schemas.microsoft.com/office/drawing/2014/main" id="{9786D369-A225-479D-89F8-4A7A4C09E3C6}"/>
            </a:ext>
          </a:extLst>
        </xdr:cNvPr>
        <xdr:cNvSpPr/>
      </xdr:nvSpPr>
      <xdr:spPr>
        <a:xfrm>
          <a:off x="8699500" y="1469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132359</xdr:rowOff>
    </xdr:from>
    <xdr:to>
      <xdr:col>50</xdr:col>
      <xdr:colOff>114300</xdr:colOff>
      <xdr:row>85</xdr:row>
      <xdr:rowOff>171298</xdr:rowOff>
    </xdr:to>
    <xdr:cxnSp macro="">
      <xdr:nvCxnSpPr>
        <xdr:cNvPr id="338" name="直線コネクタ 337">
          <a:extLst>
            <a:ext uri="{FF2B5EF4-FFF2-40B4-BE49-F238E27FC236}">
              <a16:creationId xmlns:a16="http://schemas.microsoft.com/office/drawing/2014/main" id="{9C0A4BB9-5353-4384-894C-A4C1CBF9150D}"/>
            </a:ext>
          </a:extLst>
        </xdr:cNvPr>
        <xdr:cNvCxnSpPr/>
      </xdr:nvCxnSpPr>
      <xdr:spPr>
        <a:xfrm flipV="1">
          <a:off x="8750300" y="14705609"/>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151397</xdr:rowOff>
    </xdr:from>
    <xdr:to>
      <xdr:col>41</xdr:col>
      <xdr:colOff>101600</xdr:colOff>
      <xdr:row>86</xdr:row>
      <xdr:rowOff>81547</xdr:rowOff>
    </xdr:to>
    <xdr:sp macro="" textlink="">
      <xdr:nvSpPr>
        <xdr:cNvPr id="339" name="楕円 338">
          <a:extLst>
            <a:ext uri="{FF2B5EF4-FFF2-40B4-BE49-F238E27FC236}">
              <a16:creationId xmlns:a16="http://schemas.microsoft.com/office/drawing/2014/main" id="{1CF1929E-C1DA-4E75-9304-362422BEA55D}"/>
            </a:ext>
          </a:extLst>
        </xdr:cNvPr>
        <xdr:cNvSpPr/>
      </xdr:nvSpPr>
      <xdr:spPr>
        <a:xfrm>
          <a:off x="7810500" y="147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171298</xdr:rowOff>
    </xdr:from>
    <xdr:to>
      <xdr:col>45</xdr:col>
      <xdr:colOff>177800</xdr:colOff>
      <xdr:row>86</xdr:row>
      <xdr:rowOff>30747</xdr:rowOff>
    </xdr:to>
    <xdr:cxnSp macro="">
      <xdr:nvCxnSpPr>
        <xdr:cNvPr id="340" name="直線コネクタ 339">
          <a:extLst>
            <a:ext uri="{FF2B5EF4-FFF2-40B4-BE49-F238E27FC236}">
              <a16:creationId xmlns:a16="http://schemas.microsoft.com/office/drawing/2014/main" id="{22FCB659-C615-4E46-B68A-851C7DD4E4B5}"/>
            </a:ext>
          </a:extLst>
        </xdr:cNvPr>
        <xdr:cNvCxnSpPr/>
      </xdr:nvCxnSpPr>
      <xdr:spPr>
        <a:xfrm flipV="1">
          <a:off x="7861300" y="14744548"/>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id="{FB8BBA1C-5543-4719-B6A9-B4C3358B546E}"/>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D974772E-F9ED-4652-8545-41947507F9B8}"/>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id="{6FCA681A-3C0D-470D-9ACB-36B922AC10ED}"/>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2836</xdr:rowOff>
    </xdr:from>
    <xdr:ext cx="469744" cy="259045"/>
    <xdr:sp macro="" textlink="">
      <xdr:nvSpPr>
        <xdr:cNvPr id="344" name="n_1mainValue【公営住宅】&#10;一人当たり面積">
          <a:extLst>
            <a:ext uri="{FF2B5EF4-FFF2-40B4-BE49-F238E27FC236}">
              <a16:creationId xmlns:a16="http://schemas.microsoft.com/office/drawing/2014/main" id="{2F88FDF1-688B-48FE-AA36-9FC8E2A84440}"/>
            </a:ext>
          </a:extLst>
        </xdr:cNvPr>
        <xdr:cNvSpPr txBox="1"/>
      </xdr:nvSpPr>
      <xdr:spPr>
        <a:xfrm>
          <a:off x="9391727" y="1474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41775</xdr:rowOff>
    </xdr:from>
    <xdr:ext cx="469744" cy="259045"/>
    <xdr:sp macro="" textlink="">
      <xdr:nvSpPr>
        <xdr:cNvPr id="345" name="n_2mainValue【公営住宅】&#10;一人当たり面積">
          <a:extLst>
            <a:ext uri="{FF2B5EF4-FFF2-40B4-BE49-F238E27FC236}">
              <a16:creationId xmlns:a16="http://schemas.microsoft.com/office/drawing/2014/main" id="{6F2A485E-583A-4014-83A1-F429D6F38639}"/>
            </a:ext>
          </a:extLst>
        </xdr:cNvPr>
        <xdr:cNvSpPr txBox="1"/>
      </xdr:nvSpPr>
      <xdr:spPr>
        <a:xfrm>
          <a:off x="8515427" y="1478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72674</xdr:rowOff>
    </xdr:from>
    <xdr:ext cx="469744" cy="259045"/>
    <xdr:sp macro="" textlink="">
      <xdr:nvSpPr>
        <xdr:cNvPr id="346" name="n_3mainValue【公営住宅】&#10;一人当たり面積">
          <a:extLst>
            <a:ext uri="{FF2B5EF4-FFF2-40B4-BE49-F238E27FC236}">
              <a16:creationId xmlns:a16="http://schemas.microsoft.com/office/drawing/2014/main" id="{457286B8-D3A5-46E4-94A9-B26D091D9574}"/>
            </a:ext>
          </a:extLst>
        </xdr:cNvPr>
        <xdr:cNvSpPr txBox="1"/>
      </xdr:nvSpPr>
      <xdr:spPr>
        <a:xfrm>
          <a:off x="7626427" y="148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38BDDE14-89DF-48A3-B86B-C62E6376589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339D36EE-5DF5-4E90-9D8E-CA9BD5F9EBD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ECBF8E90-2831-4C4D-9AB9-4FD299668BE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9A79F4F7-2E69-4325-B364-D436CEACBF2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32CAE21D-3370-4174-9431-DFD20B52856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FF6BC92F-0ABE-4866-93CA-E334546B6C2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2E13DD9F-EE84-42F9-9D8F-5DF94F5098C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C256721C-9A60-4654-9786-ADA1CB7ED45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6FEF1D25-DB31-426A-872B-C38087688C8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39279591-2AC3-420A-B2B6-C8E7972F988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a:extLst>
            <a:ext uri="{FF2B5EF4-FFF2-40B4-BE49-F238E27FC236}">
              <a16:creationId xmlns:a16="http://schemas.microsoft.com/office/drawing/2014/main" id="{123A6383-07DA-41EB-8BBB-F74291BEF5E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8" name="テキスト ボックス 357">
          <a:extLst>
            <a:ext uri="{FF2B5EF4-FFF2-40B4-BE49-F238E27FC236}">
              <a16:creationId xmlns:a16="http://schemas.microsoft.com/office/drawing/2014/main" id="{3C84E04A-44F3-429D-BD8A-FA875995CA82}"/>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a:extLst>
            <a:ext uri="{FF2B5EF4-FFF2-40B4-BE49-F238E27FC236}">
              <a16:creationId xmlns:a16="http://schemas.microsoft.com/office/drawing/2014/main" id="{FFFC14A4-3766-4234-800C-99F9722F4AF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a:extLst>
            <a:ext uri="{FF2B5EF4-FFF2-40B4-BE49-F238E27FC236}">
              <a16:creationId xmlns:a16="http://schemas.microsoft.com/office/drawing/2014/main" id="{93235D8E-BA5F-4E45-BE5C-3D775EA2C75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a:extLst>
            <a:ext uri="{FF2B5EF4-FFF2-40B4-BE49-F238E27FC236}">
              <a16:creationId xmlns:a16="http://schemas.microsoft.com/office/drawing/2014/main" id="{E783BE9B-D827-4508-81F9-8E3DC4BAF83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a:extLst>
            <a:ext uri="{FF2B5EF4-FFF2-40B4-BE49-F238E27FC236}">
              <a16:creationId xmlns:a16="http://schemas.microsoft.com/office/drawing/2014/main" id="{75900667-AA63-47DB-886C-726B1639942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a:extLst>
            <a:ext uri="{FF2B5EF4-FFF2-40B4-BE49-F238E27FC236}">
              <a16:creationId xmlns:a16="http://schemas.microsoft.com/office/drawing/2014/main" id="{08954260-BB4B-4D9F-B818-55C70B88FBF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a:extLst>
            <a:ext uri="{FF2B5EF4-FFF2-40B4-BE49-F238E27FC236}">
              <a16:creationId xmlns:a16="http://schemas.microsoft.com/office/drawing/2014/main" id="{C77D35DD-B70C-4CAA-BA7B-BFBEE5FCC1A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a:extLst>
            <a:ext uri="{FF2B5EF4-FFF2-40B4-BE49-F238E27FC236}">
              <a16:creationId xmlns:a16="http://schemas.microsoft.com/office/drawing/2014/main" id="{7763005B-E18F-4866-963A-ED8785FCD99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a:extLst>
            <a:ext uri="{FF2B5EF4-FFF2-40B4-BE49-F238E27FC236}">
              <a16:creationId xmlns:a16="http://schemas.microsoft.com/office/drawing/2014/main" id="{FAA7CC4F-45CA-41B6-9748-E867643C39D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a:extLst>
            <a:ext uri="{FF2B5EF4-FFF2-40B4-BE49-F238E27FC236}">
              <a16:creationId xmlns:a16="http://schemas.microsoft.com/office/drawing/2014/main" id="{7A8761E0-373E-4805-976A-7255A18C2E2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8" name="テキスト ボックス 367">
          <a:extLst>
            <a:ext uri="{FF2B5EF4-FFF2-40B4-BE49-F238E27FC236}">
              <a16:creationId xmlns:a16="http://schemas.microsoft.com/office/drawing/2014/main" id="{73BEE0E0-722D-4D2E-81D6-4F1F4EE076E5}"/>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005D2455-293F-4CC4-A0A2-6DBB9640586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a:extLst>
            <a:ext uri="{FF2B5EF4-FFF2-40B4-BE49-F238E27FC236}">
              <a16:creationId xmlns:a16="http://schemas.microsoft.com/office/drawing/2014/main" id="{239025E1-4F2F-4189-8E26-2A6A8EF6721F}"/>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a:extLst>
            <a:ext uri="{FF2B5EF4-FFF2-40B4-BE49-F238E27FC236}">
              <a16:creationId xmlns:a16="http://schemas.microsoft.com/office/drawing/2014/main" id="{F828C1DA-90BA-44D6-9D01-F4FA3824AA7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72" name="直線コネクタ 371">
          <a:extLst>
            <a:ext uri="{FF2B5EF4-FFF2-40B4-BE49-F238E27FC236}">
              <a16:creationId xmlns:a16="http://schemas.microsoft.com/office/drawing/2014/main" id="{37F27FA6-4A1C-4167-9585-99206E49711F}"/>
            </a:ext>
          </a:extLst>
        </xdr:cNvPr>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73" name="【港湾・漁港】&#10;有形固定資産減価償却率最小値テキスト">
          <a:extLst>
            <a:ext uri="{FF2B5EF4-FFF2-40B4-BE49-F238E27FC236}">
              <a16:creationId xmlns:a16="http://schemas.microsoft.com/office/drawing/2014/main" id="{48310E8C-6933-44BC-A9F1-586F4815E3EF}"/>
            </a:ext>
          </a:extLst>
        </xdr:cNvPr>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74" name="直線コネクタ 373">
          <a:extLst>
            <a:ext uri="{FF2B5EF4-FFF2-40B4-BE49-F238E27FC236}">
              <a16:creationId xmlns:a16="http://schemas.microsoft.com/office/drawing/2014/main" id="{3D633FAD-7FB2-4D36-BF55-AC6966494459}"/>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75" name="【港湾・漁港】&#10;有形固定資産減価償却率最大値テキスト">
          <a:extLst>
            <a:ext uri="{FF2B5EF4-FFF2-40B4-BE49-F238E27FC236}">
              <a16:creationId xmlns:a16="http://schemas.microsoft.com/office/drawing/2014/main" id="{127F58C3-548C-49F8-A3C5-6F0633DD0336}"/>
            </a:ext>
          </a:extLst>
        </xdr:cNvPr>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76" name="直線コネクタ 375">
          <a:extLst>
            <a:ext uri="{FF2B5EF4-FFF2-40B4-BE49-F238E27FC236}">
              <a16:creationId xmlns:a16="http://schemas.microsoft.com/office/drawing/2014/main" id="{2B0D4951-A861-423E-A181-750E04837A3E}"/>
            </a:ext>
          </a:extLst>
        </xdr:cNvPr>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105064</xdr:rowOff>
    </xdr:from>
    <xdr:ext cx="405111" cy="259045"/>
    <xdr:sp macro="" textlink="">
      <xdr:nvSpPr>
        <xdr:cNvPr id="377" name="【港湾・漁港】&#10;有形固定資産減価償却率平均値テキスト">
          <a:extLst>
            <a:ext uri="{FF2B5EF4-FFF2-40B4-BE49-F238E27FC236}">
              <a16:creationId xmlns:a16="http://schemas.microsoft.com/office/drawing/2014/main" id="{D1635693-A2F0-4187-9AD2-7B642B76FE60}"/>
            </a:ext>
          </a:extLst>
        </xdr:cNvPr>
        <xdr:cNvSpPr txBox="1"/>
      </xdr:nvSpPr>
      <xdr:spPr>
        <a:xfrm>
          <a:off x="4673600" y="1776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78" name="フローチャート: 判断 377">
          <a:extLst>
            <a:ext uri="{FF2B5EF4-FFF2-40B4-BE49-F238E27FC236}">
              <a16:creationId xmlns:a16="http://schemas.microsoft.com/office/drawing/2014/main" id="{A7CC6764-A44B-4B34-B037-10EAE8677B74}"/>
            </a:ext>
          </a:extLst>
        </xdr:cNvPr>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79" name="フローチャート: 判断 378">
          <a:extLst>
            <a:ext uri="{FF2B5EF4-FFF2-40B4-BE49-F238E27FC236}">
              <a16:creationId xmlns:a16="http://schemas.microsoft.com/office/drawing/2014/main" id="{625AB60F-F8B0-42CF-9894-46827507208A}"/>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80" name="フローチャート: 判断 379">
          <a:extLst>
            <a:ext uri="{FF2B5EF4-FFF2-40B4-BE49-F238E27FC236}">
              <a16:creationId xmlns:a16="http://schemas.microsoft.com/office/drawing/2014/main" id="{C06D931E-0FA1-43A4-9AB4-FC8D9A786A1D}"/>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81" name="フローチャート: 判断 380">
          <a:extLst>
            <a:ext uri="{FF2B5EF4-FFF2-40B4-BE49-F238E27FC236}">
              <a16:creationId xmlns:a16="http://schemas.microsoft.com/office/drawing/2014/main" id="{E4C68C51-2A6D-4488-999A-8D2E796EF65B}"/>
            </a:ext>
          </a:extLst>
        </xdr:cNvPr>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38899C0C-598C-44C0-81F2-7F419B1C98B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C61ACB80-41CD-4706-803D-F52C8BA495F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762B2933-00B3-44AA-9516-7AC81D49C9D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4A629D03-BB33-44C0-811F-ED996EEBDB1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7407C565-1386-4A1E-ABC6-687F80FB1E5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97245</xdr:rowOff>
    </xdr:from>
    <xdr:to>
      <xdr:col>24</xdr:col>
      <xdr:colOff>114300</xdr:colOff>
      <xdr:row>104</xdr:row>
      <xdr:rowOff>27395</xdr:rowOff>
    </xdr:to>
    <xdr:sp macro="" textlink="">
      <xdr:nvSpPr>
        <xdr:cNvPr id="387" name="楕円 386">
          <a:extLst>
            <a:ext uri="{FF2B5EF4-FFF2-40B4-BE49-F238E27FC236}">
              <a16:creationId xmlns:a16="http://schemas.microsoft.com/office/drawing/2014/main" id="{F45E382C-CEB2-43C0-8424-054A6C605DEE}"/>
            </a:ext>
          </a:extLst>
        </xdr:cNvPr>
        <xdr:cNvSpPr/>
      </xdr:nvSpPr>
      <xdr:spPr>
        <a:xfrm>
          <a:off x="45847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120122</xdr:rowOff>
    </xdr:from>
    <xdr:ext cx="405111" cy="259045"/>
    <xdr:sp macro="" textlink="">
      <xdr:nvSpPr>
        <xdr:cNvPr id="388" name="【港湾・漁港】&#10;有形固定資産減価償却率該当値テキスト">
          <a:extLst>
            <a:ext uri="{FF2B5EF4-FFF2-40B4-BE49-F238E27FC236}">
              <a16:creationId xmlns:a16="http://schemas.microsoft.com/office/drawing/2014/main" id="{689DB2D8-6C8D-489B-887A-16C6D7C4CCCE}"/>
            </a:ext>
          </a:extLst>
        </xdr:cNvPr>
        <xdr:cNvSpPr txBox="1"/>
      </xdr:nvSpPr>
      <xdr:spPr>
        <a:xfrm>
          <a:off x="4673600" y="176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136434</xdr:rowOff>
    </xdr:from>
    <xdr:to>
      <xdr:col>20</xdr:col>
      <xdr:colOff>38100</xdr:colOff>
      <xdr:row>104</xdr:row>
      <xdr:rowOff>66584</xdr:rowOff>
    </xdr:to>
    <xdr:sp macro="" textlink="">
      <xdr:nvSpPr>
        <xdr:cNvPr id="389" name="楕円 388">
          <a:extLst>
            <a:ext uri="{FF2B5EF4-FFF2-40B4-BE49-F238E27FC236}">
              <a16:creationId xmlns:a16="http://schemas.microsoft.com/office/drawing/2014/main" id="{A80243F1-2FD3-4E11-830B-08A27257BBCE}"/>
            </a:ext>
          </a:extLst>
        </xdr:cNvPr>
        <xdr:cNvSpPr/>
      </xdr:nvSpPr>
      <xdr:spPr>
        <a:xfrm>
          <a:off x="3746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148045</xdr:rowOff>
    </xdr:from>
    <xdr:to>
      <xdr:col>24</xdr:col>
      <xdr:colOff>63500</xdr:colOff>
      <xdr:row>104</xdr:row>
      <xdr:rowOff>15784</xdr:rowOff>
    </xdr:to>
    <xdr:cxnSp macro="">
      <xdr:nvCxnSpPr>
        <xdr:cNvPr id="390" name="直線コネクタ 389">
          <a:extLst>
            <a:ext uri="{FF2B5EF4-FFF2-40B4-BE49-F238E27FC236}">
              <a16:creationId xmlns:a16="http://schemas.microsoft.com/office/drawing/2014/main" id="{3F889ED4-C3DF-4A9F-A53A-6C5735BE8EEB}"/>
            </a:ext>
          </a:extLst>
        </xdr:cNvPr>
        <xdr:cNvCxnSpPr/>
      </xdr:nvCxnSpPr>
      <xdr:spPr>
        <a:xfrm flipV="1">
          <a:off x="3797300" y="1780739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41729</xdr:rowOff>
    </xdr:from>
    <xdr:to>
      <xdr:col>15</xdr:col>
      <xdr:colOff>101600</xdr:colOff>
      <xdr:row>104</xdr:row>
      <xdr:rowOff>143329</xdr:rowOff>
    </xdr:to>
    <xdr:sp macro="" textlink="">
      <xdr:nvSpPr>
        <xdr:cNvPr id="391" name="楕円 390">
          <a:extLst>
            <a:ext uri="{FF2B5EF4-FFF2-40B4-BE49-F238E27FC236}">
              <a16:creationId xmlns:a16="http://schemas.microsoft.com/office/drawing/2014/main" id="{8D2760B5-327C-4F7E-9C60-BB2F96084989}"/>
            </a:ext>
          </a:extLst>
        </xdr:cNvPr>
        <xdr:cNvSpPr/>
      </xdr:nvSpPr>
      <xdr:spPr>
        <a:xfrm>
          <a:off x="2857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xdr:rowOff>
    </xdr:from>
    <xdr:to>
      <xdr:col>19</xdr:col>
      <xdr:colOff>177800</xdr:colOff>
      <xdr:row>104</xdr:row>
      <xdr:rowOff>92529</xdr:rowOff>
    </xdr:to>
    <xdr:cxnSp macro="">
      <xdr:nvCxnSpPr>
        <xdr:cNvPr id="392" name="直線コネクタ 391">
          <a:extLst>
            <a:ext uri="{FF2B5EF4-FFF2-40B4-BE49-F238E27FC236}">
              <a16:creationId xmlns:a16="http://schemas.microsoft.com/office/drawing/2014/main" id="{79870A23-B339-4D60-9741-592B2D9B3CB5}"/>
            </a:ext>
          </a:extLst>
        </xdr:cNvPr>
        <xdr:cNvCxnSpPr/>
      </xdr:nvCxnSpPr>
      <xdr:spPr>
        <a:xfrm flipV="1">
          <a:off x="2908300" y="17846584"/>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93" name="楕円 392">
          <a:extLst>
            <a:ext uri="{FF2B5EF4-FFF2-40B4-BE49-F238E27FC236}">
              <a16:creationId xmlns:a16="http://schemas.microsoft.com/office/drawing/2014/main" id="{33FC6928-BBB1-417C-BFEE-011BD3F47D56}"/>
            </a:ext>
          </a:extLst>
        </xdr:cNvPr>
        <xdr:cNvSpPr/>
      </xdr:nvSpPr>
      <xdr:spPr>
        <a:xfrm>
          <a:off x="1968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92529</xdr:rowOff>
    </xdr:from>
    <xdr:to>
      <xdr:col>15</xdr:col>
      <xdr:colOff>50800</xdr:colOff>
      <xdr:row>104</xdr:row>
      <xdr:rowOff>120287</xdr:rowOff>
    </xdr:to>
    <xdr:cxnSp macro="">
      <xdr:nvCxnSpPr>
        <xdr:cNvPr id="394" name="直線コネクタ 393">
          <a:extLst>
            <a:ext uri="{FF2B5EF4-FFF2-40B4-BE49-F238E27FC236}">
              <a16:creationId xmlns:a16="http://schemas.microsoft.com/office/drawing/2014/main" id="{37AEB2F7-F757-4BA8-BA72-32FD80C3FAAA}"/>
            </a:ext>
          </a:extLst>
        </xdr:cNvPr>
        <xdr:cNvCxnSpPr/>
      </xdr:nvCxnSpPr>
      <xdr:spPr>
        <a:xfrm flipV="1">
          <a:off x="2019300" y="1792332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95" name="n_1aveValue【港湾・漁港】&#10;有形固定資産減価償却率">
          <a:extLst>
            <a:ext uri="{FF2B5EF4-FFF2-40B4-BE49-F238E27FC236}">
              <a16:creationId xmlns:a16="http://schemas.microsoft.com/office/drawing/2014/main" id="{8FEBD799-3212-4605-91C3-4C59B09879F3}"/>
            </a:ext>
          </a:extLst>
        </xdr:cNvPr>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96" name="n_2aveValue【港湾・漁港】&#10;有形固定資産減価償却率">
          <a:extLst>
            <a:ext uri="{FF2B5EF4-FFF2-40B4-BE49-F238E27FC236}">
              <a16:creationId xmlns:a16="http://schemas.microsoft.com/office/drawing/2014/main" id="{8FFC1EE9-7942-42C6-A811-08CA6565036D}"/>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97" name="n_3aveValue【港湾・漁港】&#10;有形固定資産減価償却率">
          <a:extLst>
            <a:ext uri="{FF2B5EF4-FFF2-40B4-BE49-F238E27FC236}">
              <a16:creationId xmlns:a16="http://schemas.microsoft.com/office/drawing/2014/main" id="{630DE82F-0320-4950-844E-39A0986DC948}"/>
            </a:ext>
          </a:extLst>
        </xdr:cNvPr>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83111</xdr:rowOff>
    </xdr:from>
    <xdr:ext cx="405111" cy="259045"/>
    <xdr:sp macro="" textlink="">
      <xdr:nvSpPr>
        <xdr:cNvPr id="398" name="n_1mainValue【港湾・漁港】&#10;有形固定資産減価償却率">
          <a:extLst>
            <a:ext uri="{FF2B5EF4-FFF2-40B4-BE49-F238E27FC236}">
              <a16:creationId xmlns:a16="http://schemas.microsoft.com/office/drawing/2014/main" id="{E444D2A6-86F1-4EA2-A687-907A19160524}"/>
            </a:ext>
          </a:extLst>
        </xdr:cNvPr>
        <xdr:cNvSpPr txBox="1"/>
      </xdr:nvSpPr>
      <xdr:spPr>
        <a:xfrm>
          <a:off x="35820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134456</xdr:rowOff>
    </xdr:from>
    <xdr:ext cx="405111" cy="259045"/>
    <xdr:sp macro="" textlink="">
      <xdr:nvSpPr>
        <xdr:cNvPr id="399" name="n_2mainValue【港湾・漁港】&#10;有形固定資産減価償却率">
          <a:extLst>
            <a:ext uri="{FF2B5EF4-FFF2-40B4-BE49-F238E27FC236}">
              <a16:creationId xmlns:a16="http://schemas.microsoft.com/office/drawing/2014/main" id="{2F0311DC-3A1D-47F8-99A9-C5B0EFBF374D}"/>
            </a:ext>
          </a:extLst>
        </xdr:cNvPr>
        <xdr:cNvSpPr txBox="1"/>
      </xdr:nvSpPr>
      <xdr:spPr>
        <a:xfrm>
          <a:off x="2705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00" name="n_3mainValue【港湾・漁港】&#10;有形固定資産減価償却率">
          <a:extLst>
            <a:ext uri="{FF2B5EF4-FFF2-40B4-BE49-F238E27FC236}">
              <a16:creationId xmlns:a16="http://schemas.microsoft.com/office/drawing/2014/main" id="{D06BE158-8C27-41FE-A3D9-4DC150A6254F}"/>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0310B497-D3B3-4C64-B599-9EB9B5F8924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a:extLst>
            <a:ext uri="{FF2B5EF4-FFF2-40B4-BE49-F238E27FC236}">
              <a16:creationId xmlns:a16="http://schemas.microsoft.com/office/drawing/2014/main" id="{CE273519-B872-4B2F-81CC-EA79FDE641F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a:extLst>
            <a:ext uri="{FF2B5EF4-FFF2-40B4-BE49-F238E27FC236}">
              <a16:creationId xmlns:a16="http://schemas.microsoft.com/office/drawing/2014/main" id="{3670822F-9A37-4063-9D8B-7F08A92D820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a:extLst>
            <a:ext uri="{FF2B5EF4-FFF2-40B4-BE49-F238E27FC236}">
              <a16:creationId xmlns:a16="http://schemas.microsoft.com/office/drawing/2014/main" id="{788FFFD8-CC20-4AC2-AF3B-555EC59C734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a:extLst>
            <a:ext uri="{FF2B5EF4-FFF2-40B4-BE49-F238E27FC236}">
              <a16:creationId xmlns:a16="http://schemas.microsoft.com/office/drawing/2014/main" id="{A22DD04B-1BBB-444A-9331-6A5002FEF55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a:extLst>
            <a:ext uri="{FF2B5EF4-FFF2-40B4-BE49-F238E27FC236}">
              <a16:creationId xmlns:a16="http://schemas.microsoft.com/office/drawing/2014/main" id="{2833B97F-54B9-41B1-9522-27EF6917D4C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a:extLst>
            <a:ext uri="{FF2B5EF4-FFF2-40B4-BE49-F238E27FC236}">
              <a16:creationId xmlns:a16="http://schemas.microsoft.com/office/drawing/2014/main" id="{7EE343DB-7602-4026-B8EB-FB95A406DD6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8585AF9A-927C-4611-BBCA-40CB122DFBF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91E30A14-4476-467A-B98F-B2A76A2E1D5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6EBF1F38-9357-4261-9554-2C40754FAF5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a:extLst>
            <a:ext uri="{FF2B5EF4-FFF2-40B4-BE49-F238E27FC236}">
              <a16:creationId xmlns:a16="http://schemas.microsoft.com/office/drawing/2014/main" id="{0D131498-CBDA-42B5-A4A4-9CCF8BE4CDD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2" name="テキスト ボックス 411">
          <a:extLst>
            <a:ext uri="{FF2B5EF4-FFF2-40B4-BE49-F238E27FC236}">
              <a16:creationId xmlns:a16="http://schemas.microsoft.com/office/drawing/2014/main" id="{A5841D4E-4711-45A6-8D18-D540E02B67AD}"/>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a:extLst>
            <a:ext uri="{FF2B5EF4-FFF2-40B4-BE49-F238E27FC236}">
              <a16:creationId xmlns:a16="http://schemas.microsoft.com/office/drawing/2014/main" id="{E716C5FC-0A8D-4335-AA6F-CAD55FFD7F9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14" name="テキスト ボックス 413">
          <a:extLst>
            <a:ext uri="{FF2B5EF4-FFF2-40B4-BE49-F238E27FC236}">
              <a16:creationId xmlns:a16="http://schemas.microsoft.com/office/drawing/2014/main" id="{6398CA7D-AFE6-42E4-B608-DCEC22B4E893}"/>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a16="http://schemas.microsoft.com/office/drawing/2014/main" id="{D12AF782-FFE6-49A4-930B-04D51535335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6" name="テキスト ボックス 415">
          <a:extLst>
            <a:ext uri="{FF2B5EF4-FFF2-40B4-BE49-F238E27FC236}">
              <a16:creationId xmlns:a16="http://schemas.microsoft.com/office/drawing/2014/main" id="{6DDBF005-F39C-49FF-9FC5-30D12C951395}"/>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a:extLst>
            <a:ext uri="{FF2B5EF4-FFF2-40B4-BE49-F238E27FC236}">
              <a16:creationId xmlns:a16="http://schemas.microsoft.com/office/drawing/2014/main" id="{B70F9458-904C-4F0E-87C5-81120805044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18" name="テキスト ボックス 417">
          <a:extLst>
            <a:ext uri="{FF2B5EF4-FFF2-40B4-BE49-F238E27FC236}">
              <a16:creationId xmlns:a16="http://schemas.microsoft.com/office/drawing/2014/main" id="{B30EE502-40DA-46DD-B721-C171721ABDB3}"/>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a:extLst>
            <a:ext uri="{FF2B5EF4-FFF2-40B4-BE49-F238E27FC236}">
              <a16:creationId xmlns:a16="http://schemas.microsoft.com/office/drawing/2014/main" id="{32F5350F-694B-4F26-BA0B-512CBD447E7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20" name="テキスト ボックス 419">
          <a:extLst>
            <a:ext uri="{FF2B5EF4-FFF2-40B4-BE49-F238E27FC236}">
              <a16:creationId xmlns:a16="http://schemas.microsoft.com/office/drawing/2014/main" id="{D32E5BB5-1C8D-45A0-A366-6B2A102CB8CA}"/>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2C055183-3FC9-4C73-B354-8DBEA229B01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22" name="テキスト ボックス 421">
          <a:extLst>
            <a:ext uri="{FF2B5EF4-FFF2-40B4-BE49-F238E27FC236}">
              <a16:creationId xmlns:a16="http://schemas.microsoft.com/office/drawing/2014/main" id="{9BF0475D-7310-4C8B-8AC6-E8246452F909}"/>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a:extLst>
            <a:ext uri="{FF2B5EF4-FFF2-40B4-BE49-F238E27FC236}">
              <a16:creationId xmlns:a16="http://schemas.microsoft.com/office/drawing/2014/main" id="{F55AA786-3B82-466F-9CB1-93FDC4D35A6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424" name="直線コネクタ 423">
          <a:extLst>
            <a:ext uri="{FF2B5EF4-FFF2-40B4-BE49-F238E27FC236}">
              <a16:creationId xmlns:a16="http://schemas.microsoft.com/office/drawing/2014/main" id="{BAA2B46F-AFF8-4145-BDA1-FA61C33576C7}"/>
            </a:ext>
          </a:extLst>
        </xdr:cNvPr>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425" name="【港湾・漁港】&#10;一人当たり有形固定資産（償却資産）額最小値テキスト">
          <a:extLst>
            <a:ext uri="{FF2B5EF4-FFF2-40B4-BE49-F238E27FC236}">
              <a16:creationId xmlns:a16="http://schemas.microsoft.com/office/drawing/2014/main" id="{F3D1610B-D227-4847-834C-E748609D08FC}"/>
            </a:ext>
          </a:extLst>
        </xdr:cNvPr>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26" name="直線コネクタ 425">
          <a:extLst>
            <a:ext uri="{FF2B5EF4-FFF2-40B4-BE49-F238E27FC236}">
              <a16:creationId xmlns:a16="http://schemas.microsoft.com/office/drawing/2014/main" id="{12CFBF6F-43CB-4B4A-8EC7-2CA95D3812D7}"/>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427" name="【港湾・漁港】&#10;一人当たり有形固定資産（償却資産）額最大値テキスト">
          <a:extLst>
            <a:ext uri="{FF2B5EF4-FFF2-40B4-BE49-F238E27FC236}">
              <a16:creationId xmlns:a16="http://schemas.microsoft.com/office/drawing/2014/main" id="{8736B08E-B49C-47C8-AC61-76E6C6584780}"/>
            </a:ext>
          </a:extLst>
        </xdr:cNvPr>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428" name="直線コネクタ 427">
          <a:extLst>
            <a:ext uri="{FF2B5EF4-FFF2-40B4-BE49-F238E27FC236}">
              <a16:creationId xmlns:a16="http://schemas.microsoft.com/office/drawing/2014/main" id="{8C517FC0-4A27-4004-BD14-D2BF9DB1D02F}"/>
            </a:ext>
          </a:extLst>
        </xdr:cNvPr>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90112</xdr:rowOff>
    </xdr:from>
    <xdr:ext cx="690189" cy="259045"/>
    <xdr:sp macro="" textlink="">
      <xdr:nvSpPr>
        <xdr:cNvPr id="429" name="【港湾・漁港】&#10;一人当たり有形固定資産（償却資産）額平均値テキスト">
          <a:extLst>
            <a:ext uri="{FF2B5EF4-FFF2-40B4-BE49-F238E27FC236}">
              <a16:creationId xmlns:a16="http://schemas.microsoft.com/office/drawing/2014/main" id="{66981C49-99E9-48F8-8920-1E889FCBC855}"/>
            </a:ext>
          </a:extLst>
        </xdr:cNvPr>
        <xdr:cNvSpPr txBox="1"/>
      </xdr:nvSpPr>
      <xdr:spPr>
        <a:xfrm>
          <a:off x="10515600" y="18435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430" name="フローチャート: 判断 429">
          <a:extLst>
            <a:ext uri="{FF2B5EF4-FFF2-40B4-BE49-F238E27FC236}">
              <a16:creationId xmlns:a16="http://schemas.microsoft.com/office/drawing/2014/main" id="{7E387E24-0395-4DB8-8ED0-59486AB7360B}"/>
            </a:ext>
          </a:extLst>
        </xdr:cNvPr>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431" name="フローチャート: 判断 430">
          <a:extLst>
            <a:ext uri="{FF2B5EF4-FFF2-40B4-BE49-F238E27FC236}">
              <a16:creationId xmlns:a16="http://schemas.microsoft.com/office/drawing/2014/main" id="{CBEA0A54-6049-49B6-9624-BD085C18DD15}"/>
            </a:ext>
          </a:extLst>
        </xdr:cNvPr>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432" name="フローチャート: 判断 431">
          <a:extLst>
            <a:ext uri="{FF2B5EF4-FFF2-40B4-BE49-F238E27FC236}">
              <a16:creationId xmlns:a16="http://schemas.microsoft.com/office/drawing/2014/main" id="{024A0E3A-033F-49F6-958D-9B45FC612DD1}"/>
            </a:ext>
          </a:extLst>
        </xdr:cNvPr>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433" name="フローチャート: 判断 432">
          <a:extLst>
            <a:ext uri="{FF2B5EF4-FFF2-40B4-BE49-F238E27FC236}">
              <a16:creationId xmlns:a16="http://schemas.microsoft.com/office/drawing/2014/main" id="{29AE9480-8EB2-4266-B982-16A3CE39CF95}"/>
            </a:ext>
          </a:extLst>
        </xdr:cNvPr>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26CB7CC2-9B48-4881-92AA-886FECCDAEB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A921DE2F-B98D-4359-A3BC-BE78BAE389B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A40B6DA2-A362-4CA7-AC1C-FB8A230F927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9017AAD5-1987-4346-9C23-78A195C0FCE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3E929AF1-FEDB-4B80-91BF-516148E6010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93092</xdr:rowOff>
    </xdr:from>
    <xdr:to>
      <xdr:col>55</xdr:col>
      <xdr:colOff>50800</xdr:colOff>
      <xdr:row>109</xdr:row>
      <xdr:rowOff>23242</xdr:rowOff>
    </xdr:to>
    <xdr:sp macro="" textlink="">
      <xdr:nvSpPr>
        <xdr:cNvPr id="439" name="楕円 438">
          <a:extLst>
            <a:ext uri="{FF2B5EF4-FFF2-40B4-BE49-F238E27FC236}">
              <a16:creationId xmlns:a16="http://schemas.microsoft.com/office/drawing/2014/main" id="{1831D577-AA26-4869-BFA7-4C8D99583994}"/>
            </a:ext>
          </a:extLst>
        </xdr:cNvPr>
        <xdr:cNvSpPr/>
      </xdr:nvSpPr>
      <xdr:spPr>
        <a:xfrm>
          <a:off x="10426700" y="1860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45661</xdr:rowOff>
    </xdr:from>
    <xdr:ext cx="599010" cy="259045"/>
    <xdr:sp macro="" textlink="">
      <xdr:nvSpPr>
        <xdr:cNvPr id="440" name="【港湾・漁港】&#10;一人当たり有形固定資産（償却資産）額該当値テキスト">
          <a:extLst>
            <a:ext uri="{FF2B5EF4-FFF2-40B4-BE49-F238E27FC236}">
              <a16:creationId xmlns:a16="http://schemas.microsoft.com/office/drawing/2014/main" id="{C91178E2-8E9C-4A37-8226-F36522080200}"/>
            </a:ext>
          </a:extLst>
        </xdr:cNvPr>
        <xdr:cNvSpPr txBox="1"/>
      </xdr:nvSpPr>
      <xdr:spPr>
        <a:xfrm>
          <a:off x="10515600" y="1856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93385</xdr:rowOff>
    </xdr:from>
    <xdr:to>
      <xdr:col>50</xdr:col>
      <xdr:colOff>165100</xdr:colOff>
      <xdr:row>109</xdr:row>
      <xdr:rowOff>23535</xdr:rowOff>
    </xdr:to>
    <xdr:sp macro="" textlink="">
      <xdr:nvSpPr>
        <xdr:cNvPr id="441" name="楕円 440">
          <a:extLst>
            <a:ext uri="{FF2B5EF4-FFF2-40B4-BE49-F238E27FC236}">
              <a16:creationId xmlns:a16="http://schemas.microsoft.com/office/drawing/2014/main" id="{CFFB5C50-EB7C-4D26-B909-5E8EFB9236CF}"/>
            </a:ext>
          </a:extLst>
        </xdr:cNvPr>
        <xdr:cNvSpPr/>
      </xdr:nvSpPr>
      <xdr:spPr>
        <a:xfrm>
          <a:off x="9588500" y="186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143892</xdr:rowOff>
    </xdr:from>
    <xdr:to>
      <xdr:col>55</xdr:col>
      <xdr:colOff>0</xdr:colOff>
      <xdr:row>108</xdr:row>
      <xdr:rowOff>144185</xdr:rowOff>
    </xdr:to>
    <xdr:cxnSp macro="">
      <xdr:nvCxnSpPr>
        <xdr:cNvPr id="442" name="直線コネクタ 441">
          <a:extLst>
            <a:ext uri="{FF2B5EF4-FFF2-40B4-BE49-F238E27FC236}">
              <a16:creationId xmlns:a16="http://schemas.microsoft.com/office/drawing/2014/main" id="{350B5714-B25A-4F8A-8D21-2674F99D0FDC}"/>
            </a:ext>
          </a:extLst>
        </xdr:cNvPr>
        <xdr:cNvCxnSpPr/>
      </xdr:nvCxnSpPr>
      <xdr:spPr>
        <a:xfrm flipV="1">
          <a:off x="9639300" y="18660492"/>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71910</xdr:rowOff>
    </xdr:from>
    <xdr:to>
      <xdr:col>46</xdr:col>
      <xdr:colOff>38100</xdr:colOff>
      <xdr:row>109</xdr:row>
      <xdr:rowOff>2060</xdr:rowOff>
    </xdr:to>
    <xdr:sp macro="" textlink="">
      <xdr:nvSpPr>
        <xdr:cNvPr id="443" name="楕円 442">
          <a:extLst>
            <a:ext uri="{FF2B5EF4-FFF2-40B4-BE49-F238E27FC236}">
              <a16:creationId xmlns:a16="http://schemas.microsoft.com/office/drawing/2014/main" id="{AF7A2211-5224-4ECD-A366-03280D005BD8}"/>
            </a:ext>
          </a:extLst>
        </xdr:cNvPr>
        <xdr:cNvSpPr/>
      </xdr:nvSpPr>
      <xdr:spPr>
        <a:xfrm>
          <a:off x="8699500" y="185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122710</xdr:rowOff>
    </xdr:from>
    <xdr:to>
      <xdr:col>50</xdr:col>
      <xdr:colOff>114300</xdr:colOff>
      <xdr:row>108</xdr:row>
      <xdr:rowOff>144185</xdr:rowOff>
    </xdr:to>
    <xdr:cxnSp macro="">
      <xdr:nvCxnSpPr>
        <xdr:cNvPr id="444" name="直線コネクタ 443">
          <a:extLst>
            <a:ext uri="{FF2B5EF4-FFF2-40B4-BE49-F238E27FC236}">
              <a16:creationId xmlns:a16="http://schemas.microsoft.com/office/drawing/2014/main" id="{7CD14B92-98DB-4C4D-B5A2-97872B7C56A6}"/>
            </a:ext>
          </a:extLst>
        </xdr:cNvPr>
        <xdr:cNvCxnSpPr/>
      </xdr:nvCxnSpPr>
      <xdr:spPr>
        <a:xfrm>
          <a:off x="8750300" y="18639310"/>
          <a:ext cx="889000" cy="2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66255</xdr:rowOff>
    </xdr:from>
    <xdr:to>
      <xdr:col>41</xdr:col>
      <xdr:colOff>101600</xdr:colOff>
      <xdr:row>108</xdr:row>
      <xdr:rowOff>167855</xdr:rowOff>
    </xdr:to>
    <xdr:sp macro="" textlink="">
      <xdr:nvSpPr>
        <xdr:cNvPr id="445" name="楕円 444">
          <a:extLst>
            <a:ext uri="{FF2B5EF4-FFF2-40B4-BE49-F238E27FC236}">
              <a16:creationId xmlns:a16="http://schemas.microsoft.com/office/drawing/2014/main" id="{2A0415D0-EDA8-4842-B175-4F1091328BE7}"/>
            </a:ext>
          </a:extLst>
        </xdr:cNvPr>
        <xdr:cNvSpPr/>
      </xdr:nvSpPr>
      <xdr:spPr>
        <a:xfrm>
          <a:off x="7810500" y="185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117055</xdr:rowOff>
    </xdr:from>
    <xdr:to>
      <xdr:col>45</xdr:col>
      <xdr:colOff>177800</xdr:colOff>
      <xdr:row>108</xdr:row>
      <xdr:rowOff>122710</xdr:rowOff>
    </xdr:to>
    <xdr:cxnSp macro="">
      <xdr:nvCxnSpPr>
        <xdr:cNvPr id="446" name="直線コネクタ 445">
          <a:extLst>
            <a:ext uri="{FF2B5EF4-FFF2-40B4-BE49-F238E27FC236}">
              <a16:creationId xmlns:a16="http://schemas.microsoft.com/office/drawing/2014/main" id="{3CB229E1-2396-4681-8359-F151D3866157}"/>
            </a:ext>
          </a:extLst>
        </xdr:cNvPr>
        <xdr:cNvCxnSpPr/>
      </xdr:nvCxnSpPr>
      <xdr:spPr>
        <a:xfrm>
          <a:off x="7861300" y="18633655"/>
          <a:ext cx="889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16434</xdr:rowOff>
    </xdr:from>
    <xdr:ext cx="690189" cy="259045"/>
    <xdr:sp macro="" textlink="">
      <xdr:nvSpPr>
        <xdr:cNvPr id="447" name="n_1aveValue【港湾・漁港】&#10;一人当たり有形固定資産（償却資産）額">
          <a:extLst>
            <a:ext uri="{FF2B5EF4-FFF2-40B4-BE49-F238E27FC236}">
              <a16:creationId xmlns:a16="http://schemas.microsoft.com/office/drawing/2014/main" id="{60F4EEEE-96F7-47C4-86F2-CBC6A4F676CC}"/>
            </a:ext>
          </a:extLst>
        </xdr:cNvPr>
        <xdr:cNvSpPr txBox="1"/>
      </xdr:nvSpPr>
      <xdr:spPr>
        <a:xfrm>
          <a:off x="92815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17592</xdr:rowOff>
    </xdr:from>
    <xdr:ext cx="690189" cy="259045"/>
    <xdr:sp macro="" textlink="">
      <xdr:nvSpPr>
        <xdr:cNvPr id="448" name="n_2aveValue【港湾・漁港】&#10;一人当たり有形固定資産（償却資産）額">
          <a:extLst>
            <a:ext uri="{FF2B5EF4-FFF2-40B4-BE49-F238E27FC236}">
              <a16:creationId xmlns:a16="http://schemas.microsoft.com/office/drawing/2014/main" id="{8EA3D358-8517-46AA-B12E-DA6C37EB629D}"/>
            </a:ext>
          </a:extLst>
        </xdr:cNvPr>
        <xdr:cNvSpPr txBox="1"/>
      </xdr:nvSpPr>
      <xdr:spPr>
        <a:xfrm>
          <a:off x="8405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109</xdr:row>
      <xdr:rowOff>7755</xdr:rowOff>
    </xdr:from>
    <xdr:ext cx="690189" cy="259045"/>
    <xdr:sp macro="" textlink="">
      <xdr:nvSpPr>
        <xdr:cNvPr id="449" name="n_3aveValue【港湾・漁港】&#10;一人当たり有形固定資産（償却資産）額">
          <a:extLst>
            <a:ext uri="{FF2B5EF4-FFF2-40B4-BE49-F238E27FC236}">
              <a16:creationId xmlns:a16="http://schemas.microsoft.com/office/drawing/2014/main" id="{BBFE4A51-8A58-43C2-9E05-941582A358A6}"/>
            </a:ext>
          </a:extLst>
        </xdr:cNvPr>
        <xdr:cNvSpPr txBox="1"/>
      </xdr:nvSpPr>
      <xdr:spPr>
        <a:xfrm>
          <a:off x="7516205" y="18695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14662</xdr:rowOff>
    </xdr:from>
    <xdr:ext cx="599010" cy="259045"/>
    <xdr:sp macro="" textlink="">
      <xdr:nvSpPr>
        <xdr:cNvPr id="450" name="n_1mainValue【港湾・漁港】&#10;一人当たり有形固定資産（償却資産）額">
          <a:extLst>
            <a:ext uri="{FF2B5EF4-FFF2-40B4-BE49-F238E27FC236}">
              <a16:creationId xmlns:a16="http://schemas.microsoft.com/office/drawing/2014/main" id="{3B422A88-C56E-46BE-A4E8-AB3A11802CB7}"/>
            </a:ext>
          </a:extLst>
        </xdr:cNvPr>
        <xdr:cNvSpPr txBox="1"/>
      </xdr:nvSpPr>
      <xdr:spPr>
        <a:xfrm>
          <a:off x="9327095" y="1870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164637</xdr:rowOff>
    </xdr:from>
    <xdr:ext cx="690189" cy="259045"/>
    <xdr:sp macro="" textlink="">
      <xdr:nvSpPr>
        <xdr:cNvPr id="451" name="n_2mainValue【港湾・漁港】&#10;一人当たり有形固定資産（償却資産）額">
          <a:extLst>
            <a:ext uri="{FF2B5EF4-FFF2-40B4-BE49-F238E27FC236}">
              <a16:creationId xmlns:a16="http://schemas.microsoft.com/office/drawing/2014/main" id="{38F62DEF-4495-4AA5-924F-148EF4598C9E}"/>
            </a:ext>
          </a:extLst>
        </xdr:cNvPr>
        <xdr:cNvSpPr txBox="1"/>
      </xdr:nvSpPr>
      <xdr:spPr>
        <a:xfrm>
          <a:off x="8405205" y="186812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12932</xdr:rowOff>
    </xdr:from>
    <xdr:ext cx="690189" cy="259045"/>
    <xdr:sp macro="" textlink="">
      <xdr:nvSpPr>
        <xdr:cNvPr id="452" name="n_3mainValue【港湾・漁港】&#10;一人当たり有形固定資産（償却資産）額">
          <a:extLst>
            <a:ext uri="{FF2B5EF4-FFF2-40B4-BE49-F238E27FC236}">
              <a16:creationId xmlns:a16="http://schemas.microsoft.com/office/drawing/2014/main" id="{F21AC2A0-435F-4824-9A54-39BC9902B857}"/>
            </a:ext>
          </a:extLst>
        </xdr:cNvPr>
        <xdr:cNvSpPr txBox="1"/>
      </xdr:nvSpPr>
      <xdr:spPr>
        <a:xfrm>
          <a:off x="7516205" y="183580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7D864F56-750F-4C02-89F9-24D2CD78D6C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id="{FD0FF006-EA21-469D-AABD-42CCFACD401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id="{8B80579E-69DD-429C-891A-4FDA298E441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id="{D0243071-5B99-47FE-98FF-A00164241B1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id="{E444AD37-40B8-44C5-9E20-72329657782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id="{C227E773-896A-486C-A7F2-4DADEE5DDB0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id="{38335116-2B83-4943-9F8C-185C4C8E7A6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F2A2E327-6271-4C7F-91C1-94553820B45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82A07CB3-4882-44B6-9513-46F9BA13568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9A12D43D-3037-4E82-B041-490BF1F59F1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a:extLst>
            <a:ext uri="{FF2B5EF4-FFF2-40B4-BE49-F238E27FC236}">
              <a16:creationId xmlns:a16="http://schemas.microsoft.com/office/drawing/2014/main" id="{09664B2A-9545-423A-B085-12CE7A5DF1A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a:extLst>
            <a:ext uri="{FF2B5EF4-FFF2-40B4-BE49-F238E27FC236}">
              <a16:creationId xmlns:a16="http://schemas.microsoft.com/office/drawing/2014/main" id="{44C26B2F-A6DF-4017-B868-C6120095B9D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a:extLst>
            <a:ext uri="{FF2B5EF4-FFF2-40B4-BE49-F238E27FC236}">
              <a16:creationId xmlns:a16="http://schemas.microsoft.com/office/drawing/2014/main" id="{B79182C0-E870-443C-A88E-ADF129E60ED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a:extLst>
            <a:ext uri="{FF2B5EF4-FFF2-40B4-BE49-F238E27FC236}">
              <a16:creationId xmlns:a16="http://schemas.microsoft.com/office/drawing/2014/main" id="{168DE6EF-B603-4D31-B068-41C976E6FC3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a:extLst>
            <a:ext uri="{FF2B5EF4-FFF2-40B4-BE49-F238E27FC236}">
              <a16:creationId xmlns:a16="http://schemas.microsoft.com/office/drawing/2014/main" id="{94BC7949-8A70-4FC8-86BA-D590D67ECBA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a:extLst>
            <a:ext uri="{FF2B5EF4-FFF2-40B4-BE49-F238E27FC236}">
              <a16:creationId xmlns:a16="http://schemas.microsoft.com/office/drawing/2014/main" id="{6E862487-0D51-43F1-8A45-DC63CC51069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a:extLst>
            <a:ext uri="{FF2B5EF4-FFF2-40B4-BE49-F238E27FC236}">
              <a16:creationId xmlns:a16="http://schemas.microsoft.com/office/drawing/2014/main" id="{50FCAD21-1571-4727-9F49-E4B0AC87470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a:extLst>
            <a:ext uri="{FF2B5EF4-FFF2-40B4-BE49-F238E27FC236}">
              <a16:creationId xmlns:a16="http://schemas.microsoft.com/office/drawing/2014/main" id="{904F2343-69AE-4D04-B1BC-5E0F001DF2E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a:extLst>
            <a:ext uri="{FF2B5EF4-FFF2-40B4-BE49-F238E27FC236}">
              <a16:creationId xmlns:a16="http://schemas.microsoft.com/office/drawing/2014/main" id="{2B29548E-2323-4862-BC77-6D86CA3D96E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a:extLst>
            <a:ext uri="{FF2B5EF4-FFF2-40B4-BE49-F238E27FC236}">
              <a16:creationId xmlns:a16="http://schemas.microsoft.com/office/drawing/2014/main" id="{F1464D5D-6E82-42B2-91CB-402E32A3C53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a:extLst>
            <a:ext uri="{FF2B5EF4-FFF2-40B4-BE49-F238E27FC236}">
              <a16:creationId xmlns:a16="http://schemas.microsoft.com/office/drawing/2014/main" id="{0BE17E4C-91A7-47EB-A892-E0744A55A9A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7F1A8A3C-00C0-4A1F-937A-D1EF378AA8D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F9CB0A81-BFB5-4364-B10D-D5CD7D74E40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C6CA2760-26B8-4FF3-A5A9-AB4F84A4915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a:extLst>
            <a:ext uri="{FF2B5EF4-FFF2-40B4-BE49-F238E27FC236}">
              <a16:creationId xmlns:a16="http://schemas.microsoft.com/office/drawing/2014/main" id="{DCCDB43E-1622-4ED5-A048-E22D267F370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78" name="直線コネクタ 477">
          <a:extLst>
            <a:ext uri="{FF2B5EF4-FFF2-40B4-BE49-F238E27FC236}">
              <a16:creationId xmlns:a16="http://schemas.microsoft.com/office/drawing/2014/main" id="{B139CB94-355C-49D7-8AC5-D99111019E2B}"/>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79" name="【認定こども園・幼稚園・保育所】&#10;有形固定資産減価償却率最小値テキスト">
          <a:extLst>
            <a:ext uri="{FF2B5EF4-FFF2-40B4-BE49-F238E27FC236}">
              <a16:creationId xmlns:a16="http://schemas.microsoft.com/office/drawing/2014/main" id="{AC3F46F4-0A19-4258-89EB-9452E24D7875}"/>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80" name="直線コネクタ 479">
          <a:extLst>
            <a:ext uri="{FF2B5EF4-FFF2-40B4-BE49-F238E27FC236}">
              <a16:creationId xmlns:a16="http://schemas.microsoft.com/office/drawing/2014/main" id="{9F1DE0DC-B1CC-4B43-AFCC-6E9D947836E7}"/>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a:extLst>
            <a:ext uri="{FF2B5EF4-FFF2-40B4-BE49-F238E27FC236}">
              <a16:creationId xmlns:a16="http://schemas.microsoft.com/office/drawing/2014/main" id="{CD588421-ECE1-41C1-B4FD-FA7ED7481B8E}"/>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a:extLst>
            <a:ext uri="{FF2B5EF4-FFF2-40B4-BE49-F238E27FC236}">
              <a16:creationId xmlns:a16="http://schemas.microsoft.com/office/drawing/2014/main" id="{A32B50F5-572F-4BC5-B5F5-91CB394563E5}"/>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483" name="【認定こども園・幼稚園・保育所】&#10;有形固定資産減価償却率平均値テキスト">
          <a:extLst>
            <a:ext uri="{FF2B5EF4-FFF2-40B4-BE49-F238E27FC236}">
              <a16:creationId xmlns:a16="http://schemas.microsoft.com/office/drawing/2014/main" id="{6BF013C7-87CC-4F26-834A-82C0ADD7528E}"/>
            </a:ext>
          </a:extLst>
        </xdr:cNvPr>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84" name="フローチャート: 判断 483">
          <a:extLst>
            <a:ext uri="{FF2B5EF4-FFF2-40B4-BE49-F238E27FC236}">
              <a16:creationId xmlns:a16="http://schemas.microsoft.com/office/drawing/2014/main" id="{A9AD9598-6EF5-4498-A2CB-BF9B6C8354D6}"/>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85" name="フローチャート: 判断 484">
          <a:extLst>
            <a:ext uri="{FF2B5EF4-FFF2-40B4-BE49-F238E27FC236}">
              <a16:creationId xmlns:a16="http://schemas.microsoft.com/office/drawing/2014/main" id="{A4046B52-5E0D-46AB-926C-29CD69CA5B16}"/>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86" name="フローチャート: 判断 485">
          <a:extLst>
            <a:ext uri="{FF2B5EF4-FFF2-40B4-BE49-F238E27FC236}">
              <a16:creationId xmlns:a16="http://schemas.microsoft.com/office/drawing/2014/main" id="{D02112DD-D3C6-4760-8EF9-407081C565F3}"/>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87" name="フローチャート: 判断 486">
          <a:extLst>
            <a:ext uri="{FF2B5EF4-FFF2-40B4-BE49-F238E27FC236}">
              <a16:creationId xmlns:a16="http://schemas.microsoft.com/office/drawing/2014/main" id="{92969F60-FE98-4822-AD64-C158E5225EA5}"/>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376D4EA-035D-4076-9495-F9FADBEE984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DAE12A6-7B9C-4D6F-A452-29D5317D8BC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2544ADE-FD3E-42F7-AE89-18F2FBE44C4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3C21C33-3DD1-4C3C-BA91-3D160AF5D05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B2227006-9873-4739-ACB6-CE5C1ED238C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129903</xdr:rowOff>
    </xdr:from>
    <xdr:to>
      <xdr:col>85</xdr:col>
      <xdr:colOff>177800</xdr:colOff>
      <xdr:row>38</xdr:row>
      <xdr:rowOff>60053</xdr:rowOff>
    </xdr:to>
    <xdr:sp macro="" textlink="">
      <xdr:nvSpPr>
        <xdr:cNvPr id="493" name="楕円 492">
          <a:extLst>
            <a:ext uri="{FF2B5EF4-FFF2-40B4-BE49-F238E27FC236}">
              <a16:creationId xmlns:a16="http://schemas.microsoft.com/office/drawing/2014/main" id="{8911A89B-502C-4D0A-B3FC-99982250FF7A}"/>
            </a:ext>
          </a:extLst>
        </xdr:cNvPr>
        <xdr:cNvSpPr/>
      </xdr:nvSpPr>
      <xdr:spPr>
        <a:xfrm>
          <a:off x="162687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108330</xdr:rowOff>
    </xdr:from>
    <xdr:ext cx="405111" cy="259045"/>
    <xdr:sp macro="" textlink="">
      <xdr:nvSpPr>
        <xdr:cNvPr id="494" name="【認定こども園・幼稚園・保育所】&#10;有形固定資産減価償却率該当値テキスト">
          <a:extLst>
            <a:ext uri="{FF2B5EF4-FFF2-40B4-BE49-F238E27FC236}">
              <a16:creationId xmlns:a16="http://schemas.microsoft.com/office/drawing/2014/main" id="{8EC2FD6D-3807-4270-9E0F-BF50F183005A}"/>
            </a:ext>
          </a:extLst>
        </xdr:cNvPr>
        <xdr:cNvSpPr txBox="1"/>
      </xdr:nvSpPr>
      <xdr:spPr>
        <a:xfrm>
          <a:off x="16357600"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160927</xdr:rowOff>
    </xdr:from>
    <xdr:to>
      <xdr:col>81</xdr:col>
      <xdr:colOff>101600</xdr:colOff>
      <xdr:row>38</xdr:row>
      <xdr:rowOff>91077</xdr:rowOff>
    </xdr:to>
    <xdr:sp macro="" textlink="">
      <xdr:nvSpPr>
        <xdr:cNvPr id="495" name="楕円 494">
          <a:extLst>
            <a:ext uri="{FF2B5EF4-FFF2-40B4-BE49-F238E27FC236}">
              <a16:creationId xmlns:a16="http://schemas.microsoft.com/office/drawing/2014/main" id="{F46F1439-FD6E-4D21-8FAA-C1329A0E127E}"/>
            </a:ext>
          </a:extLst>
        </xdr:cNvPr>
        <xdr:cNvSpPr/>
      </xdr:nvSpPr>
      <xdr:spPr>
        <a:xfrm>
          <a:off x="15430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9253</xdr:rowOff>
    </xdr:from>
    <xdr:to>
      <xdr:col>85</xdr:col>
      <xdr:colOff>127000</xdr:colOff>
      <xdr:row>38</xdr:row>
      <xdr:rowOff>40277</xdr:rowOff>
    </xdr:to>
    <xdr:cxnSp macro="">
      <xdr:nvCxnSpPr>
        <xdr:cNvPr id="496" name="直線コネクタ 495">
          <a:extLst>
            <a:ext uri="{FF2B5EF4-FFF2-40B4-BE49-F238E27FC236}">
              <a16:creationId xmlns:a16="http://schemas.microsoft.com/office/drawing/2014/main" id="{D3060368-206C-4AC6-885B-B10690A25212}"/>
            </a:ext>
          </a:extLst>
        </xdr:cNvPr>
        <xdr:cNvCxnSpPr/>
      </xdr:nvCxnSpPr>
      <xdr:spPr>
        <a:xfrm flipV="1">
          <a:off x="15481300" y="652435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97" name="楕円 496">
          <a:extLst>
            <a:ext uri="{FF2B5EF4-FFF2-40B4-BE49-F238E27FC236}">
              <a16:creationId xmlns:a16="http://schemas.microsoft.com/office/drawing/2014/main" id="{792C5FFD-6724-4F37-99C3-571005B49D71}"/>
            </a:ext>
          </a:extLst>
        </xdr:cNvPr>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40277</xdr:rowOff>
    </xdr:from>
    <xdr:to>
      <xdr:col>81</xdr:col>
      <xdr:colOff>50800</xdr:colOff>
      <xdr:row>38</xdr:row>
      <xdr:rowOff>76200</xdr:rowOff>
    </xdr:to>
    <xdr:cxnSp macro="">
      <xdr:nvCxnSpPr>
        <xdr:cNvPr id="498" name="直線コネクタ 497">
          <a:extLst>
            <a:ext uri="{FF2B5EF4-FFF2-40B4-BE49-F238E27FC236}">
              <a16:creationId xmlns:a16="http://schemas.microsoft.com/office/drawing/2014/main" id="{1DC46168-019C-4C7A-A438-27FC24D31562}"/>
            </a:ext>
          </a:extLst>
        </xdr:cNvPr>
        <xdr:cNvCxnSpPr/>
      </xdr:nvCxnSpPr>
      <xdr:spPr>
        <a:xfrm flipV="1">
          <a:off x="14592300" y="65553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93980</xdr:rowOff>
    </xdr:from>
    <xdr:to>
      <xdr:col>72</xdr:col>
      <xdr:colOff>38100</xdr:colOff>
      <xdr:row>39</xdr:row>
      <xdr:rowOff>24130</xdr:rowOff>
    </xdr:to>
    <xdr:sp macro="" textlink="">
      <xdr:nvSpPr>
        <xdr:cNvPr id="499" name="楕円 498">
          <a:extLst>
            <a:ext uri="{FF2B5EF4-FFF2-40B4-BE49-F238E27FC236}">
              <a16:creationId xmlns:a16="http://schemas.microsoft.com/office/drawing/2014/main" id="{62F84A62-6259-4FA2-B14E-4101A6783C9C}"/>
            </a:ext>
          </a:extLst>
        </xdr:cNvPr>
        <xdr:cNvSpPr/>
      </xdr:nvSpPr>
      <xdr:spPr>
        <a:xfrm>
          <a:off x="1365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76200</xdr:rowOff>
    </xdr:from>
    <xdr:to>
      <xdr:col>76</xdr:col>
      <xdr:colOff>114300</xdr:colOff>
      <xdr:row>38</xdr:row>
      <xdr:rowOff>144780</xdr:rowOff>
    </xdr:to>
    <xdr:cxnSp macro="">
      <xdr:nvCxnSpPr>
        <xdr:cNvPr id="500" name="直線コネクタ 499">
          <a:extLst>
            <a:ext uri="{FF2B5EF4-FFF2-40B4-BE49-F238E27FC236}">
              <a16:creationId xmlns:a16="http://schemas.microsoft.com/office/drawing/2014/main" id="{FB3354F9-BB74-41E2-869C-B37636CBA34F}"/>
            </a:ext>
          </a:extLst>
        </xdr:cNvPr>
        <xdr:cNvCxnSpPr/>
      </xdr:nvCxnSpPr>
      <xdr:spPr>
        <a:xfrm flipV="1">
          <a:off x="13703300" y="6591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501" name="n_1aveValue【認定こども園・幼稚園・保育所】&#10;有形固定資産減価償却率">
          <a:extLst>
            <a:ext uri="{FF2B5EF4-FFF2-40B4-BE49-F238E27FC236}">
              <a16:creationId xmlns:a16="http://schemas.microsoft.com/office/drawing/2014/main" id="{48FD4136-876B-4C8C-8870-62FF20A94370}"/>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502" name="n_2aveValue【認定こども園・幼稚園・保育所】&#10;有形固定資産減価償却率">
          <a:extLst>
            <a:ext uri="{FF2B5EF4-FFF2-40B4-BE49-F238E27FC236}">
              <a16:creationId xmlns:a16="http://schemas.microsoft.com/office/drawing/2014/main" id="{A025D6FA-879F-4261-B2ED-305139487638}"/>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503" name="n_3aveValue【認定こども園・幼稚園・保育所】&#10;有形固定資産減価償却率">
          <a:extLst>
            <a:ext uri="{FF2B5EF4-FFF2-40B4-BE49-F238E27FC236}">
              <a16:creationId xmlns:a16="http://schemas.microsoft.com/office/drawing/2014/main" id="{794E903A-C08C-4FC9-918E-C784BC656DF3}"/>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82204</xdr:rowOff>
    </xdr:from>
    <xdr:ext cx="405111" cy="259045"/>
    <xdr:sp macro="" textlink="">
      <xdr:nvSpPr>
        <xdr:cNvPr id="504" name="n_1mainValue【認定こども園・幼稚園・保育所】&#10;有形固定資産減価償却率">
          <a:extLst>
            <a:ext uri="{FF2B5EF4-FFF2-40B4-BE49-F238E27FC236}">
              <a16:creationId xmlns:a16="http://schemas.microsoft.com/office/drawing/2014/main" id="{4EA6C886-9F95-4272-B2EB-5E85A13FC4B1}"/>
            </a:ext>
          </a:extLst>
        </xdr:cNvPr>
        <xdr:cNvSpPr txBox="1"/>
      </xdr:nvSpPr>
      <xdr:spPr>
        <a:xfrm>
          <a:off x="15266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505" name="n_2mainValue【認定こども園・幼稚園・保育所】&#10;有形固定資産減価償却率">
          <a:extLst>
            <a:ext uri="{FF2B5EF4-FFF2-40B4-BE49-F238E27FC236}">
              <a16:creationId xmlns:a16="http://schemas.microsoft.com/office/drawing/2014/main" id="{462A5F08-AB32-4277-950F-82887A0F0338}"/>
            </a:ext>
          </a:extLst>
        </xdr:cNvPr>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15257</xdr:rowOff>
    </xdr:from>
    <xdr:ext cx="405111" cy="259045"/>
    <xdr:sp macro="" textlink="">
      <xdr:nvSpPr>
        <xdr:cNvPr id="506" name="n_3mainValue【認定こども園・幼稚園・保育所】&#10;有形固定資産減価償却率">
          <a:extLst>
            <a:ext uri="{FF2B5EF4-FFF2-40B4-BE49-F238E27FC236}">
              <a16:creationId xmlns:a16="http://schemas.microsoft.com/office/drawing/2014/main" id="{CC9A0894-0B5C-4785-AF76-0773D4D38D98}"/>
            </a:ext>
          </a:extLst>
        </xdr:cNvPr>
        <xdr:cNvSpPr txBox="1"/>
      </xdr:nvSpPr>
      <xdr:spPr>
        <a:xfrm>
          <a:off x="13500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557F16CD-5C3B-47BC-A55F-F180EB0E40B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1B144912-89AA-4497-9D33-4F13F224167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539B0DA1-004B-4492-88B3-7A66E706031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A2CA6011-5C93-47FE-A625-ACDBCD64414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AF88AE4F-13F1-47F7-A7AB-DBA3C63D51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FC0C22DC-9364-44EB-A13A-561B9744DC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72A5A6EA-1309-4727-AB9D-D59F17E5A24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5A3892F4-C351-4815-8DD3-0C958A7B7C1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1F435C18-88EA-497D-ACFD-F2B87DC453B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B71C2416-AF69-404B-9799-2A78F8592E7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7" name="直線コネクタ 516">
          <a:extLst>
            <a:ext uri="{FF2B5EF4-FFF2-40B4-BE49-F238E27FC236}">
              <a16:creationId xmlns:a16="http://schemas.microsoft.com/office/drawing/2014/main" id="{00979741-7785-461A-8759-AF85C90EA3A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8" name="テキスト ボックス 517">
          <a:extLst>
            <a:ext uri="{FF2B5EF4-FFF2-40B4-BE49-F238E27FC236}">
              <a16:creationId xmlns:a16="http://schemas.microsoft.com/office/drawing/2014/main" id="{B471ECA8-7F9B-4E63-A332-153DA2FE9C6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9" name="直線コネクタ 518">
          <a:extLst>
            <a:ext uri="{FF2B5EF4-FFF2-40B4-BE49-F238E27FC236}">
              <a16:creationId xmlns:a16="http://schemas.microsoft.com/office/drawing/2014/main" id="{2318B657-C6DE-4AF9-A9E1-8688C459285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0" name="テキスト ボックス 519">
          <a:extLst>
            <a:ext uri="{FF2B5EF4-FFF2-40B4-BE49-F238E27FC236}">
              <a16:creationId xmlns:a16="http://schemas.microsoft.com/office/drawing/2014/main" id="{1C79F85F-1227-4B68-8B62-C2AC92006447}"/>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1" name="直線コネクタ 520">
          <a:extLst>
            <a:ext uri="{FF2B5EF4-FFF2-40B4-BE49-F238E27FC236}">
              <a16:creationId xmlns:a16="http://schemas.microsoft.com/office/drawing/2014/main" id="{C82A9DC0-A1A7-4E2D-B291-DEE450F986E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2" name="テキスト ボックス 521">
          <a:extLst>
            <a:ext uri="{FF2B5EF4-FFF2-40B4-BE49-F238E27FC236}">
              <a16:creationId xmlns:a16="http://schemas.microsoft.com/office/drawing/2014/main" id="{87C0F7F1-AB75-4DDE-9199-278F3198F63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3" name="直線コネクタ 522">
          <a:extLst>
            <a:ext uri="{FF2B5EF4-FFF2-40B4-BE49-F238E27FC236}">
              <a16:creationId xmlns:a16="http://schemas.microsoft.com/office/drawing/2014/main" id="{761ACCFF-8E87-4DAF-A60E-F51D92687F0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4" name="テキスト ボックス 523">
          <a:extLst>
            <a:ext uri="{FF2B5EF4-FFF2-40B4-BE49-F238E27FC236}">
              <a16:creationId xmlns:a16="http://schemas.microsoft.com/office/drawing/2014/main" id="{0BDEFB7A-A74E-4883-962C-F9CF6AED2CE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5" name="直線コネクタ 524">
          <a:extLst>
            <a:ext uri="{FF2B5EF4-FFF2-40B4-BE49-F238E27FC236}">
              <a16:creationId xmlns:a16="http://schemas.microsoft.com/office/drawing/2014/main" id="{707CDCBB-E47E-423E-BF82-ED2848B6D6C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6" name="テキスト ボックス 525">
          <a:extLst>
            <a:ext uri="{FF2B5EF4-FFF2-40B4-BE49-F238E27FC236}">
              <a16:creationId xmlns:a16="http://schemas.microsoft.com/office/drawing/2014/main" id="{861B9D39-03F4-4B4F-85D3-0844A2516F6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7" name="直線コネクタ 526">
          <a:extLst>
            <a:ext uri="{FF2B5EF4-FFF2-40B4-BE49-F238E27FC236}">
              <a16:creationId xmlns:a16="http://schemas.microsoft.com/office/drawing/2014/main" id="{549AAC50-EBC2-4DCB-9953-DDDC2826C66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8" name="テキスト ボックス 527">
          <a:extLst>
            <a:ext uri="{FF2B5EF4-FFF2-40B4-BE49-F238E27FC236}">
              <a16:creationId xmlns:a16="http://schemas.microsoft.com/office/drawing/2014/main" id="{70D25F9B-31E7-472A-819B-EAC55DB4AA3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9" name="直線コネクタ 528">
          <a:extLst>
            <a:ext uri="{FF2B5EF4-FFF2-40B4-BE49-F238E27FC236}">
              <a16:creationId xmlns:a16="http://schemas.microsoft.com/office/drawing/2014/main" id="{5E3CD602-DEEF-4C5F-8714-99EEE5ADBF8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0" name="テキスト ボックス 529">
          <a:extLst>
            <a:ext uri="{FF2B5EF4-FFF2-40B4-BE49-F238E27FC236}">
              <a16:creationId xmlns:a16="http://schemas.microsoft.com/office/drawing/2014/main" id="{C9BFE0F4-0986-4DD8-B052-EBD50DEA6A4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1" name="【認定こども園・幼稚園・保育所】&#10;一人当たり面積グラフ枠">
          <a:extLst>
            <a:ext uri="{FF2B5EF4-FFF2-40B4-BE49-F238E27FC236}">
              <a16:creationId xmlns:a16="http://schemas.microsoft.com/office/drawing/2014/main" id="{C53EBA79-C1A9-4CCA-BF2B-EDA62922B02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532" name="直線コネクタ 531">
          <a:extLst>
            <a:ext uri="{FF2B5EF4-FFF2-40B4-BE49-F238E27FC236}">
              <a16:creationId xmlns:a16="http://schemas.microsoft.com/office/drawing/2014/main" id="{08F79F32-568B-4AF7-9B71-C834B7275EAA}"/>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533" name="【認定こども園・幼稚園・保育所】&#10;一人当たり面積最小値テキスト">
          <a:extLst>
            <a:ext uri="{FF2B5EF4-FFF2-40B4-BE49-F238E27FC236}">
              <a16:creationId xmlns:a16="http://schemas.microsoft.com/office/drawing/2014/main" id="{5C167F26-B39C-48F0-A8C4-0B28C8E6FFEF}"/>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534" name="直線コネクタ 533">
          <a:extLst>
            <a:ext uri="{FF2B5EF4-FFF2-40B4-BE49-F238E27FC236}">
              <a16:creationId xmlns:a16="http://schemas.microsoft.com/office/drawing/2014/main" id="{DD646202-B06C-46D9-B251-2B759DA49D42}"/>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535" name="【認定こども園・幼稚園・保育所】&#10;一人当たり面積最大値テキスト">
          <a:extLst>
            <a:ext uri="{FF2B5EF4-FFF2-40B4-BE49-F238E27FC236}">
              <a16:creationId xmlns:a16="http://schemas.microsoft.com/office/drawing/2014/main" id="{68E75106-0320-44AF-826A-028B05E6BFDE}"/>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536" name="直線コネクタ 535">
          <a:extLst>
            <a:ext uri="{FF2B5EF4-FFF2-40B4-BE49-F238E27FC236}">
              <a16:creationId xmlns:a16="http://schemas.microsoft.com/office/drawing/2014/main" id="{B75F4E70-4017-47C1-B63B-D65A1E02C9C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537" name="【認定こども園・幼稚園・保育所】&#10;一人当たり面積平均値テキスト">
          <a:extLst>
            <a:ext uri="{FF2B5EF4-FFF2-40B4-BE49-F238E27FC236}">
              <a16:creationId xmlns:a16="http://schemas.microsoft.com/office/drawing/2014/main" id="{9452484E-CFEB-4B53-9F52-057E41C9E234}"/>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538" name="フローチャート: 判断 537">
          <a:extLst>
            <a:ext uri="{FF2B5EF4-FFF2-40B4-BE49-F238E27FC236}">
              <a16:creationId xmlns:a16="http://schemas.microsoft.com/office/drawing/2014/main" id="{E416A7A4-0297-44D5-A363-59EBC8C6A407}"/>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539" name="フローチャート: 判断 538">
          <a:extLst>
            <a:ext uri="{FF2B5EF4-FFF2-40B4-BE49-F238E27FC236}">
              <a16:creationId xmlns:a16="http://schemas.microsoft.com/office/drawing/2014/main" id="{15F4FAE5-DD5B-4B50-991A-A9F73ADADBCD}"/>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540" name="フローチャート: 判断 539">
          <a:extLst>
            <a:ext uri="{FF2B5EF4-FFF2-40B4-BE49-F238E27FC236}">
              <a16:creationId xmlns:a16="http://schemas.microsoft.com/office/drawing/2014/main" id="{3562D491-8B14-49CC-B10C-09B4FA276612}"/>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541" name="フローチャート: 判断 540">
          <a:extLst>
            <a:ext uri="{FF2B5EF4-FFF2-40B4-BE49-F238E27FC236}">
              <a16:creationId xmlns:a16="http://schemas.microsoft.com/office/drawing/2014/main" id="{B0326F04-43A5-4E90-84CE-2CF7B49CBB25}"/>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C1153034-09EA-4D01-9101-4D81750CFD0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C1C2DAC0-0180-4245-8118-0641B28F60F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4F7758FF-F00C-4D0C-B9BB-BCAEF360B56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AD597B31-6386-49C8-9AA8-F50C286A94F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A7EEE211-D52D-49DB-887B-399CEC51489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103777</xdr:rowOff>
    </xdr:from>
    <xdr:to>
      <xdr:col>116</xdr:col>
      <xdr:colOff>114300</xdr:colOff>
      <xdr:row>39</xdr:row>
      <xdr:rowOff>33927</xdr:rowOff>
    </xdr:to>
    <xdr:sp macro="" textlink="">
      <xdr:nvSpPr>
        <xdr:cNvPr id="547" name="楕円 546">
          <a:extLst>
            <a:ext uri="{FF2B5EF4-FFF2-40B4-BE49-F238E27FC236}">
              <a16:creationId xmlns:a16="http://schemas.microsoft.com/office/drawing/2014/main" id="{71BB96EF-1F45-4DD5-98DF-C802C226D0CF}"/>
            </a:ext>
          </a:extLst>
        </xdr:cNvPr>
        <xdr:cNvSpPr/>
      </xdr:nvSpPr>
      <xdr:spPr>
        <a:xfrm>
          <a:off x="22110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126654</xdr:rowOff>
    </xdr:from>
    <xdr:ext cx="469744" cy="259045"/>
    <xdr:sp macro="" textlink="">
      <xdr:nvSpPr>
        <xdr:cNvPr id="548" name="【認定こども園・幼稚園・保育所】&#10;一人当たり面積該当値テキスト">
          <a:extLst>
            <a:ext uri="{FF2B5EF4-FFF2-40B4-BE49-F238E27FC236}">
              <a16:creationId xmlns:a16="http://schemas.microsoft.com/office/drawing/2014/main" id="{1067C1F4-E107-4FA2-9400-81AB5AE0B0E8}"/>
            </a:ext>
          </a:extLst>
        </xdr:cNvPr>
        <xdr:cNvSpPr txBox="1"/>
      </xdr:nvSpPr>
      <xdr:spPr>
        <a:xfrm>
          <a:off x="22199600" y="6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125549</xdr:rowOff>
    </xdr:from>
    <xdr:to>
      <xdr:col>112</xdr:col>
      <xdr:colOff>38100</xdr:colOff>
      <xdr:row>39</xdr:row>
      <xdr:rowOff>55699</xdr:rowOff>
    </xdr:to>
    <xdr:sp macro="" textlink="">
      <xdr:nvSpPr>
        <xdr:cNvPr id="549" name="楕円 548">
          <a:extLst>
            <a:ext uri="{FF2B5EF4-FFF2-40B4-BE49-F238E27FC236}">
              <a16:creationId xmlns:a16="http://schemas.microsoft.com/office/drawing/2014/main" id="{24A45954-98F0-48F0-BEA4-4D0A46E095D9}"/>
            </a:ext>
          </a:extLst>
        </xdr:cNvPr>
        <xdr:cNvSpPr/>
      </xdr:nvSpPr>
      <xdr:spPr>
        <a:xfrm>
          <a:off x="21272500" y="66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154577</xdr:rowOff>
    </xdr:from>
    <xdr:to>
      <xdr:col>116</xdr:col>
      <xdr:colOff>63500</xdr:colOff>
      <xdr:row>39</xdr:row>
      <xdr:rowOff>4899</xdr:rowOff>
    </xdr:to>
    <xdr:cxnSp macro="">
      <xdr:nvCxnSpPr>
        <xdr:cNvPr id="550" name="直線コネクタ 549">
          <a:extLst>
            <a:ext uri="{FF2B5EF4-FFF2-40B4-BE49-F238E27FC236}">
              <a16:creationId xmlns:a16="http://schemas.microsoft.com/office/drawing/2014/main" id="{7BCD3D45-40D8-4034-AB8C-4DD879D633EC}"/>
            </a:ext>
          </a:extLst>
        </xdr:cNvPr>
        <xdr:cNvCxnSpPr/>
      </xdr:nvCxnSpPr>
      <xdr:spPr>
        <a:xfrm flipV="1">
          <a:off x="21323300" y="666967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142966</xdr:rowOff>
    </xdr:from>
    <xdr:to>
      <xdr:col>107</xdr:col>
      <xdr:colOff>101600</xdr:colOff>
      <xdr:row>39</xdr:row>
      <xdr:rowOff>73116</xdr:rowOff>
    </xdr:to>
    <xdr:sp macro="" textlink="">
      <xdr:nvSpPr>
        <xdr:cNvPr id="551" name="楕円 550">
          <a:extLst>
            <a:ext uri="{FF2B5EF4-FFF2-40B4-BE49-F238E27FC236}">
              <a16:creationId xmlns:a16="http://schemas.microsoft.com/office/drawing/2014/main" id="{CB4FFF73-DCAE-4BEF-97B1-5A98116DF43B}"/>
            </a:ext>
          </a:extLst>
        </xdr:cNvPr>
        <xdr:cNvSpPr/>
      </xdr:nvSpPr>
      <xdr:spPr>
        <a:xfrm>
          <a:off x="20383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4899</xdr:rowOff>
    </xdr:from>
    <xdr:to>
      <xdr:col>111</xdr:col>
      <xdr:colOff>177800</xdr:colOff>
      <xdr:row>39</xdr:row>
      <xdr:rowOff>22316</xdr:rowOff>
    </xdr:to>
    <xdr:cxnSp macro="">
      <xdr:nvCxnSpPr>
        <xdr:cNvPr id="552" name="直線コネクタ 551">
          <a:extLst>
            <a:ext uri="{FF2B5EF4-FFF2-40B4-BE49-F238E27FC236}">
              <a16:creationId xmlns:a16="http://schemas.microsoft.com/office/drawing/2014/main" id="{FBA35094-805D-4567-8AE3-6E4148B447EA}"/>
            </a:ext>
          </a:extLst>
        </xdr:cNvPr>
        <xdr:cNvCxnSpPr/>
      </xdr:nvCxnSpPr>
      <xdr:spPr>
        <a:xfrm flipV="1">
          <a:off x="20434300" y="6691449"/>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145143</xdr:rowOff>
    </xdr:from>
    <xdr:to>
      <xdr:col>102</xdr:col>
      <xdr:colOff>165100</xdr:colOff>
      <xdr:row>39</xdr:row>
      <xdr:rowOff>75293</xdr:rowOff>
    </xdr:to>
    <xdr:sp macro="" textlink="">
      <xdr:nvSpPr>
        <xdr:cNvPr id="553" name="楕円 552">
          <a:extLst>
            <a:ext uri="{FF2B5EF4-FFF2-40B4-BE49-F238E27FC236}">
              <a16:creationId xmlns:a16="http://schemas.microsoft.com/office/drawing/2014/main" id="{595BC102-69F3-41DF-88D5-BC1E86E692A3}"/>
            </a:ext>
          </a:extLst>
        </xdr:cNvPr>
        <xdr:cNvSpPr/>
      </xdr:nvSpPr>
      <xdr:spPr>
        <a:xfrm>
          <a:off x="19494500" y="666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22316</xdr:rowOff>
    </xdr:from>
    <xdr:to>
      <xdr:col>107</xdr:col>
      <xdr:colOff>50800</xdr:colOff>
      <xdr:row>39</xdr:row>
      <xdr:rowOff>24493</xdr:rowOff>
    </xdr:to>
    <xdr:cxnSp macro="">
      <xdr:nvCxnSpPr>
        <xdr:cNvPr id="554" name="直線コネクタ 553">
          <a:extLst>
            <a:ext uri="{FF2B5EF4-FFF2-40B4-BE49-F238E27FC236}">
              <a16:creationId xmlns:a16="http://schemas.microsoft.com/office/drawing/2014/main" id="{A4A3263B-56CF-40CC-AAAF-4BA41A9D5632}"/>
            </a:ext>
          </a:extLst>
        </xdr:cNvPr>
        <xdr:cNvCxnSpPr/>
      </xdr:nvCxnSpPr>
      <xdr:spPr>
        <a:xfrm flipV="1">
          <a:off x="19545300" y="670886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555" name="n_1aveValue【認定こども園・幼稚園・保育所】&#10;一人当たり面積">
          <a:extLst>
            <a:ext uri="{FF2B5EF4-FFF2-40B4-BE49-F238E27FC236}">
              <a16:creationId xmlns:a16="http://schemas.microsoft.com/office/drawing/2014/main" id="{4724BAD8-A446-4F40-BD25-89D22FD3D968}"/>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556" name="n_2aveValue【認定こども園・幼稚園・保育所】&#10;一人当たり面積">
          <a:extLst>
            <a:ext uri="{FF2B5EF4-FFF2-40B4-BE49-F238E27FC236}">
              <a16:creationId xmlns:a16="http://schemas.microsoft.com/office/drawing/2014/main" id="{3AAE3B3F-285A-43BD-8D0E-8DDD1720FF90}"/>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557" name="n_3aveValue【認定こども園・幼稚園・保育所】&#10;一人当たり面積">
          <a:extLst>
            <a:ext uri="{FF2B5EF4-FFF2-40B4-BE49-F238E27FC236}">
              <a16:creationId xmlns:a16="http://schemas.microsoft.com/office/drawing/2014/main" id="{8D27362B-26EF-49E0-A8BD-044E6D52303F}"/>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72226</xdr:rowOff>
    </xdr:from>
    <xdr:ext cx="469744" cy="259045"/>
    <xdr:sp macro="" textlink="">
      <xdr:nvSpPr>
        <xdr:cNvPr id="558" name="n_1mainValue【認定こども園・幼稚園・保育所】&#10;一人当たり面積">
          <a:extLst>
            <a:ext uri="{FF2B5EF4-FFF2-40B4-BE49-F238E27FC236}">
              <a16:creationId xmlns:a16="http://schemas.microsoft.com/office/drawing/2014/main" id="{DF29B24C-039E-49AB-8E71-4EDB29924802}"/>
            </a:ext>
          </a:extLst>
        </xdr:cNvPr>
        <xdr:cNvSpPr txBox="1"/>
      </xdr:nvSpPr>
      <xdr:spPr>
        <a:xfrm>
          <a:off x="21075727" y="64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59" name="n_2mainValue【認定こども園・幼稚園・保育所】&#10;一人当たり面積">
          <a:extLst>
            <a:ext uri="{FF2B5EF4-FFF2-40B4-BE49-F238E27FC236}">
              <a16:creationId xmlns:a16="http://schemas.microsoft.com/office/drawing/2014/main" id="{91D01920-127B-4E69-A7E4-5F5AC8B4A26B}"/>
            </a:ext>
          </a:extLst>
        </xdr:cNvPr>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91820</xdr:rowOff>
    </xdr:from>
    <xdr:ext cx="469744" cy="259045"/>
    <xdr:sp macro="" textlink="">
      <xdr:nvSpPr>
        <xdr:cNvPr id="560" name="n_3mainValue【認定こども園・幼稚園・保育所】&#10;一人当たり面積">
          <a:extLst>
            <a:ext uri="{FF2B5EF4-FFF2-40B4-BE49-F238E27FC236}">
              <a16:creationId xmlns:a16="http://schemas.microsoft.com/office/drawing/2014/main" id="{52361907-6D6B-43AD-B28C-F5EE87FF0708}"/>
            </a:ext>
          </a:extLst>
        </xdr:cNvPr>
        <xdr:cNvSpPr txBox="1"/>
      </xdr:nvSpPr>
      <xdr:spPr>
        <a:xfrm>
          <a:off x="19310427" y="643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1" name="正方形/長方形 560">
          <a:extLst>
            <a:ext uri="{FF2B5EF4-FFF2-40B4-BE49-F238E27FC236}">
              <a16:creationId xmlns:a16="http://schemas.microsoft.com/office/drawing/2014/main" id="{DFFEF086-6910-45CA-9F6C-80D87561ED9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2" name="正方形/長方形 561">
          <a:extLst>
            <a:ext uri="{FF2B5EF4-FFF2-40B4-BE49-F238E27FC236}">
              <a16:creationId xmlns:a16="http://schemas.microsoft.com/office/drawing/2014/main" id="{68EF45E1-4332-4DA1-8378-53532893492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3" name="正方形/長方形 562">
          <a:extLst>
            <a:ext uri="{FF2B5EF4-FFF2-40B4-BE49-F238E27FC236}">
              <a16:creationId xmlns:a16="http://schemas.microsoft.com/office/drawing/2014/main" id="{5501B329-EADC-44FB-AB1A-9B129095B8F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4" name="正方形/長方形 563">
          <a:extLst>
            <a:ext uri="{FF2B5EF4-FFF2-40B4-BE49-F238E27FC236}">
              <a16:creationId xmlns:a16="http://schemas.microsoft.com/office/drawing/2014/main" id="{0E2F2B45-8FE0-4CAC-9EF0-334517EB8DC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5" name="正方形/長方形 564">
          <a:extLst>
            <a:ext uri="{FF2B5EF4-FFF2-40B4-BE49-F238E27FC236}">
              <a16:creationId xmlns:a16="http://schemas.microsoft.com/office/drawing/2014/main" id="{F4CEE8A1-9A10-4D3F-A6B4-310A89B00CD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6" name="正方形/長方形 565">
          <a:extLst>
            <a:ext uri="{FF2B5EF4-FFF2-40B4-BE49-F238E27FC236}">
              <a16:creationId xmlns:a16="http://schemas.microsoft.com/office/drawing/2014/main" id="{577FA07A-F898-492D-90C0-3CB99C35D19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7" name="正方形/長方形 566">
          <a:extLst>
            <a:ext uri="{FF2B5EF4-FFF2-40B4-BE49-F238E27FC236}">
              <a16:creationId xmlns:a16="http://schemas.microsoft.com/office/drawing/2014/main" id="{7498B3BF-927D-48AF-AA31-4AA06FE666C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正方形/長方形 567">
          <a:extLst>
            <a:ext uri="{FF2B5EF4-FFF2-40B4-BE49-F238E27FC236}">
              <a16:creationId xmlns:a16="http://schemas.microsoft.com/office/drawing/2014/main" id="{DAAE2BEC-4DBF-424B-9754-67820331DCA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9" name="テキスト ボックス 568">
          <a:extLst>
            <a:ext uri="{FF2B5EF4-FFF2-40B4-BE49-F238E27FC236}">
              <a16:creationId xmlns:a16="http://schemas.microsoft.com/office/drawing/2014/main" id="{BF3C7961-A6BC-4427-87F3-88E526A7BB3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0" name="直線コネクタ 569">
          <a:extLst>
            <a:ext uri="{FF2B5EF4-FFF2-40B4-BE49-F238E27FC236}">
              <a16:creationId xmlns:a16="http://schemas.microsoft.com/office/drawing/2014/main" id="{483EF2B6-6390-4F2B-8132-BCB9C656DD7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1" name="直線コネクタ 570">
          <a:extLst>
            <a:ext uri="{FF2B5EF4-FFF2-40B4-BE49-F238E27FC236}">
              <a16:creationId xmlns:a16="http://schemas.microsoft.com/office/drawing/2014/main" id="{C8C98F4B-3E2E-4F99-B3A2-8423207CDC8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2" name="テキスト ボックス 571">
          <a:extLst>
            <a:ext uri="{FF2B5EF4-FFF2-40B4-BE49-F238E27FC236}">
              <a16:creationId xmlns:a16="http://schemas.microsoft.com/office/drawing/2014/main" id="{774593CC-539F-42D0-B4B6-376CBCFCDA46}"/>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3" name="直線コネクタ 572">
          <a:extLst>
            <a:ext uri="{FF2B5EF4-FFF2-40B4-BE49-F238E27FC236}">
              <a16:creationId xmlns:a16="http://schemas.microsoft.com/office/drawing/2014/main" id="{0473A75E-2961-4816-9E58-47640B68F6F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4" name="テキスト ボックス 573">
          <a:extLst>
            <a:ext uri="{FF2B5EF4-FFF2-40B4-BE49-F238E27FC236}">
              <a16:creationId xmlns:a16="http://schemas.microsoft.com/office/drawing/2014/main" id="{D5CBBAA7-F317-4459-8663-68945256348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5" name="直線コネクタ 574">
          <a:extLst>
            <a:ext uri="{FF2B5EF4-FFF2-40B4-BE49-F238E27FC236}">
              <a16:creationId xmlns:a16="http://schemas.microsoft.com/office/drawing/2014/main" id="{7E601F13-DF91-4E7B-AF8B-6D5A075E703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6" name="テキスト ボックス 575">
          <a:extLst>
            <a:ext uri="{FF2B5EF4-FFF2-40B4-BE49-F238E27FC236}">
              <a16:creationId xmlns:a16="http://schemas.microsoft.com/office/drawing/2014/main" id="{41A28D81-E4CC-4F25-AA95-0FACB82328E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7" name="直線コネクタ 576">
          <a:extLst>
            <a:ext uri="{FF2B5EF4-FFF2-40B4-BE49-F238E27FC236}">
              <a16:creationId xmlns:a16="http://schemas.microsoft.com/office/drawing/2014/main" id="{36BC5051-3849-409B-A57F-3FF709E405D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8" name="テキスト ボックス 577">
          <a:extLst>
            <a:ext uri="{FF2B5EF4-FFF2-40B4-BE49-F238E27FC236}">
              <a16:creationId xmlns:a16="http://schemas.microsoft.com/office/drawing/2014/main" id="{F7C708C8-CBBB-4A6A-AAB8-33C28D62447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9" name="直線コネクタ 578">
          <a:extLst>
            <a:ext uri="{FF2B5EF4-FFF2-40B4-BE49-F238E27FC236}">
              <a16:creationId xmlns:a16="http://schemas.microsoft.com/office/drawing/2014/main" id="{A4FEC3DE-F57B-43A3-8C02-B569A66F9AD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0" name="テキスト ボックス 579">
          <a:extLst>
            <a:ext uri="{FF2B5EF4-FFF2-40B4-BE49-F238E27FC236}">
              <a16:creationId xmlns:a16="http://schemas.microsoft.com/office/drawing/2014/main" id="{FBFAAD41-8BAA-4F8B-A8F5-26225B45C22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1" name="直線コネクタ 580">
          <a:extLst>
            <a:ext uri="{FF2B5EF4-FFF2-40B4-BE49-F238E27FC236}">
              <a16:creationId xmlns:a16="http://schemas.microsoft.com/office/drawing/2014/main" id="{6E07B29E-C329-4428-814A-B24A9435932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2" name="テキスト ボックス 581">
          <a:extLst>
            <a:ext uri="{FF2B5EF4-FFF2-40B4-BE49-F238E27FC236}">
              <a16:creationId xmlns:a16="http://schemas.microsoft.com/office/drawing/2014/main" id="{FEEAA132-15A3-46CB-8B8F-D3B0DF91FF2A}"/>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a:extLst>
            <a:ext uri="{FF2B5EF4-FFF2-40B4-BE49-F238E27FC236}">
              <a16:creationId xmlns:a16="http://schemas.microsoft.com/office/drawing/2014/main" id="{07B36DCD-D069-4B98-BB5D-AD9A63453BA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D9D4A1EF-8A6F-4909-990C-4416672097E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5" name="【学校施設】&#10;有形固定資産減価償却率グラフ枠">
          <a:extLst>
            <a:ext uri="{FF2B5EF4-FFF2-40B4-BE49-F238E27FC236}">
              <a16:creationId xmlns:a16="http://schemas.microsoft.com/office/drawing/2014/main" id="{95F7EFAF-4AD6-4869-A063-0AF5EA60E15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86" name="直線コネクタ 585">
          <a:extLst>
            <a:ext uri="{FF2B5EF4-FFF2-40B4-BE49-F238E27FC236}">
              <a16:creationId xmlns:a16="http://schemas.microsoft.com/office/drawing/2014/main" id="{3D7F6C98-FB67-4532-8E26-D1F0A1311583}"/>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87" name="【学校施設】&#10;有形固定資産減価償却率最小値テキスト">
          <a:extLst>
            <a:ext uri="{FF2B5EF4-FFF2-40B4-BE49-F238E27FC236}">
              <a16:creationId xmlns:a16="http://schemas.microsoft.com/office/drawing/2014/main" id="{4851385F-3EFE-433F-B158-2C757C1DE966}"/>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88" name="直線コネクタ 587">
          <a:extLst>
            <a:ext uri="{FF2B5EF4-FFF2-40B4-BE49-F238E27FC236}">
              <a16:creationId xmlns:a16="http://schemas.microsoft.com/office/drawing/2014/main" id="{C314D663-2656-49F6-9BD8-1E08591BC31B}"/>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9" name="【学校施設】&#10;有形固定資産減価償却率最大値テキスト">
          <a:extLst>
            <a:ext uri="{FF2B5EF4-FFF2-40B4-BE49-F238E27FC236}">
              <a16:creationId xmlns:a16="http://schemas.microsoft.com/office/drawing/2014/main" id="{B7AA4858-4064-462C-84AA-7545AD317615}"/>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0" name="直線コネクタ 589">
          <a:extLst>
            <a:ext uri="{FF2B5EF4-FFF2-40B4-BE49-F238E27FC236}">
              <a16:creationId xmlns:a16="http://schemas.microsoft.com/office/drawing/2014/main" id="{7FBA4F54-A18F-49A8-8029-1354AFF4B772}"/>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91" name="【学校施設】&#10;有形固定資産減価償却率平均値テキスト">
          <a:extLst>
            <a:ext uri="{FF2B5EF4-FFF2-40B4-BE49-F238E27FC236}">
              <a16:creationId xmlns:a16="http://schemas.microsoft.com/office/drawing/2014/main" id="{22230DBB-D215-4CD1-B6AD-47382F9D8D60}"/>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92" name="フローチャート: 判断 591">
          <a:extLst>
            <a:ext uri="{FF2B5EF4-FFF2-40B4-BE49-F238E27FC236}">
              <a16:creationId xmlns:a16="http://schemas.microsoft.com/office/drawing/2014/main" id="{0249F158-E44B-454D-A7D1-910575B6602F}"/>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93" name="フローチャート: 判断 592">
          <a:extLst>
            <a:ext uri="{FF2B5EF4-FFF2-40B4-BE49-F238E27FC236}">
              <a16:creationId xmlns:a16="http://schemas.microsoft.com/office/drawing/2014/main" id="{BCDD1093-1336-4A38-ADDC-8A98F66EA6E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94" name="フローチャート: 判断 593">
          <a:extLst>
            <a:ext uri="{FF2B5EF4-FFF2-40B4-BE49-F238E27FC236}">
              <a16:creationId xmlns:a16="http://schemas.microsoft.com/office/drawing/2014/main" id="{F9539414-AEC0-46D6-8B41-BD0EDC7D75F7}"/>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95" name="フローチャート: 判断 594">
          <a:extLst>
            <a:ext uri="{FF2B5EF4-FFF2-40B4-BE49-F238E27FC236}">
              <a16:creationId xmlns:a16="http://schemas.microsoft.com/office/drawing/2014/main" id="{C42FF626-B60E-4EED-975B-09A2A3AF5E67}"/>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99D4D94A-481F-4071-BD4C-885A0DAB68E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EEEF26E9-50DA-4477-B525-044FF8BE6BA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651CB26E-107A-4D06-B892-9C61FFF3050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86453C62-8BDC-458A-8FBD-0742CE0E08A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6E8FFF8-F211-48C6-802D-C52EC14441F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94524</xdr:rowOff>
    </xdr:from>
    <xdr:to>
      <xdr:col>85</xdr:col>
      <xdr:colOff>177800</xdr:colOff>
      <xdr:row>61</xdr:row>
      <xdr:rowOff>24674</xdr:rowOff>
    </xdr:to>
    <xdr:sp macro="" textlink="">
      <xdr:nvSpPr>
        <xdr:cNvPr id="601" name="楕円 600">
          <a:extLst>
            <a:ext uri="{FF2B5EF4-FFF2-40B4-BE49-F238E27FC236}">
              <a16:creationId xmlns:a16="http://schemas.microsoft.com/office/drawing/2014/main" id="{A58F2AA1-891E-4BE3-9E21-E3D463F41565}"/>
            </a:ext>
          </a:extLst>
        </xdr:cNvPr>
        <xdr:cNvSpPr/>
      </xdr:nvSpPr>
      <xdr:spPr>
        <a:xfrm>
          <a:off x="16268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72951</xdr:rowOff>
    </xdr:from>
    <xdr:ext cx="405111" cy="259045"/>
    <xdr:sp macro="" textlink="">
      <xdr:nvSpPr>
        <xdr:cNvPr id="602" name="【学校施設】&#10;有形固定資産減価償却率該当値テキスト">
          <a:extLst>
            <a:ext uri="{FF2B5EF4-FFF2-40B4-BE49-F238E27FC236}">
              <a16:creationId xmlns:a16="http://schemas.microsoft.com/office/drawing/2014/main" id="{B57F3748-AC5B-4A4B-818A-DE3FD490F114}"/>
            </a:ext>
          </a:extLst>
        </xdr:cNvPr>
        <xdr:cNvSpPr txBox="1"/>
      </xdr:nvSpPr>
      <xdr:spPr>
        <a:xfrm>
          <a:off x="16357600"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138612</xdr:rowOff>
    </xdr:from>
    <xdr:to>
      <xdr:col>81</xdr:col>
      <xdr:colOff>101600</xdr:colOff>
      <xdr:row>61</xdr:row>
      <xdr:rowOff>68762</xdr:rowOff>
    </xdr:to>
    <xdr:sp macro="" textlink="">
      <xdr:nvSpPr>
        <xdr:cNvPr id="603" name="楕円 602">
          <a:extLst>
            <a:ext uri="{FF2B5EF4-FFF2-40B4-BE49-F238E27FC236}">
              <a16:creationId xmlns:a16="http://schemas.microsoft.com/office/drawing/2014/main" id="{CCBC84D1-D84E-436F-85B4-081E24CCC5F2}"/>
            </a:ext>
          </a:extLst>
        </xdr:cNvPr>
        <xdr:cNvSpPr/>
      </xdr:nvSpPr>
      <xdr:spPr>
        <a:xfrm>
          <a:off x="15430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145324</xdr:rowOff>
    </xdr:from>
    <xdr:to>
      <xdr:col>85</xdr:col>
      <xdr:colOff>127000</xdr:colOff>
      <xdr:row>61</xdr:row>
      <xdr:rowOff>17962</xdr:rowOff>
    </xdr:to>
    <xdr:cxnSp macro="">
      <xdr:nvCxnSpPr>
        <xdr:cNvPr id="604" name="直線コネクタ 603">
          <a:extLst>
            <a:ext uri="{FF2B5EF4-FFF2-40B4-BE49-F238E27FC236}">
              <a16:creationId xmlns:a16="http://schemas.microsoft.com/office/drawing/2014/main" id="{40DE63AB-45DA-49D8-A9E5-730A3B666626}"/>
            </a:ext>
          </a:extLst>
        </xdr:cNvPr>
        <xdr:cNvCxnSpPr/>
      </xdr:nvCxnSpPr>
      <xdr:spPr>
        <a:xfrm flipV="1">
          <a:off x="15481300" y="1043232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156573</xdr:rowOff>
    </xdr:from>
    <xdr:to>
      <xdr:col>76</xdr:col>
      <xdr:colOff>165100</xdr:colOff>
      <xdr:row>59</xdr:row>
      <xdr:rowOff>86723</xdr:rowOff>
    </xdr:to>
    <xdr:sp macro="" textlink="">
      <xdr:nvSpPr>
        <xdr:cNvPr id="605" name="楕円 604">
          <a:extLst>
            <a:ext uri="{FF2B5EF4-FFF2-40B4-BE49-F238E27FC236}">
              <a16:creationId xmlns:a16="http://schemas.microsoft.com/office/drawing/2014/main" id="{D913C4D7-6DA0-4D5B-B464-D2CDB3BC9263}"/>
            </a:ext>
          </a:extLst>
        </xdr:cNvPr>
        <xdr:cNvSpPr/>
      </xdr:nvSpPr>
      <xdr:spPr>
        <a:xfrm>
          <a:off x="14541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35923</xdr:rowOff>
    </xdr:from>
    <xdr:to>
      <xdr:col>81</xdr:col>
      <xdr:colOff>50800</xdr:colOff>
      <xdr:row>61</xdr:row>
      <xdr:rowOff>17962</xdr:rowOff>
    </xdr:to>
    <xdr:cxnSp macro="">
      <xdr:nvCxnSpPr>
        <xdr:cNvPr id="606" name="直線コネクタ 605">
          <a:extLst>
            <a:ext uri="{FF2B5EF4-FFF2-40B4-BE49-F238E27FC236}">
              <a16:creationId xmlns:a16="http://schemas.microsoft.com/office/drawing/2014/main" id="{AF2438AC-505C-4529-A512-790F23CBF108}"/>
            </a:ext>
          </a:extLst>
        </xdr:cNvPr>
        <xdr:cNvCxnSpPr/>
      </xdr:nvCxnSpPr>
      <xdr:spPr>
        <a:xfrm>
          <a:off x="14592300" y="10151473"/>
          <a:ext cx="889000" cy="32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78196</xdr:rowOff>
    </xdr:from>
    <xdr:to>
      <xdr:col>72</xdr:col>
      <xdr:colOff>38100</xdr:colOff>
      <xdr:row>61</xdr:row>
      <xdr:rowOff>8346</xdr:rowOff>
    </xdr:to>
    <xdr:sp macro="" textlink="">
      <xdr:nvSpPr>
        <xdr:cNvPr id="607" name="楕円 606">
          <a:extLst>
            <a:ext uri="{FF2B5EF4-FFF2-40B4-BE49-F238E27FC236}">
              <a16:creationId xmlns:a16="http://schemas.microsoft.com/office/drawing/2014/main" id="{17984A02-9F3C-4F57-9F7F-54557F016605}"/>
            </a:ext>
          </a:extLst>
        </xdr:cNvPr>
        <xdr:cNvSpPr/>
      </xdr:nvSpPr>
      <xdr:spPr>
        <a:xfrm>
          <a:off x="13652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35923</xdr:rowOff>
    </xdr:from>
    <xdr:to>
      <xdr:col>76</xdr:col>
      <xdr:colOff>114300</xdr:colOff>
      <xdr:row>60</xdr:row>
      <xdr:rowOff>128996</xdr:rowOff>
    </xdr:to>
    <xdr:cxnSp macro="">
      <xdr:nvCxnSpPr>
        <xdr:cNvPr id="608" name="直線コネクタ 607">
          <a:extLst>
            <a:ext uri="{FF2B5EF4-FFF2-40B4-BE49-F238E27FC236}">
              <a16:creationId xmlns:a16="http://schemas.microsoft.com/office/drawing/2014/main" id="{0FF9C6C1-5467-4EB0-8E51-F8C8E43DCD64}"/>
            </a:ext>
          </a:extLst>
        </xdr:cNvPr>
        <xdr:cNvCxnSpPr/>
      </xdr:nvCxnSpPr>
      <xdr:spPr>
        <a:xfrm flipV="1">
          <a:off x="13703300" y="10151473"/>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609" name="n_1aveValue【学校施設】&#10;有形固定資産減価償却率">
          <a:extLst>
            <a:ext uri="{FF2B5EF4-FFF2-40B4-BE49-F238E27FC236}">
              <a16:creationId xmlns:a16="http://schemas.microsoft.com/office/drawing/2014/main" id="{BD6A609D-962E-482B-B541-A8CE4C80F98A}"/>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610" name="n_2aveValue【学校施設】&#10;有形固定資産減価償却率">
          <a:extLst>
            <a:ext uri="{FF2B5EF4-FFF2-40B4-BE49-F238E27FC236}">
              <a16:creationId xmlns:a16="http://schemas.microsoft.com/office/drawing/2014/main" id="{ABA40FDD-3855-4658-99C5-5DD5C874DBEB}"/>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611" name="n_3aveValue【学校施設】&#10;有形固定資産減価償却率">
          <a:extLst>
            <a:ext uri="{FF2B5EF4-FFF2-40B4-BE49-F238E27FC236}">
              <a16:creationId xmlns:a16="http://schemas.microsoft.com/office/drawing/2014/main" id="{71B535A0-0AD7-4EF7-BD68-64FE9BABFEF7}"/>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59889</xdr:rowOff>
    </xdr:from>
    <xdr:ext cx="405111" cy="259045"/>
    <xdr:sp macro="" textlink="">
      <xdr:nvSpPr>
        <xdr:cNvPr id="612" name="n_1mainValue【学校施設】&#10;有形固定資産減価償却率">
          <a:extLst>
            <a:ext uri="{FF2B5EF4-FFF2-40B4-BE49-F238E27FC236}">
              <a16:creationId xmlns:a16="http://schemas.microsoft.com/office/drawing/2014/main" id="{F8028F4F-77C8-4D19-9447-272A5204541C}"/>
            </a:ext>
          </a:extLst>
        </xdr:cNvPr>
        <xdr:cNvSpPr txBox="1"/>
      </xdr:nvSpPr>
      <xdr:spPr>
        <a:xfrm>
          <a:off x="152660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103250</xdr:rowOff>
    </xdr:from>
    <xdr:ext cx="405111" cy="259045"/>
    <xdr:sp macro="" textlink="">
      <xdr:nvSpPr>
        <xdr:cNvPr id="613" name="n_2mainValue【学校施設】&#10;有形固定資産減価償却率">
          <a:extLst>
            <a:ext uri="{FF2B5EF4-FFF2-40B4-BE49-F238E27FC236}">
              <a16:creationId xmlns:a16="http://schemas.microsoft.com/office/drawing/2014/main" id="{0F21FB1D-C09A-45D2-9C2C-FE06CE9A843A}"/>
            </a:ext>
          </a:extLst>
        </xdr:cNvPr>
        <xdr:cNvSpPr txBox="1"/>
      </xdr:nvSpPr>
      <xdr:spPr>
        <a:xfrm>
          <a:off x="143897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614" name="n_3mainValue【学校施設】&#10;有形固定資産減価償却率">
          <a:extLst>
            <a:ext uri="{FF2B5EF4-FFF2-40B4-BE49-F238E27FC236}">
              <a16:creationId xmlns:a16="http://schemas.microsoft.com/office/drawing/2014/main" id="{442AF354-44E2-4ECA-9D3B-2FA7B74D7442}"/>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16BC0C3A-4BFE-416C-955C-F6E2CC878C0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0F767C95-9F49-43B5-BFA8-9E8FCAA1D1F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DE49E662-3161-4DFB-836E-56A5AB5383F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8CD25719-7914-4BE0-B18B-9D501E8891C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FDC60BE1-3B00-41FD-ACBF-3726017AA3B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1B123F39-7E09-4E21-95D3-D7B37E28C44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D41E7342-38AC-4B97-B505-44271AE4FA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CC3A79A1-A19F-4E01-A8A6-0E0A8073BF9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a:extLst>
            <a:ext uri="{FF2B5EF4-FFF2-40B4-BE49-F238E27FC236}">
              <a16:creationId xmlns:a16="http://schemas.microsoft.com/office/drawing/2014/main" id="{D11E8B90-143A-4771-AD31-763564EE896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a:extLst>
            <a:ext uri="{FF2B5EF4-FFF2-40B4-BE49-F238E27FC236}">
              <a16:creationId xmlns:a16="http://schemas.microsoft.com/office/drawing/2014/main" id="{D96BC5B6-7C69-4193-9723-FB06460BA4F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5" name="直線コネクタ 624">
          <a:extLst>
            <a:ext uri="{FF2B5EF4-FFF2-40B4-BE49-F238E27FC236}">
              <a16:creationId xmlns:a16="http://schemas.microsoft.com/office/drawing/2014/main" id="{91379842-DF01-4179-8570-704D35FCD3E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6" name="テキスト ボックス 625">
          <a:extLst>
            <a:ext uri="{FF2B5EF4-FFF2-40B4-BE49-F238E27FC236}">
              <a16:creationId xmlns:a16="http://schemas.microsoft.com/office/drawing/2014/main" id="{705B2B14-5B0C-4274-B5EC-118F1E831BB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7" name="直線コネクタ 626">
          <a:extLst>
            <a:ext uri="{FF2B5EF4-FFF2-40B4-BE49-F238E27FC236}">
              <a16:creationId xmlns:a16="http://schemas.microsoft.com/office/drawing/2014/main" id="{FC07AAFD-3F06-44BD-AA9B-601784F8E7F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28" name="テキスト ボックス 627">
          <a:extLst>
            <a:ext uri="{FF2B5EF4-FFF2-40B4-BE49-F238E27FC236}">
              <a16:creationId xmlns:a16="http://schemas.microsoft.com/office/drawing/2014/main" id="{DA221980-E8D7-4DD4-B096-4CA87A100D33}"/>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9" name="直線コネクタ 628">
          <a:extLst>
            <a:ext uri="{FF2B5EF4-FFF2-40B4-BE49-F238E27FC236}">
              <a16:creationId xmlns:a16="http://schemas.microsoft.com/office/drawing/2014/main" id="{652FE3BF-2221-486C-8F5F-183BD3B7991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30" name="テキスト ボックス 629">
          <a:extLst>
            <a:ext uri="{FF2B5EF4-FFF2-40B4-BE49-F238E27FC236}">
              <a16:creationId xmlns:a16="http://schemas.microsoft.com/office/drawing/2014/main" id="{363ED204-4355-4C2A-9461-D9681AD09201}"/>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1" name="直線コネクタ 630">
          <a:extLst>
            <a:ext uri="{FF2B5EF4-FFF2-40B4-BE49-F238E27FC236}">
              <a16:creationId xmlns:a16="http://schemas.microsoft.com/office/drawing/2014/main" id="{26EE9381-E478-4D14-B655-A60DA4DEEF9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32" name="テキスト ボックス 631">
          <a:extLst>
            <a:ext uri="{FF2B5EF4-FFF2-40B4-BE49-F238E27FC236}">
              <a16:creationId xmlns:a16="http://schemas.microsoft.com/office/drawing/2014/main" id="{FDA674AB-8C94-474B-990B-4F794321E3F8}"/>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3" name="直線コネクタ 632">
          <a:extLst>
            <a:ext uri="{FF2B5EF4-FFF2-40B4-BE49-F238E27FC236}">
              <a16:creationId xmlns:a16="http://schemas.microsoft.com/office/drawing/2014/main" id="{DA721C00-A3B1-412D-9082-BF8BADF5B18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34" name="テキスト ボックス 633">
          <a:extLst>
            <a:ext uri="{FF2B5EF4-FFF2-40B4-BE49-F238E27FC236}">
              <a16:creationId xmlns:a16="http://schemas.microsoft.com/office/drawing/2014/main" id="{2A7EB988-A8AE-4D99-B881-2EF9734DAC31}"/>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5" name="直線コネクタ 634">
          <a:extLst>
            <a:ext uri="{FF2B5EF4-FFF2-40B4-BE49-F238E27FC236}">
              <a16:creationId xmlns:a16="http://schemas.microsoft.com/office/drawing/2014/main" id="{20B8C67A-64A0-4B7C-B984-6A219751A42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36" name="テキスト ボックス 635">
          <a:extLst>
            <a:ext uri="{FF2B5EF4-FFF2-40B4-BE49-F238E27FC236}">
              <a16:creationId xmlns:a16="http://schemas.microsoft.com/office/drawing/2014/main" id="{4F007833-F11F-4972-A95A-BABC92CF5C64}"/>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7" name="直線コネクタ 636">
          <a:extLst>
            <a:ext uri="{FF2B5EF4-FFF2-40B4-BE49-F238E27FC236}">
              <a16:creationId xmlns:a16="http://schemas.microsoft.com/office/drawing/2014/main" id="{17F5068B-81E5-42BA-9A42-E3539805C00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8" name="テキスト ボックス 637">
          <a:extLst>
            <a:ext uri="{FF2B5EF4-FFF2-40B4-BE49-F238E27FC236}">
              <a16:creationId xmlns:a16="http://schemas.microsoft.com/office/drawing/2014/main" id="{3144FA07-BC7E-4362-9324-22F93C7A232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9" name="【学校施設】&#10;一人当たり面積グラフ枠">
          <a:extLst>
            <a:ext uri="{FF2B5EF4-FFF2-40B4-BE49-F238E27FC236}">
              <a16:creationId xmlns:a16="http://schemas.microsoft.com/office/drawing/2014/main" id="{7DA65737-D5AE-4E3E-99FB-414B4D28B48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640" name="直線コネクタ 639">
          <a:extLst>
            <a:ext uri="{FF2B5EF4-FFF2-40B4-BE49-F238E27FC236}">
              <a16:creationId xmlns:a16="http://schemas.microsoft.com/office/drawing/2014/main" id="{6F7FCBA8-4148-4453-8100-FF42C11406D7}"/>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641" name="【学校施設】&#10;一人当たり面積最小値テキスト">
          <a:extLst>
            <a:ext uri="{FF2B5EF4-FFF2-40B4-BE49-F238E27FC236}">
              <a16:creationId xmlns:a16="http://schemas.microsoft.com/office/drawing/2014/main" id="{63E0A495-20B3-44AD-8D68-AE70A56AE917}"/>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642" name="直線コネクタ 641">
          <a:extLst>
            <a:ext uri="{FF2B5EF4-FFF2-40B4-BE49-F238E27FC236}">
              <a16:creationId xmlns:a16="http://schemas.microsoft.com/office/drawing/2014/main" id="{7731C271-D3E2-4E69-B3B4-365A19815D5F}"/>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643" name="【学校施設】&#10;一人当たり面積最大値テキスト">
          <a:extLst>
            <a:ext uri="{FF2B5EF4-FFF2-40B4-BE49-F238E27FC236}">
              <a16:creationId xmlns:a16="http://schemas.microsoft.com/office/drawing/2014/main" id="{842E84DE-0766-4013-A910-BFC6D015D6DB}"/>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644" name="直線コネクタ 643">
          <a:extLst>
            <a:ext uri="{FF2B5EF4-FFF2-40B4-BE49-F238E27FC236}">
              <a16:creationId xmlns:a16="http://schemas.microsoft.com/office/drawing/2014/main" id="{6956727A-5EA2-4F0D-8EA3-516129B46BC4}"/>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645" name="【学校施設】&#10;一人当たり面積平均値テキスト">
          <a:extLst>
            <a:ext uri="{FF2B5EF4-FFF2-40B4-BE49-F238E27FC236}">
              <a16:creationId xmlns:a16="http://schemas.microsoft.com/office/drawing/2014/main" id="{02CB70FF-B5F8-439F-8BFB-1AEECF63EBB4}"/>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646" name="フローチャート: 判断 645">
          <a:extLst>
            <a:ext uri="{FF2B5EF4-FFF2-40B4-BE49-F238E27FC236}">
              <a16:creationId xmlns:a16="http://schemas.microsoft.com/office/drawing/2014/main" id="{FE2C73C0-A571-4B7D-A36F-21DDC43CEE6C}"/>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647" name="フローチャート: 判断 646">
          <a:extLst>
            <a:ext uri="{FF2B5EF4-FFF2-40B4-BE49-F238E27FC236}">
              <a16:creationId xmlns:a16="http://schemas.microsoft.com/office/drawing/2014/main" id="{F67AC07C-C6C9-4832-BA8B-E2C6E76B9DE1}"/>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648" name="フローチャート: 判断 647">
          <a:extLst>
            <a:ext uri="{FF2B5EF4-FFF2-40B4-BE49-F238E27FC236}">
              <a16:creationId xmlns:a16="http://schemas.microsoft.com/office/drawing/2014/main" id="{692A3355-FBB3-42FD-A99C-72F38BDAC9FD}"/>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649" name="フローチャート: 判断 648">
          <a:extLst>
            <a:ext uri="{FF2B5EF4-FFF2-40B4-BE49-F238E27FC236}">
              <a16:creationId xmlns:a16="http://schemas.microsoft.com/office/drawing/2014/main" id="{B45BC892-73F8-4565-94FD-D6B44F66E84D}"/>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433FBC9A-C3FC-4DF4-A91D-EB3E966D709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E1ECE423-5E6C-48F8-A3A9-4F5260737C0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CD57454E-EE6E-42D3-ACA3-1DF676C868D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5E8D1B77-D386-4836-AD33-2F9E4C8C59F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FE2DD606-0919-4057-9CE3-02081904A01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81592</xdr:rowOff>
    </xdr:from>
    <xdr:to>
      <xdr:col>116</xdr:col>
      <xdr:colOff>114300</xdr:colOff>
      <xdr:row>64</xdr:row>
      <xdr:rowOff>11742</xdr:rowOff>
    </xdr:to>
    <xdr:sp macro="" textlink="">
      <xdr:nvSpPr>
        <xdr:cNvPr id="655" name="楕円 654">
          <a:extLst>
            <a:ext uri="{FF2B5EF4-FFF2-40B4-BE49-F238E27FC236}">
              <a16:creationId xmlns:a16="http://schemas.microsoft.com/office/drawing/2014/main" id="{6305BDD3-0702-4E00-A908-F2E09AEA046D}"/>
            </a:ext>
          </a:extLst>
        </xdr:cNvPr>
        <xdr:cNvSpPr/>
      </xdr:nvSpPr>
      <xdr:spPr>
        <a:xfrm>
          <a:off x="22110700" y="1088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104469</xdr:rowOff>
    </xdr:from>
    <xdr:ext cx="469744" cy="259045"/>
    <xdr:sp macro="" textlink="">
      <xdr:nvSpPr>
        <xdr:cNvPr id="656" name="【学校施設】&#10;一人当たり面積該当値テキスト">
          <a:extLst>
            <a:ext uri="{FF2B5EF4-FFF2-40B4-BE49-F238E27FC236}">
              <a16:creationId xmlns:a16="http://schemas.microsoft.com/office/drawing/2014/main" id="{E5FBC54F-3B4E-4B11-8148-665032526E33}"/>
            </a:ext>
          </a:extLst>
        </xdr:cNvPr>
        <xdr:cNvSpPr txBox="1"/>
      </xdr:nvSpPr>
      <xdr:spPr>
        <a:xfrm>
          <a:off x="22199600" y="1073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87437</xdr:rowOff>
    </xdr:from>
    <xdr:to>
      <xdr:col>112</xdr:col>
      <xdr:colOff>38100</xdr:colOff>
      <xdr:row>64</xdr:row>
      <xdr:rowOff>17587</xdr:rowOff>
    </xdr:to>
    <xdr:sp macro="" textlink="">
      <xdr:nvSpPr>
        <xdr:cNvPr id="657" name="楕円 656">
          <a:extLst>
            <a:ext uri="{FF2B5EF4-FFF2-40B4-BE49-F238E27FC236}">
              <a16:creationId xmlns:a16="http://schemas.microsoft.com/office/drawing/2014/main" id="{74C4CDA6-0081-49CC-9FB0-56CB0FAF5C04}"/>
            </a:ext>
          </a:extLst>
        </xdr:cNvPr>
        <xdr:cNvSpPr/>
      </xdr:nvSpPr>
      <xdr:spPr>
        <a:xfrm>
          <a:off x="21272500" y="108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132392</xdr:rowOff>
    </xdr:from>
    <xdr:to>
      <xdr:col>116</xdr:col>
      <xdr:colOff>63500</xdr:colOff>
      <xdr:row>63</xdr:row>
      <xdr:rowOff>138237</xdr:rowOff>
    </xdr:to>
    <xdr:cxnSp macro="">
      <xdr:nvCxnSpPr>
        <xdr:cNvPr id="658" name="直線コネクタ 657">
          <a:extLst>
            <a:ext uri="{FF2B5EF4-FFF2-40B4-BE49-F238E27FC236}">
              <a16:creationId xmlns:a16="http://schemas.microsoft.com/office/drawing/2014/main" id="{E18762BB-497A-4AD7-9E11-76AC54F8FBB8}"/>
            </a:ext>
          </a:extLst>
        </xdr:cNvPr>
        <xdr:cNvCxnSpPr/>
      </xdr:nvCxnSpPr>
      <xdr:spPr>
        <a:xfrm flipV="1">
          <a:off x="21323300" y="10933742"/>
          <a:ext cx="8382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144392</xdr:rowOff>
    </xdr:from>
    <xdr:to>
      <xdr:col>107</xdr:col>
      <xdr:colOff>101600</xdr:colOff>
      <xdr:row>64</xdr:row>
      <xdr:rowOff>74542</xdr:rowOff>
    </xdr:to>
    <xdr:sp macro="" textlink="">
      <xdr:nvSpPr>
        <xdr:cNvPr id="659" name="楕円 658">
          <a:extLst>
            <a:ext uri="{FF2B5EF4-FFF2-40B4-BE49-F238E27FC236}">
              <a16:creationId xmlns:a16="http://schemas.microsoft.com/office/drawing/2014/main" id="{9A85384C-EF5C-411F-B44D-F8EBB2E04518}"/>
            </a:ext>
          </a:extLst>
        </xdr:cNvPr>
        <xdr:cNvSpPr/>
      </xdr:nvSpPr>
      <xdr:spPr>
        <a:xfrm>
          <a:off x="20383500" y="1094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138237</xdr:rowOff>
    </xdr:from>
    <xdr:to>
      <xdr:col>111</xdr:col>
      <xdr:colOff>177800</xdr:colOff>
      <xdr:row>64</xdr:row>
      <xdr:rowOff>23742</xdr:rowOff>
    </xdr:to>
    <xdr:cxnSp macro="">
      <xdr:nvCxnSpPr>
        <xdr:cNvPr id="660" name="直線コネクタ 659">
          <a:extLst>
            <a:ext uri="{FF2B5EF4-FFF2-40B4-BE49-F238E27FC236}">
              <a16:creationId xmlns:a16="http://schemas.microsoft.com/office/drawing/2014/main" id="{929F3016-9FB3-4450-9304-7B7B7FAC4953}"/>
            </a:ext>
          </a:extLst>
        </xdr:cNvPr>
        <xdr:cNvCxnSpPr/>
      </xdr:nvCxnSpPr>
      <xdr:spPr>
        <a:xfrm flipV="1">
          <a:off x="20434300" y="10939587"/>
          <a:ext cx="889000" cy="5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90670</xdr:rowOff>
    </xdr:from>
    <xdr:to>
      <xdr:col>102</xdr:col>
      <xdr:colOff>165100</xdr:colOff>
      <xdr:row>64</xdr:row>
      <xdr:rowOff>20820</xdr:rowOff>
    </xdr:to>
    <xdr:sp macro="" textlink="">
      <xdr:nvSpPr>
        <xdr:cNvPr id="661" name="楕円 660">
          <a:extLst>
            <a:ext uri="{FF2B5EF4-FFF2-40B4-BE49-F238E27FC236}">
              <a16:creationId xmlns:a16="http://schemas.microsoft.com/office/drawing/2014/main" id="{68E4BC34-D7F2-48C4-A524-05675AAD41D1}"/>
            </a:ext>
          </a:extLst>
        </xdr:cNvPr>
        <xdr:cNvSpPr/>
      </xdr:nvSpPr>
      <xdr:spPr>
        <a:xfrm>
          <a:off x="19494500" y="10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141470</xdr:rowOff>
    </xdr:from>
    <xdr:to>
      <xdr:col>107</xdr:col>
      <xdr:colOff>50800</xdr:colOff>
      <xdr:row>64</xdr:row>
      <xdr:rowOff>23742</xdr:rowOff>
    </xdr:to>
    <xdr:cxnSp macro="">
      <xdr:nvCxnSpPr>
        <xdr:cNvPr id="662" name="直線コネクタ 661">
          <a:extLst>
            <a:ext uri="{FF2B5EF4-FFF2-40B4-BE49-F238E27FC236}">
              <a16:creationId xmlns:a16="http://schemas.microsoft.com/office/drawing/2014/main" id="{80566114-7897-459D-8DC8-81709C1C11E7}"/>
            </a:ext>
          </a:extLst>
        </xdr:cNvPr>
        <xdr:cNvCxnSpPr/>
      </xdr:nvCxnSpPr>
      <xdr:spPr>
        <a:xfrm>
          <a:off x="19545300" y="10942820"/>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663" name="n_1aveValue【学校施設】&#10;一人当たり面積">
          <a:extLst>
            <a:ext uri="{FF2B5EF4-FFF2-40B4-BE49-F238E27FC236}">
              <a16:creationId xmlns:a16="http://schemas.microsoft.com/office/drawing/2014/main" id="{BC9DC897-C49A-4033-8E87-7BA9F93B2547}"/>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664" name="n_2aveValue【学校施設】&#10;一人当たり面積">
          <a:extLst>
            <a:ext uri="{FF2B5EF4-FFF2-40B4-BE49-F238E27FC236}">
              <a16:creationId xmlns:a16="http://schemas.microsoft.com/office/drawing/2014/main" id="{40828B7C-7137-4F8C-9D41-AE8EAAA3C19D}"/>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665" name="n_3aveValue【学校施設】&#10;一人当たり面積">
          <a:extLst>
            <a:ext uri="{FF2B5EF4-FFF2-40B4-BE49-F238E27FC236}">
              <a16:creationId xmlns:a16="http://schemas.microsoft.com/office/drawing/2014/main" id="{7AFC561F-DF7E-4AD5-B9ED-0253F1CDA696}"/>
            </a:ext>
          </a:extLst>
        </xdr:cNvPr>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34114</xdr:rowOff>
    </xdr:from>
    <xdr:ext cx="469744" cy="259045"/>
    <xdr:sp macro="" textlink="">
      <xdr:nvSpPr>
        <xdr:cNvPr id="666" name="n_1mainValue【学校施設】&#10;一人当たり面積">
          <a:extLst>
            <a:ext uri="{FF2B5EF4-FFF2-40B4-BE49-F238E27FC236}">
              <a16:creationId xmlns:a16="http://schemas.microsoft.com/office/drawing/2014/main" id="{5D14DE94-C8AB-4556-B00D-D77A2E77718D}"/>
            </a:ext>
          </a:extLst>
        </xdr:cNvPr>
        <xdr:cNvSpPr txBox="1"/>
      </xdr:nvSpPr>
      <xdr:spPr>
        <a:xfrm>
          <a:off x="21075727" y="1066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65669</xdr:rowOff>
    </xdr:from>
    <xdr:ext cx="469744" cy="259045"/>
    <xdr:sp macro="" textlink="">
      <xdr:nvSpPr>
        <xdr:cNvPr id="667" name="n_2mainValue【学校施設】&#10;一人当たり面積">
          <a:extLst>
            <a:ext uri="{FF2B5EF4-FFF2-40B4-BE49-F238E27FC236}">
              <a16:creationId xmlns:a16="http://schemas.microsoft.com/office/drawing/2014/main" id="{42870700-C497-40E0-BFAE-3EE358C9E80E}"/>
            </a:ext>
          </a:extLst>
        </xdr:cNvPr>
        <xdr:cNvSpPr txBox="1"/>
      </xdr:nvSpPr>
      <xdr:spPr>
        <a:xfrm>
          <a:off x="20199427" y="1103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37347</xdr:rowOff>
    </xdr:from>
    <xdr:ext cx="469744" cy="259045"/>
    <xdr:sp macro="" textlink="">
      <xdr:nvSpPr>
        <xdr:cNvPr id="668" name="n_3mainValue【学校施設】&#10;一人当たり面積">
          <a:extLst>
            <a:ext uri="{FF2B5EF4-FFF2-40B4-BE49-F238E27FC236}">
              <a16:creationId xmlns:a16="http://schemas.microsoft.com/office/drawing/2014/main" id="{6BDB86FE-5F0C-4781-8995-550A9FCE492A}"/>
            </a:ext>
          </a:extLst>
        </xdr:cNvPr>
        <xdr:cNvSpPr txBox="1"/>
      </xdr:nvSpPr>
      <xdr:spPr>
        <a:xfrm>
          <a:off x="19310427" y="106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9" name="正方形/長方形 668">
          <a:extLst>
            <a:ext uri="{FF2B5EF4-FFF2-40B4-BE49-F238E27FC236}">
              <a16:creationId xmlns:a16="http://schemas.microsoft.com/office/drawing/2014/main" id="{986843A2-2F91-4D06-8C3B-E717A1A6D77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0" name="正方形/長方形 669">
          <a:extLst>
            <a:ext uri="{FF2B5EF4-FFF2-40B4-BE49-F238E27FC236}">
              <a16:creationId xmlns:a16="http://schemas.microsoft.com/office/drawing/2014/main" id="{CDCA9D31-A259-487F-A891-3DA5A3A6D8A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1" name="正方形/長方形 670">
          <a:extLst>
            <a:ext uri="{FF2B5EF4-FFF2-40B4-BE49-F238E27FC236}">
              <a16:creationId xmlns:a16="http://schemas.microsoft.com/office/drawing/2014/main" id="{AE5DB86D-3F5D-4492-9995-EFE6C26C53A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2" name="正方形/長方形 671">
          <a:extLst>
            <a:ext uri="{FF2B5EF4-FFF2-40B4-BE49-F238E27FC236}">
              <a16:creationId xmlns:a16="http://schemas.microsoft.com/office/drawing/2014/main" id="{2D712DE0-B586-4916-99D1-0ACBE42A0D8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3" name="正方形/長方形 672">
          <a:extLst>
            <a:ext uri="{FF2B5EF4-FFF2-40B4-BE49-F238E27FC236}">
              <a16:creationId xmlns:a16="http://schemas.microsoft.com/office/drawing/2014/main" id="{B0A25BB6-51BC-4463-A8AE-D941E0FB675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4" name="正方形/長方形 673">
          <a:extLst>
            <a:ext uri="{FF2B5EF4-FFF2-40B4-BE49-F238E27FC236}">
              <a16:creationId xmlns:a16="http://schemas.microsoft.com/office/drawing/2014/main" id="{99F2C8D6-94B5-4573-89DB-9E5140FB0D8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5" name="正方形/長方形 674">
          <a:extLst>
            <a:ext uri="{FF2B5EF4-FFF2-40B4-BE49-F238E27FC236}">
              <a16:creationId xmlns:a16="http://schemas.microsoft.com/office/drawing/2014/main" id="{AA26177D-A4CA-46A7-94EC-7D0D903E172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6" name="正方形/長方形 675">
          <a:extLst>
            <a:ext uri="{FF2B5EF4-FFF2-40B4-BE49-F238E27FC236}">
              <a16:creationId xmlns:a16="http://schemas.microsoft.com/office/drawing/2014/main" id="{B3ED84B3-8E5B-4F95-8A92-3AD2EF2D2F1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FA6898A-B905-41AA-873C-AFB424AE048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BDE8ECFF-1FF5-4A6E-88FF-DE8D24ADDB9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3933B94B-5872-4297-90D9-6D318E75A38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474AD147-E666-4B66-A5A3-257ED89DBD3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B2B56720-8035-4C88-828C-C137CD4AA4F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3CF95EE7-150D-43A4-94DB-E05652E5283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925B56E4-7C4E-4A01-8909-D8926A8F5FA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4D3C1307-5FE4-4A17-84CF-73045DA84C9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id="{B7D6593F-5F71-434F-A76C-A54AC2937A2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id="{CC462447-06F4-4FA8-87C1-6233DBF5BED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id="{A1BC3F11-3227-41C0-A1C4-AD00242D9F0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id="{2012C76B-CAFE-4C1B-88D7-A7AD83AC95A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id="{C51AB8A5-2A4A-4A5E-96FB-2E9291EDC06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id="{FD7F1178-498D-47A3-86BE-6BF8F219442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id="{B89B3B12-C291-4884-AA50-A3835917E63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id="{F0E4ECBC-F4C8-43DA-9086-0EA847DF831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a:extLst>
            <a:ext uri="{FF2B5EF4-FFF2-40B4-BE49-F238E27FC236}">
              <a16:creationId xmlns:a16="http://schemas.microsoft.com/office/drawing/2014/main" id="{08F98C9A-3EBA-4978-A77D-BBAF0D7B847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a:extLst>
            <a:ext uri="{FF2B5EF4-FFF2-40B4-BE49-F238E27FC236}">
              <a16:creationId xmlns:a16="http://schemas.microsoft.com/office/drawing/2014/main" id="{B6E99459-57F0-4F0C-8B98-613AE3C936A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a:extLst>
            <a:ext uri="{FF2B5EF4-FFF2-40B4-BE49-F238E27FC236}">
              <a16:creationId xmlns:a16="http://schemas.microsoft.com/office/drawing/2014/main" id="{817894D2-1694-4C7B-B65E-FB5641BFCB2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a:extLst>
            <a:ext uri="{FF2B5EF4-FFF2-40B4-BE49-F238E27FC236}">
              <a16:creationId xmlns:a16="http://schemas.microsoft.com/office/drawing/2014/main" id="{270009A3-F4F6-4A21-85AD-D839BE36C13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a:extLst>
            <a:ext uri="{FF2B5EF4-FFF2-40B4-BE49-F238E27FC236}">
              <a16:creationId xmlns:a16="http://schemas.microsoft.com/office/drawing/2014/main" id="{1F1CB58D-D2F6-447C-A2DF-386DFC8E7C2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a:extLst>
            <a:ext uri="{FF2B5EF4-FFF2-40B4-BE49-F238E27FC236}">
              <a16:creationId xmlns:a16="http://schemas.microsoft.com/office/drawing/2014/main" id="{2AAD788C-8EA9-43D6-8C1C-3EFF6880D81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a:extLst>
            <a:ext uri="{FF2B5EF4-FFF2-40B4-BE49-F238E27FC236}">
              <a16:creationId xmlns:a16="http://schemas.microsoft.com/office/drawing/2014/main" id="{3F6E434B-0355-49A5-8000-4CBACC2BB06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a:extLst>
            <a:ext uri="{FF2B5EF4-FFF2-40B4-BE49-F238E27FC236}">
              <a16:creationId xmlns:a16="http://schemas.microsoft.com/office/drawing/2014/main" id="{A0701AEC-6636-465C-B728-0A76E6929C7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a:extLst>
            <a:ext uri="{FF2B5EF4-FFF2-40B4-BE49-F238E27FC236}">
              <a16:creationId xmlns:a16="http://schemas.microsoft.com/office/drawing/2014/main" id="{FEF00E18-D7AA-4FA5-BD34-2E57E7F208D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a:extLst>
            <a:ext uri="{FF2B5EF4-FFF2-40B4-BE49-F238E27FC236}">
              <a16:creationId xmlns:a16="http://schemas.microsoft.com/office/drawing/2014/main" id="{AF7C7CBC-1CB2-493F-BA80-70A6DD50834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a:extLst>
            <a:ext uri="{FF2B5EF4-FFF2-40B4-BE49-F238E27FC236}">
              <a16:creationId xmlns:a16="http://schemas.microsoft.com/office/drawing/2014/main" id="{A579E43B-7383-4AF9-B34C-DF869A36A93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a:extLst>
            <a:ext uri="{FF2B5EF4-FFF2-40B4-BE49-F238E27FC236}">
              <a16:creationId xmlns:a16="http://schemas.microsoft.com/office/drawing/2014/main" id="{2F10148D-7144-44B3-9532-D1E96F86779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a:extLst>
            <a:ext uri="{FF2B5EF4-FFF2-40B4-BE49-F238E27FC236}">
              <a16:creationId xmlns:a16="http://schemas.microsoft.com/office/drawing/2014/main" id="{E57BBDC3-2B49-4A1F-97DA-E764EA61CC5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a:extLst>
            <a:ext uri="{FF2B5EF4-FFF2-40B4-BE49-F238E27FC236}">
              <a16:creationId xmlns:a16="http://schemas.microsoft.com/office/drawing/2014/main" id="{31168251-63E7-4532-ACE7-876A94A92FE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id="{3A5B884F-F2E4-49C9-9A3E-AF6FE5E886D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34DB92CD-9ECB-42DB-8FC2-ECE9E323C9B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a:extLst>
            <a:ext uri="{FF2B5EF4-FFF2-40B4-BE49-F238E27FC236}">
              <a16:creationId xmlns:a16="http://schemas.microsoft.com/office/drawing/2014/main" id="{5F070EE9-5C5C-4A1C-BC9A-9FA79786574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710" name="直線コネクタ 709">
          <a:extLst>
            <a:ext uri="{FF2B5EF4-FFF2-40B4-BE49-F238E27FC236}">
              <a16:creationId xmlns:a16="http://schemas.microsoft.com/office/drawing/2014/main" id="{A320D40E-482A-4FDA-9AD1-EB9DCFD332D8}"/>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711" name="【公民館】&#10;有形固定資産減価償却率最小値テキスト">
          <a:extLst>
            <a:ext uri="{FF2B5EF4-FFF2-40B4-BE49-F238E27FC236}">
              <a16:creationId xmlns:a16="http://schemas.microsoft.com/office/drawing/2014/main" id="{BD726A33-1114-449D-A548-74B108A296E3}"/>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712" name="直線コネクタ 711">
          <a:extLst>
            <a:ext uri="{FF2B5EF4-FFF2-40B4-BE49-F238E27FC236}">
              <a16:creationId xmlns:a16="http://schemas.microsoft.com/office/drawing/2014/main" id="{C14CF43F-562B-47B2-9792-C3BE4CB910B6}"/>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3" name="【公民館】&#10;有形固定資産減価償却率最大値テキスト">
          <a:extLst>
            <a:ext uri="{FF2B5EF4-FFF2-40B4-BE49-F238E27FC236}">
              <a16:creationId xmlns:a16="http://schemas.microsoft.com/office/drawing/2014/main" id="{C18EE271-0CBD-4197-8E3F-C924B8DBEDEF}"/>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4" name="直線コネクタ 713">
          <a:extLst>
            <a:ext uri="{FF2B5EF4-FFF2-40B4-BE49-F238E27FC236}">
              <a16:creationId xmlns:a16="http://schemas.microsoft.com/office/drawing/2014/main" id="{89FF32BA-08FF-4B24-B1AC-C546331330F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15" name="【公民館】&#10;有形固定資産減価償却率平均値テキスト">
          <a:extLst>
            <a:ext uri="{FF2B5EF4-FFF2-40B4-BE49-F238E27FC236}">
              <a16:creationId xmlns:a16="http://schemas.microsoft.com/office/drawing/2014/main" id="{B69D9C55-F08E-4B35-84B5-D8DE923B1B49}"/>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6" name="フローチャート: 判断 715">
          <a:extLst>
            <a:ext uri="{FF2B5EF4-FFF2-40B4-BE49-F238E27FC236}">
              <a16:creationId xmlns:a16="http://schemas.microsoft.com/office/drawing/2014/main" id="{96E8C2D7-D7D5-47A7-97F3-A48617C69B71}"/>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17" name="フローチャート: 判断 716">
          <a:extLst>
            <a:ext uri="{FF2B5EF4-FFF2-40B4-BE49-F238E27FC236}">
              <a16:creationId xmlns:a16="http://schemas.microsoft.com/office/drawing/2014/main" id="{7E5EACCA-54FE-462D-89B1-2E519AED2B97}"/>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18" name="フローチャート: 判断 717">
          <a:extLst>
            <a:ext uri="{FF2B5EF4-FFF2-40B4-BE49-F238E27FC236}">
              <a16:creationId xmlns:a16="http://schemas.microsoft.com/office/drawing/2014/main" id="{EA91B6B3-C7A5-4318-B755-3A8E38C6C496}"/>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719" name="フローチャート: 判断 718">
          <a:extLst>
            <a:ext uri="{FF2B5EF4-FFF2-40B4-BE49-F238E27FC236}">
              <a16:creationId xmlns:a16="http://schemas.microsoft.com/office/drawing/2014/main" id="{497AB992-3AD3-486D-A8B1-76BAAFB379FC}"/>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87BF520-6876-4398-97FF-13066685571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3ACD4E9B-68D0-44DF-8E4F-0C444E97D55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3E6F064A-0607-45BD-A709-99CD2993A7B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237CECBB-A936-4BA3-8977-14EA44A295C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A16B8AE7-0070-4426-A038-86001575971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54792</xdr:rowOff>
    </xdr:from>
    <xdr:to>
      <xdr:col>85</xdr:col>
      <xdr:colOff>177800</xdr:colOff>
      <xdr:row>102</xdr:row>
      <xdr:rowOff>156392</xdr:rowOff>
    </xdr:to>
    <xdr:sp macro="" textlink="">
      <xdr:nvSpPr>
        <xdr:cNvPr id="725" name="楕円 724">
          <a:extLst>
            <a:ext uri="{FF2B5EF4-FFF2-40B4-BE49-F238E27FC236}">
              <a16:creationId xmlns:a16="http://schemas.microsoft.com/office/drawing/2014/main" id="{074EDE83-AF31-49DA-AE0F-7800A364654E}"/>
            </a:ext>
          </a:extLst>
        </xdr:cNvPr>
        <xdr:cNvSpPr/>
      </xdr:nvSpPr>
      <xdr:spPr>
        <a:xfrm>
          <a:off x="162687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77669</xdr:rowOff>
    </xdr:from>
    <xdr:ext cx="405111" cy="259045"/>
    <xdr:sp macro="" textlink="">
      <xdr:nvSpPr>
        <xdr:cNvPr id="726" name="【公民館】&#10;有形固定資産減価償却率該当値テキスト">
          <a:extLst>
            <a:ext uri="{FF2B5EF4-FFF2-40B4-BE49-F238E27FC236}">
              <a16:creationId xmlns:a16="http://schemas.microsoft.com/office/drawing/2014/main" id="{256A19ED-070B-4ADE-A532-EE11D6CE0A45}"/>
            </a:ext>
          </a:extLst>
        </xdr:cNvPr>
        <xdr:cNvSpPr txBox="1"/>
      </xdr:nvSpPr>
      <xdr:spPr>
        <a:xfrm>
          <a:off x="16357600" y="1739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89081</xdr:rowOff>
    </xdr:from>
    <xdr:to>
      <xdr:col>81</xdr:col>
      <xdr:colOff>101600</xdr:colOff>
      <xdr:row>103</xdr:row>
      <xdr:rowOff>19231</xdr:rowOff>
    </xdr:to>
    <xdr:sp macro="" textlink="">
      <xdr:nvSpPr>
        <xdr:cNvPr id="727" name="楕円 726">
          <a:extLst>
            <a:ext uri="{FF2B5EF4-FFF2-40B4-BE49-F238E27FC236}">
              <a16:creationId xmlns:a16="http://schemas.microsoft.com/office/drawing/2014/main" id="{144B089D-4CF3-4438-AAD4-1E08CEEEFF8B}"/>
            </a:ext>
          </a:extLst>
        </xdr:cNvPr>
        <xdr:cNvSpPr/>
      </xdr:nvSpPr>
      <xdr:spPr>
        <a:xfrm>
          <a:off x="154305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105592</xdr:rowOff>
    </xdr:from>
    <xdr:to>
      <xdr:col>85</xdr:col>
      <xdr:colOff>127000</xdr:colOff>
      <xdr:row>102</xdr:row>
      <xdr:rowOff>139881</xdr:rowOff>
    </xdr:to>
    <xdr:cxnSp macro="">
      <xdr:nvCxnSpPr>
        <xdr:cNvPr id="728" name="直線コネクタ 727">
          <a:extLst>
            <a:ext uri="{FF2B5EF4-FFF2-40B4-BE49-F238E27FC236}">
              <a16:creationId xmlns:a16="http://schemas.microsoft.com/office/drawing/2014/main" id="{42DB830E-87D1-4586-B85B-130E59BCAD47}"/>
            </a:ext>
          </a:extLst>
        </xdr:cNvPr>
        <xdr:cNvCxnSpPr/>
      </xdr:nvCxnSpPr>
      <xdr:spPr>
        <a:xfrm flipV="1">
          <a:off x="15481300" y="1759349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729" name="n_1aveValue【公民館】&#10;有形固定資産減価償却率">
          <a:extLst>
            <a:ext uri="{FF2B5EF4-FFF2-40B4-BE49-F238E27FC236}">
              <a16:creationId xmlns:a16="http://schemas.microsoft.com/office/drawing/2014/main" id="{81E9ED2E-5A3F-49A9-A0C2-8FF5D47B0E18}"/>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730" name="n_2aveValue【公民館】&#10;有形固定資産減価償却率">
          <a:extLst>
            <a:ext uri="{FF2B5EF4-FFF2-40B4-BE49-F238E27FC236}">
              <a16:creationId xmlns:a16="http://schemas.microsoft.com/office/drawing/2014/main" id="{FED9AC80-B3AF-4BD9-9F2C-872C967CFD5B}"/>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731" name="n_3aveValue【公民館】&#10;有形固定資産減価償却率">
          <a:extLst>
            <a:ext uri="{FF2B5EF4-FFF2-40B4-BE49-F238E27FC236}">
              <a16:creationId xmlns:a16="http://schemas.microsoft.com/office/drawing/2014/main" id="{E09305CC-364B-4C69-BDEC-5009F47B4157}"/>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35758</xdr:rowOff>
    </xdr:from>
    <xdr:ext cx="405111" cy="259045"/>
    <xdr:sp macro="" textlink="">
      <xdr:nvSpPr>
        <xdr:cNvPr id="732" name="n_1mainValue【公民館】&#10;有形固定資産減価償却率">
          <a:extLst>
            <a:ext uri="{FF2B5EF4-FFF2-40B4-BE49-F238E27FC236}">
              <a16:creationId xmlns:a16="http://schemas.microsoft.com/office/drawing/2014/main" id="{981FAE1E-B0E3-4DB2-A3D1-349339CF2B0A}"/>
            </a:ext>
          </a:extLst>
        </xdr:cNvPr>
        <xdr:cNvSpPr txBox="1"/>
      </xdr:nvSpPr>
      <xdr:spPr>
        <a:xfrm>
          <a:off x="15266044" y="1735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a:extLst>
            <a:ext uri="{FF2B5EF4-FFF2-40B4-BE49-F238E27FC236}">
              <a16:creationId xmlns:a16="http://schemas.microsoft.com/office/drawing/2014/main" id="{FA0E0C97-CD59-4712-BA48-9A736308AEF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a:extLst>
            <a:ext uri="{FF2B5EF4-FFF2-40B4-BE49-F238E27FC236}">
              <a16:creationId xmlns:a16="http://schemas.microsoft.com/office/drawing/2014/main" id="{6342F29E-2AE9-48F5-9942-F57DD2176E9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a:extLst>
            <a:ext uri="{FF2B5EF4-FFF2-40B4-BE49-F238E27FC236}">
              <a16:creationId xmlns:a16="http://schemas.microsoft.com/office/drawing/2014/main" id="{E87A6ACD-BB69-4387-9B71-45DB63041BF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a:extLst>
            <a:ext uri="{FF2B5EF4-FFF2-40B4-BE49-F238E27FC236}">
              <a16:creationId xmlns:a16="http://schemas.microsoft.com/office/drawing/2014/main" id="{28067650-9F6A-4AC9-8DB3-76E2919FE22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a:extLst>
            <a:ext uri="{FF2B5EF4-FFF2-40B4-BE49-F238E27FC236}">
              <a16:creationId xmlns:a16="http://schemas.microsoft.com/office/drawing/2014/main" id="{54FB21FD-918C-460D-92A6-128478AEB3C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a:extLst>
            <a:ext uri="{FF2B5EF4-FFF2-40B4-BE49-F238E27FC236}">
              <a16:creationId xmlns:a16="http://schemas.microsoft.com/office/drawing/2014/main" id="{9AE917BB-9010-4906-829B-0B96314AC1F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a:extLst>
            <a:ext uri="{FF2B5EF4-FFF2-40B4-BE49-F238E27FC236}">
              <a16:creationId xmlns:a16="http://schemas.microsoft.com/office/drawing/2014/main" id="{178E2B95-FB1F-40BB-8140-79DECC6D4BB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a:extLst>
            <a:ext uri="{FF2B5EF4-FFF2-40B4-BE49-F238E27FC236}">
              <a16:creationId xmlns:a16="http://schemas.microsoft.com/office/drawing/2014/main" id="{FFA77F2B-E984-4928-A837-CE3445ADC78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a:extLst>
            <a:ext uri="{FF2B5EF4-FFF2-40B4-BE49-F238E27FC236}">
              <a16:creationId xmlns:a16="http://schemas.microsoft.com/office/drawing/2014/main" id="{074AD73C-590A-4498-BC37-990D573275F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a:extLst>
            <a:ext uri="{FF2B5EF4-FFF2-40B4-BE49-F238E27FC236}">
              <a16:creationId xmlns:a16="http://schemas.microsoft.com/office/drawing/2014/main" id="{1D575874-CB15-47BE-9C5D-BD3EB4D64EA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3" name="直線コネクタ 742">
          <a:extLst>
            <a:ext uri="{FF2B5EF4-FFF2-40B4-BE49-F238E27FC236}">
              <a16:creationId xmlns:a16="http://schemas.microsoft.com/office/drawing/2014/main" id="{A9A65DCC-F088-4A96-8C44-D10265A4C28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9A5C0C7D-4961-4431-A8BC-892718F035A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5" name="直線コネクタ 744">
          <a:extLst>
            <a:ext uri="{FF2B5EF4-FFF2-40B4-BE49-F238E27FC236}">
              <a16:creationId xmlns:a16="http://schemas.microsoft.com/office/drawing/2014/main" id="{C84D1570-426B-41B2-A4E1-5B682E0805A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6" name="テキスト ボックス 745">
          <a:extLst>
            <a:ext uri="{FF2B5EF4-FFF2-40B4-BE49-F238E27FC236}">
              <a16:creationId xmlns:a16="http://schemas.microsoft.com/office/drawing/2014/main" id="{BC96E6AA-983A-42BE-9045-DF192028D7A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7" name="直線コネクタ 746">
          <a:extLst>
            <a:ext uri="{FF2B5EF4-FFF2-40B4-BE49-F238E27FC236}">
              <a16:creationId xmlns:a16="http://schemas.microsoft.com/office/drawing/2014/main" id="{11B2029F-230B-4DC5-8D20-F74279884B1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48" name="テキスト ボックス 747">
          <a:extLst>
            <a:ext uri="{FF2B5EF4-FFF2-40B4-BE49-F238E27FC236}">
              <a16:creationId xmlns:a16="http://schemas.microsoft.com/office/drawing/2014/main" id="{3BEB8C6E-B347-49E1-96FB-1E66581CD2F9}"/>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9" name="直線コネクタ 748">
          <a:extLst>
            <a:ext uri="{FF2B5EF4-FFF2-40B4-BE49-F238E27FC236}">
              <a16:creationId xmlns:a16="http://schemas.microsoft.com/office/drawing/2014/main" id="{6FF4CCCF-6965-49AC-94FF-E0E13953C14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50" name="テキスト ボックス 749">
          <a:extLst>
            <a:ext uri="{FF2B5EF4-FFF2-40B4-BE49-F238E27FC236}">
              <a16:creationId xmlns:a16="http://schemas.microsoft.com/office/drawing/2014/main" id="{3B00E66A-7E04-4555-BDC3-3CA38B9E04CC}"/>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1" name="直線コネクタ 750">
          <a:extLst>
            <a:ext uri="{FF2B5EF4-FFF2-40B4-BE49-F238E27FC236}">
              <a16:creationId xmlns:a16="http://schemas.microsoft.com/office/drawing/2014/main" id="{F800E6D2-8350-4611-AA21-9C65E36373C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52" name="テキスト ボックス 751">
          <a:extLst>
            <a:ext uri="{FF2B5EF4-FFF2-40B4-BE49-F238E27FC236}">
              <a16:creationId xmlns:a16="http://schemas.microsoft.com/office/drawing/2014/main" id="{C3CC2A4C-CBB1-4235-8C41-BCC12D00F883}"/>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a:extLst>
            <a:ext uri="{FF2B5EF4-FFF2-40B4-BE49-F238E27FC236}">
              <a16:creationId xmlns:a16="http://schemas.microsoft.com/office/drawing/2014/main" id="{5F0C7AB8-384C-47C1-8197-CA6D4F4132B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54" name="テキスト ボックス 753">
          <a:extLst>
            <a:ext uri="{FF2B5EF4-FFF2-40B4-BE49-F238E27FC236}">
              <a16:creationId xmlns:a16="http://schemas.microsoft.com/office/drawing/2014/main" id="{4416A487-64F7-404E-83A0-5294D4712CDC}"/>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公民館】&#10;一人当たり面積グラフ枠">
          <a:extLst>
            <a:ext uri="{FF2B5EF4-FFF2-40B4-BE49-F238E27FC236}">
              <a16:creationId xmlns:a16="http://schemas.microsoft.com/office/drawing/2014/main" id="{53D28886-5350-4ABE-8CA4-89223F0B42F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56" name="直線コネクタ 755">
          <a:extLst>
            <a:ext uri="{FF2B5EF4-FFF2-40B4-BE49-F238E27FC236}">
              <a16:creationId xmlns:a16="http://schemas.microsoft.com/office/drawing/2014/main" id="{D6C8DE14-F818-46F4-B3D3-B083E847D0BE}"/>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57" name="【公民館】&#10;一人当たり面積最小値テキスト">
          <a:extLst>
            <a:ext uri="{FF2B5EF4-FFF2-40B4-BE49-F238E27FC236}">
              <a16:creationId xmlns:a16="http://schemas.microsoft.com/office/drawing/2014/main" id="{6F906738-2384-4C73-B82A-3565BD0CC444}"/>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58" name="直線コネクタ 757">
          <a:extLst>
            <a:ext uri="{FF2B5EF4-FFF2-40B4-BE49-F238E27FC236}">
              <a16:creationId xmlns:a16="http://schemas.microsoft.com/office/drawing/2014/main" id="{38B5C0D4-887A-464F-B9BD-11E13A1B54E2}"/>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59" name="【公民館】&#10;一人当たり面積最大値テキスト">
          <a:extLst>
            <a:ext uri="{FF2B5EF4-FFF2-40B4-BE49-F238E27FC236}">
              <a16:creationId xmlns:a16="http://schemas.microsoft.com/office/drawing/2014/main" id="{13820417-B63D-4F3D-905E-25C3CE46F345}"/>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60" name="直線コネクタ 759">
          <a:extLst>
            <a:ext uri="{FF2B5EF4-FFF2-40B4-BE49-F238E27FC236}">
              <a16:creationId xmlns:a16="http://schemas.microsoft.com/office/drawing/2014/main" id="{BFC28D39-1717-453E-97E5-39C6EA41AA3D}"/>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761" name="【公民館】&#10;一人当たり面積平均値テキスト">
          <a:extLst>
            <a:ext uri="{FF2B5EF4-FFF2-40B4-BE49-F238E27FC236}">
              <a16:creationId xmlns:a16="http://schemas.microsoft.com/office/drawing/2014/main" id="{62D6C2BB-17A5-4013-BA9B-6988828C8795}"/>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62" name="フローチャート: 判断 761">
          <a:extLst>
            <a:ext uri="{FF2B5EF4-FFF2-40B4-BE49-F238E27FC236}">
              <a16:creationId xmlns:a16="http://schemas.microsoft.com/office/drawing/2014/main" id="{1B5C21D3-5746-4DC0-B02B-4E4CB96AC9EF}"/>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63" name="フローチャート: 判断 762">
          <a:extLst>
            <a:ext uri="{FF2B5EF4-FFF2-40B4-BE49-F238E27FC236}">
              <a16:creationId xmlns:a16="http://schemas.microsoft.com/office/drawing/2014/main" id="{93F91263-1A58-4BD4-AB5A-4C6A42B8B09C}"/>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64" name="フローチャート: 判断 763">
          <a:extLst>
            <a:ext uri="{FF2B5EF4-FFF2-40B4-BE49-F238E27FC236}">
              <a16:creationId xmlns:a16="http://schemas.microsoft.com/office/drawing/2014/main" id="{1568CF6D-D151-4F75-85AD-B0B95147BBB7}"/>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65" name="フローチャート: 判断 764">
          <a:extLst>
            <a:ext uri="{FF2B5EF4-FFF2-40B4-BE49-F238E27FC236}">
              <a16:creationId xmlns:a16="http://schemas.microsoft.com/office/drawing/2014/main" id="{1B88372B-C4F0-4002-B793-7026722F1404}"/>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2F0297F3-995F-4547-A918-EC855635A48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4182A67A-D29A-404D-9955-F2B61533DE9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16E403B5-EE0D-4D96-85B1-E7CE87412DB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1140FBA3-F9BC-4786-9B8C-0AF157E48EB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76453A1F-5EBE-49DC-9764-F2E810EB496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90323</xdr:rowOff>
    </xdr:from>
    <xdr:to>
      <xdr:col>116</xdr:col>
      <xdr:colOff>114300</xdr:colOff>
      <xdr:row>109</xdr:row>
      <xdr:rowOff>20473</xdr:rowOff>
    </xdr:to>
    <xdr:sp macro="" textlink="">
      <xdr:nvSpPr>
        <xdr:cNvPr id="771" name="楕円 770">
          <a:extLst>
            <a:ext uri="{FF2B5EF4-FFF2-40B4-BE49-F238E27FC236}">
              <a16:creationId xmlns:a16="http://schemas.microsoft.com/office/drawing/2014/main" id="{7D388293-FAA7-4186-B656-BF757AE30F12}"/>
            </a:ext>
          </a:extLst>
        </xdr:cNvPr>
        <xdr:cNvSpPr/>
      </xdr:nvSpPr>
      <xdr:spPr>
        <a:xfrm>
          <a:off x="22110700" y="186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5250</xdr:rowOff>
    </xdr:from>
    <xdr:ext cx="469744" cy="259045"/>
    <xdr:sp macro="" textlink="">
      <xdr:nvSpPr>
        <xdr:cNvPr id="772" name="【公民館】&#10;一人当たり面積該当値テキスト">
          <a:extLst>
            <a:ext uri="{FF2B5EF4-FFF2-40B4-BE49-F238E27FC236}">
              <a16:creationId xmlns:a16="http://schemas.microsoft.com/office/drawing/2014/main" id="{EEEE430C-5EA7-4143-A840-879375D40544}"/>
            </a:ext>
          </a:extLst>
        </xdr:cNvPr>
        <xdr:cNvSpPr txBox="1"/>
      </xdr:nvSpPr>
      <xdr:spPr>
        <a:xfrm>
          <a:off x="22199600" y="1852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90703</xdr:rowOff>
    </xdr:from>
    <xdr:to>
      <xdr:col>112</xdr:col>
      <xdr:colOff>38100</xdr:colOff>
      <xdr:row>109</xdr:row>
      <xdr:rowOff>20853</xdr:rowOff>
    </xdr:to>
    <xdr:sp macro="" textlink="">
      <xdr:nvSpPr>
        <xdr:cNvPr id="773" name="楕円 772">
          <a:extLst>
            <a:ext uri="{FF2B5EF4-FFF2-40B4-BE49-F238E27FC236}">
              <a16:creationId xmlns:a16="http://schemas.microsoft.com/office/drawing/2014/main" id="{85853A68-0246-48AC-97B3-9382EC98331B}"/>
            </a:ext>
          </a:extLst>
        </xdr:cNvPr>
        <xdr:cNvSpPr/>
      </xdr:nvSpPr>
      <xdr:spPr>
        <a:xfrm>
          <a:off x="21272500" y="1860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141123</xdr:rowOff>
    </xdr:from>
    <xdr:to>
      <xdr:col>116</xdr:col>
      <xdr:colOff>63500</xdr:colOff>
      <xdr:row>108</xdr:row>
      <xdr:rowOff>141503</xdr:rowOff>
    </xdr:to>
    <xdr:cxnSp macro="">
      <xdr:nvCxnSpPr>
        <xdr:cNvPr id="774" name="直線コネクタ 773">
          <a:extLst>
            <a:ext uri="{FF2B5EF4-FFF2-40B4-BE49-F238E27FC236}">
              <a16:creationId xmlns:a16="http://schemas.microsoft.com/office/drawing/2014/main" id="{6A9718D2-BC36-406C-B8C6-3E764D7D121F}"/>
            </a:ext>
          </a:extLst>
        </xdr:cNvPr>
        <xdr:cNvCxnSpPr/>
      </xdr:nvCxnSpPr>
      <xdr:spPr>
        <a:xfrm flipV="1">
          <a:off x="21323300" y="18657723"/>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75" name="n_1aveValue【公民館】&#10;一人当たり面積">
          <a:extLst>
            <a:ext uri="{FF2B5EF4-FFF2-40B4-BE49-F238E27FC236}">
              <a16:creationId xmlns:a16="http://schemas.microsoft.com/office/drawing/2014/main" id="{554E536F-D1D0-48C5-9B32-6B14024A3B60}"/>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76" name="n_2aveValue【公民館】&#10;一人当たり面積">
          <a:extLst>
            <a:ext uri="{FF2B5EF4-FFF2-40B4-BE49-F238E27FC236}">
              <a16:creationId xmlns:a16="http://schemas.microsoft.com/office/drawing/2014/main" id="{83A2301B-A79D-496D-AD06-78033D04F56D}"/>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77" name="n_3aveValue【公民館】&#10;一人当たり面積">
          <a:extLst>
            <a:ext uri="{FF2B5EF4-FFF2-40B4-BE49-F238E27FC236}">
              <a16:creationId xmlns:a16="http://schemas.microsoft.com/office/drawing/2014/main" id="{EA75F5D9-6EEE-4783-AFF9-6FFE7337AFED}"/>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11980</xdr:rowOff>
    </xdr:from>
    <xdr:ext cx="469744" cy="259045"/>
    <xdr:sp macro="" textlink="">
      <xdr:nvSpPr>
        <xdr:cNvPr id="778" name="n_1mainValue【公民館】&#10;一人当たり面積">
          <a:extLst>
            <a:ext uri="{FF2B5EF4-FFF2-40B4-BE49-F238E27FC236}">
              <a16:creationId xmlns:a16="http://schemas.microsoft.com/office/drawing/2014/main" id="{FA00F9DE-8C19-49C5-A138-6F8ADAB0770F}"/>
            </a:ext>
          </a:extLst>
        </xdr:cNvPr>
        <xdr:cNvSpPr txBox="1"/>
      </xdr:nvSpPr>
      <xdr:spPr>
        <a:xfrm>
          <a:off x="21075727" y="1870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a:extLst>
            <a:ext uri="{FF2B5EF4-FFF2-40B4-BE49-F238E27FC236}">
              <a16:creationId xmlns:a16="http://schemas.microsoft.com/office/drawing/2014/main" id="{660D8B8B-05FE-4336-B598-C9EFE39C5CB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a:extLst>
            <a:ext uri="{FF2B5EF4-FFF2-40B4-BE49-F238E27FC236}">
              <a16:creationId xmlns:a16="http://schemas.microsoft.com/office/drawing/2014/main" id="{FA063D44-401B-4ADA-B98F-9C092D3207E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a:extLst>
            <a:ext uri="{FF2B5EF4-FFF2-40B4-BE49-F238E27FC236}">
              <a16:creationId xmlns:a16="http://schemas.microsoft.com/office/drawing/2014/main" id="{13041B21-B6DE-4C95-959E-B2A28742995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で低い施設は、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・道路においては、昭和２９年度から昭和６０年にかけ数多く路線の整備を行った。現在、老朽化の著しい箇所を住民のライフラインとして優先度の高い路線から道路改良事業を実施している。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おいては、平成２６年度から平成２７年度において立て替えを実施した事により、維持管理費については今後減少する見込みである。小学校校舎においても、老朽化が進んでいるため、新校舎の立替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・港湾・漁港においては公共施設等総合管理計画を基にして、老朽化の把握や長寿命化、更新等を行う必要がある。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・公営住宅においては、昭和５７年から平成１２年において建築整備を行った。年々維持管理費は増加傾向にあることから、長寿命化（耐震補強）及び更新等をする必要がある。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499DEC3-E64B-4D9F-9C90-B16FC96BBF0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BE47EC6-9747-4B1E-BFB7-3455FA128A1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A160668-2190-49D3-9937-44BD4F99ED4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CC121BC-1B4F-4B0A-81E7-6DAD20CE12A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7568DF6-DB0F-4C3F-AEFF-7494EBD27B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A2713EA-5CA2-4B54-A600-F8788BB295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C846A59-974A-4FA1-9BF1-C4C40AAF7E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A1EE4B5-D263-46C6-9324-51259B2BF8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D463B7F-D2C6-44F3-BF0B-8C3C0C76322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98CED5A-56BA-492B-AE0E-57D9D4E52D9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
1,401
15.43
3,052,905
2,717,675
297,230
1,267,727
2,458,928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B43004-F6E1-4CB6-93B4-B41584A01A2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08D272E-4A1D-4084-801E-CF819D8A36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9F7488-ACE9-46D8-B96A-9733731E7FD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BA6F109-29F4-46AA-ADB2-64797576FAB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04676BD-6B1E-4771-A3F2-E6CD18951F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FE68FB8-B788-4730-993A-D56F79FD60B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21C3E3-4FF9-4275-86CE-0CAC0829666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BCE7C88-EA2D-4DFE-9F41-FF95E37A77F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04DB749-21FE-433B-ABCB-696F828A33E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C7EB610-FA89-436E-88BD-1409B1354DC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6F85B4C-6380-4B5C-B84E-FC4AA52329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40F7B4-9886-45AB-B397-2B7BD5097E2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27DC20E-FD99-4395-9E07-31072721FB3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889B35F-B6FC-4A50-BE11-34D6E80EAB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16079FD-E60E-4798-9AC0-6ACC3FDC9E6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0B5E94A-0748-4BCA-A3C0-DDA302C882C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0DFCF1B-6E52-4F42-B6C9-13F092DCEB6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BFA2380-98BB-49BF-9803-425E678BBEB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80FADB9-E91C-4C94-A8B1-57067A6731D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AE6BA6B-3A0C-4D82-B5FB-213A1DAD05C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D40DE5F-1C70-4C7A-A994-22B9DE73CE8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55BFD96-2858-4872-91D7-AD8E69973F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6B91912-4F6A-4235-8D3B-EA58A326619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9F39828-A603-4441-98D0-CDA50A32523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7292FC0-E668-4C25-8C0C-97034709B9F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0662145-2FE5-497F-8039-F7E9EC77D21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13CDF5A-E2CC-43EF-AE12-C0FC5831963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ADF78CC-0BD2-4C2A-9475-05C54F71245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3064EF51-024E-4D87-8145-7DC8A3A2791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34232AA2-C620-4220-8238-4F29C608022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CF6BCAB0-6DD8-4416-BD68-9904D0FAEFD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E383578C-88D6-4AA8-B636-F7B0DB7B65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7857A9B6-2089-4608-99BF-0106DBA7744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268D77DA-6ABC-4CF2-8B75-5298FAACE06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416BEB1-B221-4C8C-B6A5-5ECAA14CE49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4907FC2E-9E05-485E-8A93-3740B19C61E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50862DF-BA08-422A-B49D-31E126D4369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1E9EF523-648F-4660-8E39-FE11DFE4310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890620B8-1FF9-4A3A-B63D-98C17253F5E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9D9073AC-E2B8-45BA-9328-1127C8389B7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BF363AD9-3427-436D-96D9-3D81B254576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83597405-703A-4E26-B8EA-2DAF30BCAB1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920D410-E4C9-41C2-B253-0CA4AC42D33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521A64ED-DD81-4244-85A0-6CB99F6FD72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771519CE-EB47-4518-8CCD-8793A21C2DC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362E65C8-4A75-40FF-967E-B65663C1178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11E75D41-E5AD-46B2-A9DB-B4AFBB33784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78378E29-E4E1-4316-88A3-F5066368DDD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30CF3ABE-D4EF-4B2A-9A27-CF92B6F9484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C9057D1B-018A-4862-B6A7-E8553A8D5A9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F93E7161-5F98-4688-9282-2C28690A9A6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44ABFF15-17FE-4F97-A5D5-561349480B7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729B260C-0D74-4E90-84E6-D187A65056D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9985E16-423C-4C3A-A722-902185A95DC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DB00DA66-359D-45D7-B344-2A047870E10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E70A7098-1B44-4050-BEEB-5980E737948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2714723-79A0-446C-86E2-0954385EF80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AF1B99A9-8B4E-48C8-B2E5-42A8A340C46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CCCE46DA-E757-42B8-9E3F-2996C5A08A5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F48EA09C-2053-4705-82D2-C8CF6E2F1B3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CCB0F390-8466-4360-9F06-789D545AE4F5}"/>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F837E181-100D-49DB-9113-7F0254A02ED1}"/>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DF654E0A-6248-411C-815D-9E8992E33F95}"/>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EE9FEC1E-282F-4800-A0E0-7786D698208A}"/>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77B7AFCB-5F1A-42CF-B340-3F00FDD10625}"/>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C21009BD-7340-4B54-B292-44CCEC324A4B}"/>
            </a:ext>
          </a:extLst>
        </xdr:cNvPr>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B7281A20-57E1-43BF-919E-C618B6D322EC}"/>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76EC172C-DBDD-49BA-BC47-4C8F8DEFB992}"/>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id="{ED3C21AF-F79D-4741-9E75-3DFBD402F433}"/>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5312AF5B-C7F3-4FEE-A135-E2A1640B2EE4}"/>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a16="http://schemas.microsoft.com/office/drawing/2014/main" id="{FE8973E4-5F1F-4581-91CB-F18F196CE70E}"/>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C1C9EEC0-3754-443E-80DC-2CDAC6BF6676}"/>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90D67B31-1458-4A75-AA85-3040B6B698C6}"/>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C9E494C-D0B3-40A7-9EC3-DEC51DA36D9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8379BDE-5B1F-443A-AAD4-8A6738AD33A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5FAC401-26E1-4BC2-BFF9-3A2DE6096F0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5B36D97-5B0B-4800-9A79-8677C209A08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831CF2B-C3BB-4BE3-BF8C-44107FE4EE9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55880</xdr:rowOff>
    </xdr:from>
    <xdr:to>
      <xdr:col>24</xdr:col>
      <xdr:colOff>114300</xdr:colOff>
      <xdr:row>61</xdr:row>
      <xdr:rowOff>157480</xdr:rowOff>
    </xdr:to>
    <xdr:sp macro="" textlink="">
      <xdr:nvSpPr>
        <xdr:cNvPr id="90" name="楕円 89">
          <a:extLst>
            <a:ext uri="{FF2B5EF4-FFF2-40B4-BE49-F238E27FC236}">
              <a16:creationId xmlns:a16="http://schemas.microsoft.com/office/drawing/2014/main" id="{C57D46F6-051C-4384-A5C8-7D87B415570D}"/>
            </a:ext>
          </a:extLst>
        </xdr:cNvPr>
        <xdr:cNvSpPr/>
      </xdr:nvSpPr>
      <xdr:spPr>
        <a:xfrm>
          <a:off x="4584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34307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A7C7C22F-8585-46F8-B142-DAC9F52E32D1}"/>
            </a:ext>
          </a:extLst>
        </xdr:cNvPr>
        <xdr:cNvSpPr txBox="1"/>
      </xdr:nvSpPr>
      <xdr:spPr>
        <a:xfrm>
          <a:off x="4673600"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97790</xdr:rowOff>
    </xdr:from>
    <xdr:to>
      <xdr:col>20</xdr:col>
      <xdr:colOff>38100</xdr:colOff>
      <xdr:row>62</xdr:row>
      <xdr:rowOff>27940</xdr:rowOff>
    </xdr:to>
    <xdr:sp macro="" textlink="">
      <xdr:nvSpPr>
        <xdr:cNvPr id="92" name="楕円 91">
          <a:extLst>
            <a:ext uri="{FF2B5EF4-FFF2-40B4-BE49-F238E27FC236}">
              <a16:creationId xmlns:a16="http://schemas.microsoft.com/office/drawing/2014/main" id="{ECAB0E20-C980-4CF9-B9DD-6960045BF142}"/>
            </a:ext>
          </a:extLst>
        </xdr:cNvPr>
        <xdr:cNvSpPr/>
      </xdr:nvSpPr>
      <xdr:spPr>
        <a:xfrm>
          <a:off x="3746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106680</xdr:rowOff>
    </xdr:from>
    <xdr:to>
      <xdr:col>24</xdr:col>
      <xdr:colOff>63500</xdr:colOff>
      <xdr:row>61</xdr:row>
      <xdr:rowOff>148590</xdr:rowOff>
    </xdr:to>
    <xdr:cxnSp macro="">
      <xdr:nvCxnSpPr>
        <xdr:cNvPr id="93" name="直線コネクタ 92">
          <a:extLst>
            <a:ext uri="{FF2B5EF4-FFF2-40B4-BE49-F238E27FC236}">
              <a16:creationId xmlns:a16="http://schemas.microsoft.com/office/drawing/2014/main" id="{B7B68887-641D-48CE-A125-DF5421263616}"/>
            </a:ext>
          </a:extLst>
        </xdr:cNvPr>
        <xdr:cNvCxnSpPr/>
      </xdr:nvCxnSpPr>
      <xdr:spPr>
        <a:xfrm flipV="1">
          <a:off x="3797300" y="105651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139700</xdr:rowOff>
    </xdr:from>
    <xdr:to>
      <xdr:col>15</xdr:col>
      <xdr:colOff>101600</xdr:colOff>
      <xdr:row>62</xdr:row>
      <xdr:rowOff>69850</xdr:rowOff>
    </xdr:to>
    <xdr:sp macro="" textlink="">
      <xdr:nvSpPr>
        <xdr:cNvPr id="94" name="楕円 93">
          <a:extLst>
            <a:ext uri="{FF2B5EF4-FFF2-40B4-BE49-F238E27FC236}">
              <a16:creationId xmlns:a16="http://schemas.microsoft.com/office/drawing/2014/main" id="{F59C8437-64A5-4EA1-BAF7-73D8CD18608D}"/>
            </a:ext>
          </a:extLst>
        </xdr:cNvPr>
        <xdr:cNvSpPr/>
      </xdr:nvSpPr>
      <xdr:spPr>
        <a:xfrm>
          <a:off x="2857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148590</xdr:rowOff>
    </xdr:from>
    <xdr:to>
      <xdr:col>19</xdr:col>
      <xdr:colOff>177800</xdr:colOff>
      <xdr:row>62</xdr:row>
      <xdr:rowOff>19050</xdr:rowOff>
    </xdr:to>
    <xdr:cxnSp macro="">
      <xdr:nvCxnSpPr>
        <xdr:cNvPr id="95" name="直線コネクタ 94">
          <a:extLst>
            <a:ext uri="{FF2B5EF4-FFF2-40B4-BE49-F238E27FC236}">
              <a16:creationId xmlns:a16="http://schemas.microsoft.com/office/drawing/2014/main" id="{B2B78A54-EE62-4582-8562-84EB1B31AAA2}"/>
            </a:ext>
          </a:extLst>
        </xdr:cNvPr>
        <xdr:cNvCxnSpPr/>
      </xdr:nvCxnSpPr>
      <xdr:spPr>
        <a:xfrm flipV="1">
          <a:off x="2908300" y="106070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36830</xdr:rowOff>
    </xdr:from>
    <xdr:to>
      <xdr:col>10</xdr:col>
      <xdr:colOff>165100</xdr:colOff>
      <xdr:row>62</xdr:row>
      <xdr:rowOff>138430</xdr:rowOff>
    </xdr:to>
    <xdr:sp macro="" textlink="">
      <xdr:nvSpPr>
        <xdr:cNvPr id="96" name="楕円 95">
          <a:extLst>
            <a:ext uri="{FF2B5EF4-FFF2-40B4-BE49-F238E27FC236}">
              <a16:creationId xmlns:a16="http://schemas.microsoft.com/office/drawing/2014/main" id="{06DB2B75-C260-497F-8441-EA4B31A50F0E}"/>
            </a:ext>
          </a:extLst>
        </xdr:cNvPr>
        <xdr:cNvSpPr/>
      </xdr:nvSpPr>
      <xdr:spPr>
        <a:xfrm>
          <a:off x="1968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19050</xdr:rowOff>
    </xdr:from>
    <xdr:to>
      <xdr:col>15</xdr:col>
      <xdr:colOff>50800</xdr:colOff>
      <xdr:row>62</xdr:row>
      <xdr:rowOff>87630</xdr:rowOff>
    </xdr:to>
    <xdr:cxnSp macro="">
      <xdr:nvCxnSpPr>
        <xdr:cNvPr id="97" name="直線コネクタ 96">
          <a:extLst>
            <a:ext uri="{FF2B5EF4-FFF2-40B4-BE49-F238E27FC236}">
              <a16:creationId xmlns:a16="http://schemas.microsoft.com/office/drawing/2014/main" id="{69BA8751-472A-449D-9F18-22D84F6658CF}"/>
            </a:ext>
          </a:extLst>
        </xdr:cNvPr>
        <xdr:cNvCxnSpPr/>
      </xdr:nvCxnSpPr>
      <xdr:spPr>
        <a:xfrm flipV="1">
          <a:off x="2019300" y="106489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19067</xdr:rowOff>
    </xdr:from>
    <xdr:ext cx="405111" cy="259045"/>
    <xdr:sp macro="" textlink="">
      <xdr:nvSpPr>
        <xdr:cNvPr id="98" name="n_1mainValue【体育館・プール】&#10;有形固定資産減価償却率">
          <a:extLst>
            <a:ext uri="{FF2B5EF4-FFF2-40B4-BE49-F238E27FC236}">
              <a16:creationId xmlns:a16="http://schemas.microsoft.com/office/drawing/2014/main" id="{D68C498D-A7B4-4ADC-9B7F-88D96E68B06A}"/>
            </a:ext>
          </a:extLst>
        </xdr:cNvPr>
        <xdr:cNvSpPr txBox="1"/>
      </xdr:nvSpPr>
      <xdr:spPr>
        <a:xfrm>
          <a:off x="3582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60977</xdr:rowOff>
    </xdr:from>
    <xdr:ext cx="405111" cy="259045"/>
    <xdr:sp macro="" textlink="">
      <xdr:nvSpPr>
        <xdr:cNvPr id="99" name="n_2mainValue【体育館・プール】&#10;有形固定資産減価償却率">
          <a:extLst>
            <a:ext uri="{FF2B5EF4-FFF2-40B4-BE49-F238E27FC236}">
              <a16:creationId xmlns:a16="http://schemas.microsoft.com/office/drawing/2014/main" id="{1108AB36-E567-419C-97D4-B0395E5BDC85}"/>
            </a:ext>
          </a:extLst>
        </xdr:cNvPr>
        <xdr:cNvSpPr txBox="1"/>
      </xdr:nvSpPr>
      <xdr:spPr>
        <a:xfrm>
          <a:off x="2705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129557</xdr:rowOff>
    </xdr:from>
    <xdr:ext cx="405111" cy="259045"/>
    <xdr:sp macro="" textlink="">
      <xdr:nvSpPr>
        <xdr:cNvPr id="100" name="n_3mainValue【体育館・プール】&#10;有形固定資産減価償却率">
          <a:extLst>
            <a:ext uri="{FF2B5EF4-FFF2-40B4-BE49-F238E27FC236}">
              <a16:creationId xmlns:a16="http://schemas.microsoft.com/office/drawing/2014/main" id="{07082A02-F486-44C0-9C6A-98F43917704D}"/>
            </a:ext>
          </a:extLst>
        </xdr:cNvPr>
        <xdr:cNvSpPr txBox="1"/>
      </xdr:nvSpPr>
      <xdr:spPr>
        <a:xfrm>
          <a:off x="1816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BC76F534-187E-46FD-BBD5-985E8FA9399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54DDB68F-0AA9-496F-82E0-36993F0C23F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596B509D-C76D-4518-9FC8-85084FF800D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20D26C72-0F8D-4A4F-B3FC-F7D5D876131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50C7B73E-0845-49DD-B3BC-4120B0149A7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1748812-FB07-478D-B23B-F9908245306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510BDA11-F8A2-4F88-A75B-DB9A28FF92C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1E9C1C23-5749-48A6-80A8-65905AF30C1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FC2031F0-F792-4C7D-B374-72CDFEA1D48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5A917298-6923-411E-BA28-29A89B27343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907626E6-8305-4744-A129-50FED8D8DDD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6535F011-0433-4B39-A35D-C2D241DD924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E8E68AF1-547A-452C-9D15-875B6768DED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01B764EF-7631-4323-A36F-D7AB93F0DEA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F51FCBA4-5D00-46C7-B0C6-2686E7EE4B1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55D93B40-7A3B-477B-882E-7C652F4E3EA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D6F57125-1299-4AD2-BF40-688DC21940B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B7E4C1F9-B3AD-4F16-943E-D9D2996258C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6B218AC6-6251-42A1-B593-E8E85D0D1C6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46693239-25F1-4551-AC33-8845D54CB02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7863268D-25E3-4312-AEE3-232634DC4CE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id="{2E373458-B371-4CB4-A748-DEDC1168398B}"/>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D6CA4690-278A-46F8-B5D2-566D4753032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46AD58C7-7398-49A1-936B-B2F64D2D0A7D}"/>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BF9F7265-82DD-4207-9A59-08C7C2A825E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id="{967D9FD7-972B-4D7D-8A54-07E1327B2E1F}"/>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id="{1B3D720D-E6C8-483D-BF60-16098F19CE58}"/>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id="{600AE1FC-0C21-4F0C-A550-91BB0811FC64}"/>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id="{7547D5E0-3782-4F46-803C-93C6332004CC}"/>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id="{B6A7D6B9-A603-4D58-99BD-F457A5FA78E5}"/>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31" name="【体育館・プール】&#10;一人当たり面積平均値テキスト">
          <a:extLst>
            <a:ext uri="{FF2B5EF4-FFF2-40B4-BE49-F238E27FC236}">
              <a16:creationId xmlns:a16="http://schemas.microsoft.com/office/drawing/2014/main" id="{85928C7C-BF62-444B-B6B2-D156E018FB4D}"/>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id="{7A362730-F50D-435D-983C-3F3BF435DD8F}"/>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id="{5CF5FD51-86AF-4989-8C99-400AC80CDA4B}"/>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4" name="n_1aveValue【体育館・プール】&#10;一人当たり面積">
          <a:extLst>
            <a:ext uri="{FF2B5EF4-FFF2-40B4-BE49-F238E27FC236}">
              <a16:creationId xmlns:a16="http://schemas.microsoft.com/office/drawing/2014/main" id="{CE368289-F931-4CF2-8AD6-B55AD7D1442F}"/>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id="{5C7228D2-5391-4F2C-B993-740FF1BB5F3C}"/>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6" name="n_2aveValue【体育館・プール】&#10;一人当たり面積">
          <a:extLst>
            <a:ext uri="{FF2B5EF4-FFF2-40B4-BE49-F238E27FC236}">
              <a16:creationId xmlns:a16="http://schemas.microsoft.com/office/drawing/2014/main" id="{CE7B1365-4B69-4CB9-82F4-7278184A0871}"/>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a16="http://schemas.microsoft.com/office/drawing/2014/main" id="{2784B177-1988-485C-ACD5-C9E7BE465D83}"/>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138" name="n_3aveValue【体育館・プール】&#10;一人当たり面積">
          <a:extLst>
            <a:ext uri="{FF2B5EF4-FFF2-40B4-BE49-F238E27FC236}">
              <a16:creationId xmlns:a16="http://schemas.microsoft.com/office/drawing/2014/main" id="{F4A511AB-619F-4FFB-B5AB-E969345FB25B}"/>
            </a:ext>
          </a:extLst>
        </xdr:cNvPr>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72EE40CE-E5F3-49A8-8592-07DF2842939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78DF5523-FA6B-414B-AD87-EBD809A864B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8D2A1448-C631-419A-BB15-A254F52637C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FFD67578-5FCA-4370-B633-14EAFCEF04A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41C7D784-B177-4727-A95C-9FBD331F72E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156573</xdr:rowOff>
    </xdr:from>
    <xdr:to>
      <xdr:col>55</xdr:col>
      <xdr:colOff>50800</xdr:colOff>
      <xdr:row>62</xdr:row>
      <xdr:rowOff>86723</xdr:rowOff>
    </xdr:to>
    <xdr:sp macro="" textlink="">
      <xdr:nvSpPr>
        <xdr:cNvPr id="144" name="楕円 143">
          <a:extLst>
            <a:ext uri="{FF2B5EF4-FFF2-40B4-BE49-F238E27FC236}">
              <a16:creationId xmlns:a16="http://schemas.microsoft.com/office/drawing/2014/main" id="{141C10D1-92F1-4C09-B83A-36F4BAED46A8}"/>
            </a:ext>
          </a:extLst>
        </xdr:cNvPr>
        <xdr:cNvSpPr/>
      </xdr:nvSpPr>
      <xdr:spPr>
        <a:xfrm>
          <a:off x="104267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8000</xdr:rowOff>
    </xdr:from>
    <xdr:ext cx="469744" cy="259045"/>
    <xdr:sp macro="" textlink="">
      <xdr:nvSpPr>
        <xdr:cNvPr id="145" name="【体育館・プール】&#10;一人当たり面積該当値テキスト">
          <a:extLst>
            <a:ext uri="{FF2B5EF4-FFF2-40B4-BE49-F238E27FC236}">
              <a16:creationId xmlns:a16="http://schemas.microsoft.com/office/drawing/2014/main" id="{475F1242-00CA-42A2-904C-855F97B83798}"/>
            </a:ext>
          </a:extLst>
        </xdr:cNvPr>
        <xdr:cNvSpPr txBox="1"/>
      </xdr:nvSpPr>
      <xdr:spPr>
        <a:xfrm>
          <a:off x="10515600" y="1046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xdr:rowOff>
    </xdr:from>
    <xdr:to>
      <xdr:col>50</xdr:col>
      <xdr:colOff>165100</xdr:colOff>
      <xdr:row>62</xdr:row>
      <xdr:rowOff>101745</xdr:rowOff>
    </xdr:to>
    <xdr:sp macro="" textlink="">
      <xdr:nvSpPr>
        <xdr:cNvPr id="146" name="楕円 145">
          <a:extLst>
            <a:ext uri="{FF2B5EF4-FFF2-40B4-BE49-F238E27FC236}">
              <a16:creationId xmlns:a16="http://schemas.microsoft.com/office/drawing/2014/main" id="{25670271-1BE6-42BA-BF94-FBB2F2E90CA5}"/>
            </a:ext>
          </a:extLst>
        </xdr:cNvPr>
        <xdr:cNvSpPr/>
      </xdr:nvSpPr>
      <xdr:spPr>
        <a:xfrm>
          <a:off x="9588500" y="106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35923</xdr:rowOff>
    </xdr:from>
    <xdr:to>
      <xdr:col>55</xdr:col>
      <xdr:colOff>0</xdr:colOff>
      <xdr:row>62</xdr:row>
      <xdr:rowOff>50945</xdr:rowOff>
    </xdr:to>
    <xdr:cxnSp macro="">
      <xdr:nvCxnSpPr>
        <xdr:cNvPr id="147" name="直線コネクタ 146">
          <a:extLst>
            <a:ext uri="{FF2B5EF4-FFF2-40B4-BE49-F238E27FC236}">
              <a16:creationId xmlns:a16="http://schemas.microsoft.com/office/drawing/2014/main" id="{B4692595-E66F-40D6-B3F1-B8C0C902C258}"/>
            </a:ext>
          </a:extLst>
        </xdr:cNvPr>
        <xdr:cNvCxnSpPr/>
      </xdr:nvCxnSpPr>
      <xdr:spPr>
        <a:xfrm flipV="1">
          <a:off x="9639300" y="10665823"/>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120650</xdr:rowOff>
    </xdr:from>
    <xdr:to>
      <xdr:col>46</xdr:col>
      <xdr:colOff>38100</xdr:colOff>
      <xdr:row>63</xdr:row>
      <xdr:rowOff>50800</xdr:rowOff>
    </xdr:to>
    <xdr:sp macro="" textlink="">
      <xdr:nvSpPr>
        <xdr:cNvPr id="148" name="楕円 147">
          <a:extLst>
            <a:ext uri="{FF2B5EF4-FFF2-40B4-BE49-F238E27FC236}">
              <a16:creationId xmlns:a16="http://schemas.microsoft.com/office/drawing/2014/main" id="{308F5037-0D72-4615-901B-0DE611FD4D59}"/>
            </a:ext>
          </a:extLst>
        </xdr:cNvPr>
        <xdr:cNvSpPr/>
      </xdr:nvSpPr>
      <xdr:spPr>
        <a:xfrm>
          <a:off x="8699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50945</xdr:rowOff>
    </xdr:from>
    <xdr:to>
      <xdr:col>50</xdr:col>
      <xdr:colOff>114300</xdr:colOff>
      <xdr:row>63</xdr:row>
      <xdr:rowOff>0</xdr:rowOff>
    </xdr:to>
    <xdr:cxnSp macro="">
      <xdr:nvCxnSpPr>
        <xdr:cNvPr id="149" name="直線コネクタ 148">
          <a:extLst>
            <a:ext uri="{FF2B5EF4-FFF2-40B4-BE49-F238E27FC236}">
              <a16:creationId xmlns:a16="http://schemas.microsoft.com/office/drawing/2014/main" id="{D6F693F8-E614-4488-8286-3EDF2189D23D}"/>
            </a:ext>
          </a:extLst>
        </xdr:cNvPr>
        <xdr:cNvCxnSpPr/>
      </xdr:nvCxnSpPr>
      <xdr:spPr>
        <a:xfrm flipV="1">
          <a:off x="8750300" y="10680845"/>
          <a:ext cx="889000" cy="12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13698</xdr:rowOff>
    </xdr:from>
    <xdr:to>
      <xdr:col>41</xdr:col>
      <xdr:colOff>101600</xdr:colOff>
      <xdr:row>62</xdr:row>
      <xdr:rowOff>115298</xdr:rowOff>
    </xdr:to>
    <xdr:sp macro="" textlink="">
      <xdr:nvSpPr>
        <xdr:cNvPr id="150" name="楕円 149">
          <a:extLst>
            <a:ext uri="{FF2B5EF4-FFF2-40B4-BE49-F238E27FC236}">
              <a16:creationId xmlns:a16="http://schemas.microsoft.com/office/drawing/2014/main" id="{97FA88B0-41E4-41FE-B9A7-482EA22C17B7}"/>
            </a:ext>
          </a:extLst>
        </xdr:cNvPr>
        <xdr:cNvSpPr/>
      </xdr:nvSpPr>
      <xdr:spPr>
        <a:xfrm>
          <a:off x="7810500" y="106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64498</xdr:rowOff>
    </xdr:from>
    <xdr:to>
      <xdr:col>45</xdr:col>
      <xdr:colOff>177800</xdr:colOff>
      <xdr:row>63</xdr:row>
      <xdr:rowOff>0</xdr:rowOff>
    </xdr:to>
    <xdr:cxnSp macro="">
      <xdr:nvCxnSpPr>
        <xdr:cNvPr id="151" name="直線コネクタ 150">
          <a:extLst>
            <a:ext uri="{FF2B5EF4-FFF2-40B4-BE49-F238E27FC236}">
              <a16:creationId xmlns:a16="http://schemas.microsoft.com/office/drawing/2014/main" id="{97645820-35FB-4ABC-8D3A-E1561FF89D53}"/>
            </a:ext>
          </a:extLst>
        </xdr:cNvPr>
        <xdr:cNvCxnSpPr/>
      </xdr:nvCxnSpPr>
      <xdr:spPr>
        <a:xfrm>
          <a:off x="7861300" y="10694398"/>
          <a:ext cx="889000" cy="10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118272</xdr:rowOff>
    </xdr:from>
    <xdr:ext cx="469744" cy="259045"/>
    <xdr:sp macro="" textlink="">
      <xdr:nvSpPr>
        <xdr:cNvPr id="152" name="n_1mainValue【体育館・プール】&#10;一人当たり面積">
          <a:extLst>
            <a:ext uri="{FF2B5EF4-FFF2-40B4-BE49-F238E27FC236}">
              <a16:creationId xmlns:a16="http://schemas.microsoft.com/office/drawing/2014/main" id="{E7F1D3BF-3D11-4AB5-95A1-B57E5661AA55}"/>
            </a:ext>
          </a:extLst>
        </xdr:cNvPr>
        <xdr:cNvSpPr txBox="1"/>
      </xdr:nvSpPr>
      <xdr:spPr>
        <a:xfrm>
          <a:off x="9391727" y="1040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67327</xdr:rowOff>
    </xdr:from>
    <xdr:ext cx="469744" cy="259045"/>
    <xdr:sp macro="" textlink="">
      <xdr:nvSpPr>
        <xdr:cNvPr id="153" name="n_2mainValue【体育館・プール】&#10;一人当たり面積">
          <a:extLst>
            <a:ext uri="{FF2B5EF4-FFF2-40B4-BE49-F238E27FC236}">
              <a16:creationId xmlns:a16="http://schemas.microsoft.com/office/drawing/2014/main" id="{E4D2602A-4C95-41B8-A68C-DB432A56599F}"/>
            </a:ext>
          </a:extLst>
        </xdr:cNvPr>
        <xdr:cNvSpPr txBox="1"/>
      </xdr:nvSpPr>
      <xdr:spPr>
        <a:xfrm>
          <a:off x="8515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131825</xdr:rowOff>
    </xdr:from>
    <xdr:ext cx="469744" cy="259045"/>
    <xdr:sp macro="" textlink="">
      <xdr:nvSpPr>
        <xdr:cNvPr id="154" name="n_3mainValue【体育館・プール】&#10;一人当たり面積">
          <a:extLst>
            <a:ext uri="{FF2B5EF4-FFF2-40B4-BE49-F238E27FC236}">
              <a16:creationId xmlns:a16="http://schemas.microsoft.com/office/drawing/2014/main" id="{607F3B27-B642-4602-8517-875BBFB17C81}"/>
            </a:ext>
          </a:extLst>
        </xdr:cNvPr>
        <xdr:cNvSpPr txBox="1"/>
      </xdr:nvSpPr>
      <xdr:spPr>
        <a:xfrm>
          <a:off x="7626427" y="1041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A655D750-F930-46E9-BB53-2A262D5CFC0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7815CF9-CECF-4F37-9590-1787564C9FF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90BE4FE9-0839-4A70-9ABE-3C34A6F8568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61DAFF4-29EC-4F72-B620-1E70A1CBF55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B53B14F9-D156-478D-AF89-6139AC1675A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ABC209FE-680D-401C-9759-884BB97C49E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69C4C409-D5DA-4D10-B288-5081D506F94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CE3E324E-4794-4479-AA45-88E97905009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EB3671DD-359F-411F-B04C-95459C5D60E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36FA65B3-08C4-48F7-A287-A45E9F8E9C9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id="{2C22F063-C98F-425B-A682-8D9752E670D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7C741003-B16F-4A1B-B2AD-C8D9A992E51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id="{A844E644-1FC5-4040-89EF-76C311F7F84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E0F67745-0770-4D2F-A054-62A1D9518A9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FBF302C1-9740-4748-B819-69E0B530F03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E31CA3AD-59B8-4750-9EC9-D1E54C44771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A6050824-5202-4CD2-BAF0-C0EA9C8FF8C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C6DCBB6A-FEC2-45BF-913E-828C06D3D6A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9148E5D4-FA65-413E-95F6-F5A473DB3C2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C87CF178-EBA0-4EED-859A-D4CC0B5DEA0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id="{17D31051-9455-471D-9D90-6567B98FB68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4955B421-81A3-4348-90E0-DB710CB580B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7B121E25-2FA6-4185-AA20-B0155302CFA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AF79F626-886E-43D2-8874-8C2BFC94612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a:extLst>
            <a:ext uri="{FF2B5EF4-FFF2-40B4-BE49-F238E27FC236}">
              <a16:creationId xmlns:a16="http://schemas.microsoft.com/office/drawing/2014/main" id="{B76A9802-7EFE-46BE-9A44-51FA9A20F4D6}"/>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a:extLst>
            <a:ext uri="{FF2B5EF4-FFF2-40B4-BE49-F238E27FC236}">
              <a16:creationId xmlns:a16="http://schemas.microsoft.com/office/drawing/2014/main" id="{A2DF832A-3EDA-48C4-A72B-DA36EFDA9B69}"/>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a:extLst>
            <a:ext uri="{FF2B5EF4-FFF2-40B4-BE49-F238E27FC236}">
              <a16:creationId xmlns:a16="http://schemas.microsoft.com/office/drawing/2014/main" id="{8421FAA1-C17E-4C2B-9824-B87F93CEB370}"/>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70A92F71-B6FE-42DF-88B8-20D085037BE4}"/>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a:extLst>
            <a:ext uri="{FF2B5EF4-FFF2-40B4-BE49-F238E27FC236}">
              <a16:creationId xmlns:a16="http://schemas.microsoft.com/office/drawing/2014/main" id="{75B4834A-2FFC-46FE-9F4A-9BF69C5EB71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FA25CEB0-E2F9-4518-B6E2-92FE35445800}"/>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a:extLst>
            <a:ext uri="{FF2B5EF4-FFF2-40B4-BE49-F238E27FC236}">
              <a16:creationId xmlns:a16="http://schemas.microsoft.com/office/drawing/2014/main" id="{5DFDBF11-9031-4A56-8956-77FF858119C5}"/>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a:extLst>
            <a:ext uri="{FF2B5EF4-FFF2-40B4-BE49-F238E27FC236}">
              <a16:creationId xmlns:a16="http://schemas.microsoft.com/office/drawing/2014/main" id="{2E9B892A-4A2E-4DE7-8B46-2537643BC908}"/>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7" name="n_1aveValue【福祉施設】&#10;有形固定資産減価償却率">
          <a:extLst>
            <a:ext uri="{FF2B5EF4-FFF2-40B4-BE49-F238E27FC236}">
              <a16:creationId xmlns:a16="http://schemas.microsoft.com/office/drawing/2014/main" id="{96B8BA4B-8B91-4D58-8A2A-D15FCDDD5BDC}"/>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a:extLst>
            <a:ext uri="{FF2B5EF4-FFF2-40B4-BE49-F238E27FC236}">
              <a16:creationId xmlns:a16="http://schemas.microsoft.com/office/drawing/2014/main" id="{879D6738-D2F5-4A04-B55B-995E41BD29BA}"/>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9" name="n_2aveValue【福祉施設】&#10;有形固定資産減価償却率">
          <a:extLst>
            <a:ext uri="{FF2B5EF4-FFF2-40B4-BE49-F238E27FC236}">
              <a16:creationId xmlns:a16="http://schemas.microsoft.com/office/drawing/2014/main" id="{35F893AD-DA16-4E18-B88A-2AED7E6D47AE}"/>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a:extLst>
            <a:ext uri="{FF2B5EF4-FFF2-40B4-BE49-F238E27FC236}">
              <a16:creationId xmlns:a16="http://schemas.microsoft.com/office/drawing/2014/main" id="{5AE2F364-242D-4B13-8E8A-D9B71064087F}"/>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91" name="n_3aveValue【福祉施設】&#10;有形固定資産減価償却率">
          <a:extLst>
            <a:ext uri="{FF2B5EF4-FFF2-40B4-BE49-F238E27FC236}">
              <a16:creationId xmlns:a16="http://schemas.microsoft.com/office/drawing/2014/main" id="{CDBDFF00-F16C-425D-89C2-043F31126396}"/>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77E61F1B-A276-4BBB-B938-FD1AF5B0591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951E0D05-34DE-45EB-A6B3-3D280465745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D2BB8B6C-B6E7-4CC3-993D-FF9CA9256A8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1DA9BA70-1AEA-4D57-B4BA-896145B2154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7B99F2A-9C94-4060-8688-3F1E39790AD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158750</xdr:rowOff>
    </xdr:from>
    <xdr:to>
      <xdr:col>24</xdr:col>
      <xdr:colOff>114300</xdr:colOff>
      <xdr:row>80</xdr:row>
      <xdr:rowOff>88900</xdr:rowOff>
    </xdr:to>
    <xdr:sp macro="" textlink="">
      <xdr:nvSpPr>
        <xdr:cNvPr id="197" name="楕円 196">
          <a:extLst>
            <a:ext uri="{FF2B5EF4-FFF2-40B4-BE49-F238E27FC236}">
              <a16:creationId xmlns:a16="http://schemas.microsoft.com/office/drawing/2014/main" id="{5A895E55-4B76-4571-8ABF-20C447A22763}"/>
            </a:ext>
          </a:extLst>
        </xdr:cNvPr>
        <xdr:cNvSpPr/>
      </xdr:nvSpPr>
      <xdr:spPr>
        <a:xfrm>
          <a:off x="4584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10177</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8F417F6D-907E-4589-9209-3572BEE9792B}"/>
            </a:ext>
          </a:extLst>
        </xdr:cNvPr>
        <xdr:cNvSpPr txBox="1"/>
      </xdr:nvSpPr>
      <xdr:spPr>
        <a:xfrm>
          <a:off x="4673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25400</xdr:rowOff>
    </xdr:from>
    <xdr:to>
      <xdr:col>20</xdr:col>
      <xdr:colOff>38100</xdr:colOff>
      <xdr:row>80</xdr:row>
      <xdr:rowOff>127000</xdr:rowOff>
    </xdr:to>
    <xdr:sp macro="" textlink="">
      <xdr:nvSpPr>
        <xdr:cNvPr id="199" name="楕円 198">
          <a:extLst>
            <a:ext uri="{FF2B5EF4-FFF2-40B4-BE49-F238E27FC236}">
              <a16:creationId xmlns:a16="http://schemas.microsoft.com/office/drawing/2014/main" id="{391DB4AE-728D-4400-B290-DFE59ABD6660}"/>
            </a:ext>
          </a:extLst>
        </xdr:cNvPr>
        <xdr:cNvSpPr/>
      </xdr:nvSpPr>
      <xdr:spPr>
        <a:xfrm>
          <a:off x="3746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38100</xdr:rowOff>
    </xdr:from>
    <xdr:to>
      <xdr:col>24</xdr:col>
      <xdr:colOff>63500</xdr:colOff>
      <xdr:row>80</xdr:row>
      <xdr:rowOff>76200</xdr:rowOff>
    </xdr:to>
    <xdr:cxnSp macro="">
      <xdr:nvCxnSpPr>
        <xdr:cNvPr id="200" name="直線コネクタ 199">
          <a:extLst>
            <a:ext uri="{FF2B5EF4-FFF2-40B4-BE49-F238E27FC236}">
              <a16:creationId xmlns:a16="http://schemas.microsoft.com/office/drawing/2014/main" id="{9C9E3162-25A7-4AC2-AD59-EEE0988FBFAD}"/>
            </a:ext>
          </a:extLst>
        </xdr:cNvPr>
        <xdr:cNvCxnSpPr/>
      </xdr:nvCxnSpPr>
      <xdr:spPr>
        <a:xfrm flipV="1">
          <a:off x="3797300" y="1375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63500</xdr:rowOff>
    </xdr:from>
    <xdr:to>
      <xdr:col>15</xdr:col>
      <xdr:colOff>101600</xdr:colOff>
      <xdr:row>80</xdr:row>
      <xdr:rowOff>165100</xdr:rowOff>
    </xdr:to>
    <xdr:sp macro="" textlink="">
      <xdr:nvSpPr>
        <xdr:cNvPr id="201" name="楕円 200">
          <a:extLst>
            <a:ext uri="{FF2B5EF4-FFF2-40B4-BE49-F238E27FC236}">
              <a16:creationId xmlns:a16="http://schemas.microsoft.com/office/drawing/2014/main" id="{3D5B8EA6-8F6B-40DD-A255-FA8BE1D79B98}"/>
            </a:ext>
          </a:extLst>
        </xdr:cNvPr>
        <xdr:cNvSpPr/>
      </xdr:nvSpPr>
      <xdr:spPr>
        <a:xfrm>
          <a:off x="2857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76200</xdr:rowOff>
    </xdr:from>
    <xdr:to>
      <xdr:col>19</xdr:col>
      <xdr:colOff>177800</xdr:colOff>
      <xdr:row>80</xdr:row>
      <xdr:rowOff>114300</xdr:rowOff>
    </xdr:to>
    <xdr:cxnSp macro="">
      <xdr:nvCxnSpPr>
        <xdr:cNvPr id="202" name="直線コネクタ 201">
          <a:extLst>
            <a:ext uri="{FF2B5EF4-FFF2-40B4-BE49-F238E27FC236}">
              <a16:creationId xmlns:a16="http://schemas.microsoft.com/office/drawing/2014/main" id="{E46CE532-49F9-4C1E-AC9B-0EC343F735D1}"/>
            </a:ext>
          </a:extLst>
        </xdr:cNvPr>
        <xdr:cNvCxnSpPr/>
      </xdr:nvCxnSpPr>
      <xdr:spPr>
        <a:xfrm flipV="1">
          <a:off x="2908300" y="1379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143527</xdr:rowOff>
    </xdr:from>
    <xdr:ext cx="405111" cy="259045"/>
    <xdr:sp macro="" textlink="">
      <xdr:nvSpPr>
        <xdr:cNvPr id="203" name="n_1mainValue【福祉施設】&#10;有形固定資産減価償却率">
          <a:extLst>
            <a:ext uri="{FF2B5EF4-FFF2-40B4-BE49-F238E27FC236}">
              <a16:creationId xmlns:a16="http://schemas.microsoft.com/office/drawing/2014/main" id="{DC90646F-1D8E-4A4F-BFFE-071E13314387}"/>
            </a:ext>
          </a:extLst>
        </xdr:cNvPr>
        <xdr:cNvSpPr txBox="1"/>
      </xdr:nvSpPr>
      <xdr:spPr>
        <a:xfrm>
          <a:off x="35820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10177</xdr:rowOff>
    </xdr:from>
    <xdr:ext cx="405111" cy="259045"/>
    <xdr:sp macro="" textlink="">
      <xdr:nvSpPr>
        <xdr:cNvPr id="204" name="n_2mainValue【福祉施設】&#10;有形固定資産減価償却率">
          <a:extLst>
            <a:ext uri="{FF2B5EF4-FFF2-40B4-BE49-F238E27FC236}">
              <a16:creationId xmlns:a16="http://schemas.microsoft.com/office/drawing/2014/main" id="{B9F20A11-921C-4CBE-8679-3ECE03CF3D43}"/>
            </a:ext>
          </a:extLst>
        </xdr:cNvPr>
        <xdr:cNvSpPr txBox="1"/>
      </xdr:nvSpPr>
      <xdr:spPr>
        <a:xfrm>
          <a:off x="2705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F43A87D2-D0A5-44AF-B715-06715AACD58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69281715-23D8-45B2-99EF-696A1AFF8EE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45702B65-FC3E-4017-A805-1ACCB46E6F3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BB99E949-EFF4-4830-A119-F4CD03015B1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27D459A9-3F82-4716-B0E8-1043A28790F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BF5AF5D4-EF29-4FA6-A83B-364E96D0B1E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FEA6273C-73BC-4FC6-81D5-879675607B8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44B32162-9936-4A0B-94AB-B90E53EFD99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E04E07A3-740B-4710-895B-15B46BFFB14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DE57D3CA-AFAD-4A6D-8660-6D5F1668B17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5" name="直線コネクタ 214">
          <a:extLst>
            <a:ext uri="{FF2B5EF4-FFF2-40B4-BE49-F238E27FC236}">
              <a16:creationId xmlns:a16="http://schemas.microsoft.com/office/drawing/2014/main" id="{5FA76469-D35E-450A-A258-EF728D16B7D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6" name="テキスト ボックス 215">
          <a:extLst>
            <a:ext uri="{FF2B5EF4-FFF2-40B4-BE49-F238E27FC236}">
              <a16:creationId xmlns:a16="http://schemas.microsoft.com/office/drawing/2014/main" id="{1EFB2C74-A452-4ED1-8330-D5F5EBECA0A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7" name="直線コネクタ 216">
          <a:extLst>
            <a:ext uri="{FF2B5EF4-FFF2-40B4-BE49-F238E27FC236}">
              <a16:creationId xmlns:a16="http://schemas.microsoft.com/office/drawing/2014/main" id="{E4151F77-753C-4A4D-B10D-6B8935CF608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8" name="テキスト ボックス 217">
          <a:extLst>
            <a:ext uri="{FF2B5EF4-FFF2-40B4-BE49-F238E27FC236}">
              <a16:creationId xmlns:a16="http://schemas.microsoft.com/office/drawing/2014/main" id="{3CDBECD2-47E8-43D0-8D17-6901C95C47C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9" name="直線コネクタ 218">
          <a:extLst>
            <a:ext uri="{FF2B5EF4-FFF2-40B4-BE49-F238E27FC236}">
              <a16:creationId xmlns:a16="http://schemas.microsoft.com/office/drawing/2014/main" id="{72366124-D5D6-47BF-894C-2C60932C4BE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0" name="テキスト ボックス 219">
          <a:extLst>
            <a:ext uri="{FF2B5EF4-FFF2-40B4-BE49-F238E27FC236}">
              <a16:creationId xmlns:a16="http://schemas.microsoft.com/office/drawing/2014/main" id="{50F87FD9-17EC-40E4-9523-6B26C9EDD45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1" name="直線コネクタ 220">
          <a:extLst>
            <a:ext uri="{FF2B5EF4-FFF2-40B4-BE49-F238E27FC236}">
              <a16:creationId xmlns:a16="http://schemas.microsoft.com/office/drawing/2014/main" id="{A44C066D-F615-4868-BF1B-77CE0E85777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2" name="テキスト ボックス 221">
          <a:extLst>
            <a:ext uri="{FF2B5EF4-FFF2-40B4-BE49-F238E27FC236}">
              <a16:creationId xmlns:a16="http://schemas.microsoft.com/office/drawing/2014/main" id="{98FCEA52-F87D-4F6A-8F67-15D38FF6E9E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3" name="直線コネクタ 222">
          <a:extLst>
            <a:ext uri="{FF2B5EF4-FFF2-40B4-BE49-F238E27FC236}">
              <a16:creationId xmlns:a16="http://schemas.microsoft.com/office/drawing/2014/main" id="{F961EA8E-D53E-40B2-A1EA-3D39AD8F987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4" name="テキスト ボックス 223">
          <a:extLst>
            <a:ext uri="{FF2B5EF4-FFF2-40B4-BE49-F238E27FC236}">
              <a16:creationId xmlns:a16="http://schemas.microsoft.com/office/drawing/2014/main" id="{1E4D4F16-949B-40E6-98A4-7889FB723F2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5" name="直線コネクタ 224">
          <a:extLst>
            <a:ext uri="{FF2B5EF4-FFF2-40B4-BE49-F238E27FC236}">
              <a16:creationId xmlns:a16="http://schemas.microsoft.com/office/drawing/2014/main" id="{C677EF3B-CC27-40C8-924B-0E93F54EEF0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6" name="テキスト ボックス 225">
          <a:extLst>
            <a:ext uri="{FF2B5EF4-FFF2-40B4-BE49-F238E27FC236}">
              <a16:creationId xmlns:a16="http://schemas.microsoft.com/office/drawing/2014/main" id="{1B7A622B-7C51-47D8-945A-CDE6079C67B5}"/>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id="{A60CA59B-9014-4AEB-96ED-8391F2622F1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8EC074B5-1D83-42BA-8796-75B3502316E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a:extLst>
            <a:ext uri="{FF2B5EF4-FFF2-40B4-BE49-F238E27FC236}">
              <a16:creationId xmlns:a16="http://schemas.microsoft.com/office/drawing/2014/main" id="{AEFEB2F9-2C1F-4F44-A11C-3F450ED6F3E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0" name="直線コネクタ 229">
          <a:extLst>
            <a:ext uri="{FF2B5EF4-FFF2-40B4-BE49-F238E27FC236}">
              <a16:creationId xmlns:a16="http://schemas.microsoft.com/office/drawing/2014/main" id="{69D7576C-BA0C-4A39-8CC1-77223042E24D}"/>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1" name="【福祉施設】&#10;一人当たり面積最小値テキスト">
          <a:extLst>
            <a:ext uri="{FF2B5EF4-FFF2-40B4-BE49-F238E27FC236}">
              <a16:creationId xmlns:a16="http://schemas.microsoft.com/office/drawing/2014/main" id="{E1A012E3-FCDD-4186-8115-7DDAE9021394}"/>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2" name="直線コネクタ 231">
          <a:extLst>
            <a:ext uri="{FF2B5EF4-FFF2-40B4-BE49-F238E27FC236}">
              <a16:creationId xmlns:a16="http://schemas.microsoft.com/office/drawing/2014/main" id="{FA1DFCCE-24F6-470E-9967-C9E43C991B89}"/>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3" name="【福祉施設】&#10;一人当たり面積最大値テキスト">
          <a:extLst>
            <a:ext uri="{FF2B5EF4-FFF2-40B4-BE49-F238E27FC236}">
              <a16:creationId xmlns:a16="http://schemas.microsoft.com/office/drawing/2014/main" id="{5EEC812F-0BB4-4E70-AF67-014A488883C9}"/>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4" name="直線コネクタ 233">
          <a:extLst>
            <a:ext uri="{FF2B5EF4-FFF2-40B4-BE49-F238E27FC236}">
              <a16:creationId xmlns:a16="http://schemas.microsoft.com/office/drawing/2014/main" id="{63FBF0BC-466F-4B7A-A2BF-5E3A36C24236}"/>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35" name="【福祉施設】&#10;一人当たり面積平均値テキスト">
          <a:extLst>
            <a:ext uri="{FF2B5EF4-FFF2-40B4-BE49-F238E27FC236}">
              <a16:creationId xmlns:a16="http://schemas.microsoft.com/office/drawing/2014/main" id="{40C5B16D-CBDC-4F5D-A5E8-0289E4AB03A1}"/>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6" name="フローチャート: 判断 235">
          <a:extLst>
            <a:ext uri="{FF2B5EF4-FFF2-40B4-BE49-F238E27FC236}">
              <a16:creationId xmlns:a16="http://schemas.microsoft.com/office/drawing/2014/main" id="{8C205E43-EC86-4FD7-9538-568493B64B71}"/>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37" name="フローチャート: 判断 236">
          <a:extLst>
            <a:ext uri="{FF2B5EF4-FFF2-40B4-BE49-F238E27FC236}">
              <a16:creationId xmlns:a16="http://schemas.microsoft.com/office/drawing/2014/main" id="{7BD07F02-05C3-41A3-9BBB-D310EF879733}"/>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38" name="n_1aveValue【福祉施設】&#10;一人当たり面積">
          <a:extLst>
            <a:ext uri="{FF2B5EF4-FFF2-40B4-BE49-F238E27FC236}">
              <a16:creationId xmlns:a16="http://schemas.microsoft.com/office/drawing/2014/main" id="{CC20C38F-EDF7-4F82-92DA-BD656B61A39B}"/>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39" name="フローチャート: 判断 238">
          <a:extLst>
            <a:ext uri="{FF2B5EF4-FFF2-40B4-BE49-F238E27FC236}">
              <a16:creationId xmlns:a16="http://schemas.microsoft.com/office/drawing/2014/main" id="{10D9BAAC-F805-4FA3-A8AE-2C36FD723F21}"/>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40" name="n_2aveValue【福祉施設】&#10;一人当たり面積">
          <a:extLst>
            <a:ext uri="{FF2B5EF4-FFF2-40B4-BE49-F238E27FC236}">
              <a16:creationId xmlns:a16="http://schemas.microsoft.com/office/drawing/2014/main" id="{E9127DAD-2369-4FA2-B128-A923C44C79B2}"/>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1" name="フローチャート: 判断 240">
          <a:extLst>
            <a:ext uri="{FF2B5EF4-FFF2-40B4-BE49-F238E27FC236}">
              <a16:creationId xmlns:a16="http://schemas.microsoft.com/office/drawing/2014/main" id="{71BCFBFF-A1A9-46E3-B84F-96E67DEC7862}"/>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42" name="n_3aveValue【福祉施設】&#10;一人当たり面積">
          <a:extLst>
            <a:ext uri="{FF2B5EF4-FFF2-40B4-BE49-F238E27FC236}">
              <a16:creationId xmlns:a16="http://schemas.microsoft.com/office/drawing/2014/main" id="{29DC4576-D790-46EA-AC67-7F8F3CB4953F}"/>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7E879793-5DA5-4D16-8FE5-7278123AA4E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6E003E14-0938-4C62-894A-A8B0580674F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6DA6452-AB6E-427F-9635-381856FE542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AB6D4C14-02AD-45D4-8907-344CB453BE4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50336292-E32B-498D-BF43-182090F115F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41511</xdr:rowOff>
    </xdr:from>
    <xdr:to>
      <xdr:col>55</xdr:col>
      <xdr:colOff>50800</xdr:colOff>
      <xdr:row>86</xdr:row>
      <xdr:rowOff>143111</xdr:rowOff>
    </xdr:to>
    <xdr:sp macro="" textlink="">
      <xdr:nvSpPr>
        <xdr:cNvPr id="248" name="楕円 247">
          <a:extLst>
            <a:ext uri="{FF2B5EF4-FFF2-40B4-BE49-F238E27FC236}">
              <a16:creationId xmlns:a16="http://schemas.microsoft.com/office/drawing/2014/main" id="{5B4C18D8-07F3-4CF2-92BF-C13BB22E3F2D}"/>
            </a:ext>
          </a:extLst>
        </xdr:cNvPr>
        <xdr:cNvSpPr/>
      </xdr:nvSpPr>
      <xdr:spPr>
        <a:xfrm>
          <a:off x="10426700" y="147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127888</xdr:rowOff>
    </xdr:from>
    <xdr:ext cx="469744" cy="259045"/>
    <xdr:sp macro="" textlink="">
      <xdr:nvSpPr>
        <xdr:cNvPr id="249" name="【福祉施設】&#10;一人当たり面積該当値テキスト">
          <a:extLst>
            <a:ext uri="{FF2B5EF4-FFF2-40B4-BE49-F238E27FC236}">
              <a16:creationId xmlns:a16="http://schemas.microsoft.com/office/drawing/2014/main" id="{CB7B707C-A222-407B-928F-170489C9BC18}"/>
            </a:ext>
          </a:extLst>
        </xdr:cNvPr>
        <xdr:cNvSpPr txBox="1"/>
      </xdr:nvSpPr>
      <xdr:spPr>
        <a:xfrm>
          <a:off x="10515600" y="1470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44123</xdr:rowOff>
    </xdr:from>
    <xdr:to>
      <xdr:col>50</xdr:col>
      <xdr:colOff>165100</xdr:colOff>
      <xdr:row>86</xdr:row>
      <xdr:rowOff>145723</xdr:rowOff>
    </xdr:to>
    <xdr:sp macro="" textlink="">
      <xdr:nvSpPr>
        <xdr:cNvPr id="250" name="楕円 249">
          <a:extLst>
            <a:ext uri="{FF2B5EF4-FFF2-40B4-BE49-F238E27FC236}">
              <a16:creationId xmlns:a16="http://schemas.microsoft.com/office/drawing/2014/main" id="{8703DE6F-ACDB-4134-9BB5-A74ACB9F488A}"/>
            </a:ext>
          </a:extLst>
        </xdr:cNvPr>
        <xdr:cNvSpPr/>
      </xdr:nvSpPr>
      <xdr:spPr>
        <a:xfrm>
          <a:off x="9588500" y="147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92311</xdr:rowOff>
    </xdr:from>
    <xdr:to>
      <xdr:col>55</xdr:col>
      <xdr:colOff>0</xdr:colOff>
      <xdr:row>86</xdr:row>
      <xdr:rowOff>94923</xdr:rowOff>
    </xdr:to>
    <xdr:cxnSp macro="">
      <xdr:nvCxnSpPr>
        <xdr:cNvPr id="251" name="直線コネクタ 250">
          <a:extLst>
            <a:ext uri="{FF2B5EF4-FFF2-40B4-BE49-F238E27FC236}">
              <a16:creationId xmlns:a16="http://schemas.microsoft.com/office/drawing/2014/main" id="{2DEC7011-D7FD-4D29-9958-8CF508D29AF3}"/>
            </a:ext>
          </a:extLst>
        </xdr:cNvPr>
        <xdr:cNvCxnSpPr/>
      </xdr:nvCxnSpPr>
      <xdr:spPr>
        <a:xfrm flipV="1">
          <a:off x="9639300" y="14837011"/>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46082</xdr:rowOff>
    </xdr:from>
    <xdr:to>
      <xdr:col>46</xdr:col>
      <xdr:colOff>38100</xdr:colOff>
      <xdr:row>86</xdr:row>
      <xdr:rowOff>147682</xdr:rowOff>
    </xdr:to>
    <xdr:sp macro="" textlink="">
      <xdr:nvSpPr>
        <xdr:cNvPr id="252" name="楕円 251">
          <a:extLst>
            <a:ext uri="{FF2B5EF4-FFF2-40B4-BE49-F238E27FC236}">
              <a16:creationId xmlns:a16="http://schemas.microsoft.com/office/drawing/2014/main" id="{FEDB62A7-213A-4C5E-BA8B-82FC81226331}"/>
            </a:ext>
          </a:extLst>
        </xdr:cNvPr>
        <xdr:cNvSpPr/>
      </xdr:nvSpPr>
      <xdr:spPr>
        <a:xfrm>
          <a:off x="8699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94923</xdr:rowOff>
    </xdr:from>
    <xdr:to>
      <xdr:col>50</xdr:col>
      <xdr:colOff>114300</xdr:colOff>
      <xdr:row>86</xdr:row>
      <xdr:rowOff>96882</xdr:rowOff>
    </xdr:to>
    <xdr:cxnSp macro="">
      <xdr:nvCxnSpPr>
        <xdr:cNvPr id="253" name="直線コネクタ 252">
          <a:extLst>
            <a:ext uri="{FF2B5EF4-FFF2-40B4-BE49-F238E27FC236}">
              <a16:creationId xmlns:a16="http://schemas.microsoft.com/office/drawing/2014/main" id="{D0A60348-AFBB-4F3C-9D4B-57D5C70AD3FE}"/>
            </a:ext>
          </a:extLst>
        </xdr:cNvPr>
        <xdr:cNvCxnSpPr/>
      </xdr:nvCxnSpPr>
      <xdr:spPr>
        <a:xfrm flipV="1">
          <a:off x="8750300" y="14839623"/>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136850</xdr:rowOff>
    </xdr:from>
    <xdr:ext cx="469744" cy="259045"/>
    <xdr:sp macro="" textlink="">
      <xdr:nvSpPr>
        <xdr:cNvPr id="254" name="n_1mainValue【福祉施設】&#10;一人当たり面積">
          <a:extLst>
            <a:ext uri="{FF2B5EF4-FFF2-40B4-BE49-F238E27FC236}">
              <a16:creationId xmlns:a16="http://schemas.microsoft.com/office/drawing/2014/main" id="{5DA359A0-E29B-4830-8D3C-77816D97A4D6}"/>
            </a:ext>
          </a:extLst>
        </xdr:cNvPr>
        <xdr:cNvSpPr txBox="1"/>
      </xdr:nvSpPr>
      <xdr:spPr>
        <a:xfrm>
          <a:off x="9391727" y="148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138809</xdr:rowOff>
    </xdr:from>
    <xdr:ext cx="469744" cy="259045"/>
    <xdr:sp macro="" textlink="">
      <xdr:nvSpPr>
        <xdr:cNvPr id="255" name="n_2mainValue【福祉施設】&#10;一人当たり面積">
          <a:extLst>
            <a:ext uri="{FF2B5EF4-FFF2-40B4-BE49-F238E27FC236}">
              <a16:creationId xmlns:a16="http://schemas.microsoft.com/office/drawing/2014/main" id="{D9F21A9F-A0BF-4CFB-87C7-542088FE6DE0}"/>
            </a:ext>
          </a:extLst>
        </xdr:cNvPr>
        <xdr:cNvSpPr txBox="1"/>
      </xdr:nvSpPr>
      <xdr:spPr>
        <a:xfrm>
          <a:off x="8515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a:extLst>
            <a:ext uri="{FF2B5EF4-FFF2-40B4-BE49-F238E27FC236}">
              <a16:creationId xmlns:a16="http://schemas.microsoft.com/office/drawing/2014/main" id="{981C4E50-1C1E-4B8C-959A-9A78324ADB1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a:extLst>
            <a:ext uri="{FF2B5EF4-FFF2-40B4-BE49-F238E27FC236}">
              <a16:creationId xmlns:a16="http://schemas.microsoft.com/office/drawing/2014/main" id="{13CDB89D-7F8B-495B-A7D2-C0287A30642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a:extLst>
            <a:ext uri="{FF2B5EF4-FFF2-40B4-BE49-F238E27FC236}">
              <a16:creationId xmlns:a16="http://schemas.microsoft.com/office/drawing/2014/main" id="{87F03857-3E61-48CE-8633-E6688A715A2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a:extLst>
            <a:ext uri="{FF2B5EF4-FFF2-40B4-BE49-F238E27FC236}">
              <a16:creationId xmlns:a16="http://schemas.microsoft.com/office/drawing/2014/main" id="{00C60D58-3476-4D1F-97C4-F1052D84614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a:extLst>
            <a:ext uri="{FF2B5EF4-FFF2-40B4-BE49-F238E27FC236}">
              <a16:creationId xmlns:a16="http://schemas.microsoft.com/office/drawing/2014/main" id="{5B42EF98-3626-4565-8956-CCBCFD08F03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a:extLst>
            <a:ext uri="{FF2B5EF4-FFF2-40B4-BE49-F238E27FC236}">
              <a16:creationId xmlns:a16="http://schemas.microsoft.com/office/drawing/2014/main" id="{29090592-6C37-4600-B651-04C462D1311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a:extLst>
            <a:ext uri="{FF2B5EF4-FFF2-40B4-BE49-F238E27FC236}">
              <a16:creationId xmlns:a16="http://schemas.microsoft.com/office/drawing/2014/main" id="{0E3FEEA4-4FE9-4E3C-91AC-BB1A8212726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a:extLst>
            <a:ext uri="{FF2B5EF4-FFF2-40B4-BE49-F238E27FC236}">
              <a16:creationId xmlns:a16="http://schemas.microsoft.com/office/drawing/2014/main" id="{95DBAA63-1164-44DF-A8DA-D8F2052E03B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4" name="正方形/長方形 263">
          <a:extLst>
            <a:ext uri="{FF2B5EF4-FFF2-40B4-BE49-F238E27FC236}">
              <a16:creationId xmlns:a16="http://schemas.microsoft.com/office/drawing/2014/main" id="{AFBABF96-C0AC-4358-A343-D92C95FB06E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5" name="正方形/長方形 264">
          <a:extLst>
            <a:ext uri="{FF2B5EF4-FFF2-40B4-BE49-F238E27FC236}">
              <a16:creationId xmlns:a16="http://schemas.microsoft.com/office/drawing/2014/main" id="{A1054F49-6E99-4E61-AAFE-78982457557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6" name="正方形/長方形 265">
          <a:extLst>
            <a:ext uri="{FF2B5EF4-FFF2-40B4-BE49-F238E27FC236}">
              <a16:creationId xmlns:a16="http://schemas.microsoft.com/office/drawing/2014/main" id="{FE251173-2148-4DF6-9C15-49782AD639B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7" name="正方形/長方形 266">
          <a:extLst>
            <a:ext uri="{FF2B5EF4-FFF2-40B4-BE49-F238E27FC236}">
              <a16:creationId xmlns:a16="http://schemas.microsoft.com/office/drawing/2014/main" id="{630053E5-4B13-42EA-902B-AF641DA4C1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8" name="正方形/長方形 267">
          <a:extLst>
            <a:ext uri="{FF2B5EF4-FFF2-40B4-BE49-F238E27FC236}">
              <a16:creationId xmlns:a16="http://schemas.microsoft.com/office/drawing/2014/main" id="{F31FD4B4-0197-4782-BDB8-A004A450C53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9" name="正方形/長方形 268">
          <a:extLst>
            <a:ext uri="{FF2B5EF4-FFF2-40B4-BE49-F238E27FC236}">
              <a16:creationId xmlns:a16="http://schemas.microsoft.com/office/drawing/2014/main" id="{0F28E1F0-40CF-473C-8366-0F6BD092C8A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0" name="正方形/長方形 269">
          <a:extLst>
            <a:ext uri="{FF2B5EF4-FFF2-40B4-BE49-F238E27FC236}">
              <a16:creationId xmlns:a16="http://schemas.microsoft.com/office/drawing/2014/main" id="{612B48D4-16DD-47D2-BE61-E3FA2D95F71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1" name="正方形/長方形 270">
          <a:extLst>
            <a:ext uri="{FF2B5EF4-FFF2-40B4-BE49-F238E27FC236}">
              <a16:creationId xmlns:a16="http://schemas.microsoft.com/office/drawing/2014/main" id="{EA1D28DE-ECC2-4595-B543-19E30C78926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2" name="正方形/長方形 271">
          <a:extLst>
            <a:ext uri="{FF2B5EF4-FFF2-40B4-BE49-F238E27FC236}">
              <a16:creationId xmlns:a16="http://schemas.microsoft.com/office/drawing/2014/main" id="{C86AE743-D869-4046-8A79-2B685057985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3" name="正方形/長方形 272">
          <a:extLst>
            <a:ext uri="{FF2B5EF4-FFF2-40B4-BE49-F238E27FC236}">
              <a16:creationId xmlns:a16="http://schemas.microsoft.com/office/drawing/2014/main" id="{D181F496-FF7A-42E8-9D9C-421299F5E2B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4" name="正方形/長方形 273">
          <a:extLst>
            <a:ext uri="{FF2B5EF4-FFF2-40B4-BE49-F238E27FC236}">
              <a16:creationId xmlns:a16="http://schemas.microsoft.com/office/drawing/2014/main" id="{7D47368F-C693-4781-8479-1CE473AC554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5" name="正方形/長方形 274">
          <a:extLst>
            <a:ext uri="{FF2B5EF4-FFF2-40B4-BE49-F238E27FC236}">
              <a16:creationId xmlns:a16="http://schemas.microsoft.com/office/drawing/2014/main" id="{9A83AE4B-E40D-4EFE-99A9-2AE604FDF5E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6" name="正方形/長方形 275">
          <a:extLst>
            <a:ext uri="{FF2B5EF4-FFF2-40B4-BE49-F238E27FC236}">
              <a16:creationId xmlns:a16="http://schemas.microsoft.com/office/drawing/2014/main" id="{DD715753-8753-4A17-A2A2-E789D76F5FC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7" name="正方形/長方形 276">
          <a:extLst>
            <a:ext uri="{FF2B5EF4-FFF2-40B4-BE49-F238E27FC236}">
              <a16:creationId xmlns:a16="http://schemas.microsoft.com/office/drawing/2014/main" id="{F07948F3-D0A5-4606-A2FF-61EEB72DDFA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8" name="正方形/長方形 277">
          <a:extLst>
            <a:ext uri="{FF2B5EF4-FFF2-40B4-BE49-F238E27FC236}">
              <a16:creationId xmlns:a16="http://schemas.microsoft.com/office/drawing/2014/main" id="{357F4997-DB1E-4AA6-A726-880870208C1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9" name="正方形/長方形 278">
          <a:extLst>
            <a:ext uri="{FF2B5EF4-FFF2-40B4-BE49-F238E27FC236}">
              <a16:creationId xmlns:a16="http://schemas.microsoft.com/office/drawing/2014/main" id="{AA077F4F-9696-4C71-8A07-E1A94C9A624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0" name="テキスト ボックス 279">
          <a:extLst>
            <a:ext uri="{FF2B5EF4-FFF2-40B4-BE49-F238E27FC236}">
              <a16:creationId xmlns:a16="http://schemas.microsoft.com/office/drawing/2014/main" id="{326A4CA7-BE27-4394-BAA5-9F2D856E531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1" name="直線コネクタ 280">
          <a:extLst>
            <a:ext uri="{FF2B5EF4-FFF2-40B4-BE49-F238E27FC236}">
              <a16:creationId xmlns:a16="http://schemas.microsoft.com/office/drawing/2014/main" id="{CDD72081-A183-4805-BBA0-3ABCD9EB0A8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82" name="直線コネクタ 281">
          <a:extLst>
            <a:ext uri="{FF2B5EF4-FFF2-40B4-BE49-F238E27FC236}">
              <a16:creationId xmlns:a16="http://schemas.microsoft.com/office/drawing/2014/main" id="{17A8BE6E-7538-43FB-AC1C-CAC3CF77F80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83" name="テキスト ボックス 282">
          <a:extLst>
            <a:ext uri="{FF2B5EF4-FFF2-40B4-BE49-F238E27FC236}">
              <a16:creationId xmlns:a16="http://schemas.microsoft.com/office/drawing/2014/main" id="{1B28CC13-0087-42F8-9B9B-21BC750325B6}"/>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4" name="直線コネクタ 283">
          <a:extLst>
            <a:ext uri="{FF2B5EF4-FFF2-40B4-BE49-F238E27FC236}">
              <a16:creationId xmlns:a16="http://schemas.microsoft.com/office/drawing/2014/main" id="{319CA052-FA17-4692-8E1E-7D6937B200C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5" name="テキスト ボックス 284">
          <a:extLst>
            <a:ext uri="{FF2B5EF4-FFF2-40B4-BE49-F238E27FC236}">
              <a16:creationId xmlns:a16="http://schemas.microsoft.com/office/drawing/2014/main" id="{9D525DAA-DFCC-466C-A1A5-42602B3D3A2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6" name="直線コネクタ 285">
          <a:extLst>
            <a:ext uri="{FF2B5EF4-FFF2-40B4-BE49-F238E27FC236}">
              <a16:creationId xmlns:a16="http://schemas.microsoft.com/office/drawing/2014/main" id="{179A6830-D865-453E-8B24-B04DB6ED42D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7" name="テキスト ボックス 286">
          <a:extLst>
            <a:ext uri="{FF2B5EF4-FFF2-40B4-BE49-F238E27FC236}">
              <a16:creationId xmlns:a16="http://schemas.microsoft.com/office/drawing/2014/main" id="{9DEB5238-5567-432E-A3F6-B855778ABFF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8" name="直線コネクタ 287">
          <a:extLst>
            <a:ext uri="{FF2B5EF4-FFF2-40B4-BE49-F238E27FC236}">
              <a16:creationId xmlns:a16="http://schemas.microsoft.com/office/drawing/2014/main" id="{E08B0BE5-8AB7-4EA2-A969-BB4D5C79B5D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9" name="テキスト ボックス 288">
          <a:extLst>
            <a:ext uri="{FF2B5EF4-FFF2-40B4-BE49-F238E27FC236}">
              <a16:creationId xmlns:a16="http://schemas.microsoft.com/office/drawing/2014/main" id="{5DCE1EBB-63A7-47C3-9E99-57266FBB15F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0" name="直線コネクタ 289">
          <a:extLst>
            <a:ext uri="{FF2B5EF4-FFF2-40B4-BE49-F238E27FC236}">
              <a16:creationId xmlns:a16="http://schemas.microsoft.com/office/drawing/2014/main" id="{ED9150EB-BC84-4CFF-A202-DA17412F2BC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1" name="テキスト ボックス 290">
          <a:extLst>
            <a:ext uri="{FF2B5EF4-FFF2-40B4-BE49-F238E27FC236}">
              <a16:creationId xmlns:a16="http://schemas.microsoft.com/office/drawing/2014/main" id="{390B0744-1486-4DC8-BB57-3F963EA35194}"/>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2" name="直線コネクタ 291">
          <a:extLst>
            <a:ext uri="{FF2B5EF4-FFF2-40B4-BE49-F238E27FC236}">
              <a16:creationId xmlns:a16="http://schemas.microsoft.com/office/drawing/2014/main" id="{2AEE4884-2191-4D66-ABC1-A17AC7B7B7A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3" name="テキスト ボックス 292">
          <a:extLst>
            <a:ext uri="{FF2B5EF4-FFF2-40B4-BE49-F238E27FC236}">
              <a16:creationId xmlns:a16="http://schemas.microsoft.com/office/drawing/2014/main" id="{0C02ECF3-12CD-4375-8C76-ACEE2780951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4" name="【一般廃棄物処理施設】&#10;有形固定資産減価償却率グラフ枠">
          <a:extLst>
            <a:ext uri="{FF2B5EF4-FFF2-40B4-BE49-F238E27FC236}">
              <a16:creationId xmlns:a16="http://schemas.microsoft.com/office/drawing/2014/main" id="{85DE736F-E68C-46B7-91B5-F9FA474080D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95" name="直線コネクタ 294">
          <a:extLst>
            <a:ext uri="{FF2B5EF4-FFF2-40B4-BE49-F238E27FC236}">
              <a16:creationId xmlns:a16="http://schemas.microsoft.com/office/drawing/2014/main" id="{FC921170-B0E9-4312-9858-E4FEA0323255}"/>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96" name="【一般廃棄物処理施設】&#10;有形固定資産減価償却率最小値テキスト">
          <a:extLst>
            <a:ext uri="{FF2B5EF4-FFF2-40B4-BE49-F238E27FC236}">
              <a16:creationId xmlns:a16="http://schemas.microsoft.com/office/drawing/2014/main" id="{ED5CD9A8-B52F-456D-AE0E-B74E3B68D4EE}"/>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97" name="直線コネクタ 296">
          <a:extLst>
            <a:ext uri="{FF2B5EF4-FFF2-40B4-BE49-F238E27FC236}">
              <a16:creationId xmlns:a16="http://schemas.microsoft.com/office/drawing/2014/main" id="{B0741F89-29AD-46AE-AA54-2B2D0A2529C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98" name="【一般廃棄物処理施設】&#10;有形固定資産減価償却率最大値テキスト">
          <a:extLst>
            <a:ext uri="{FF2B5EF4-FFF2-40B4-BE49-F238E27FC236}">
              <a16:creationId xmlns:a16="http://schemas.microsoft.com/office/drawing/2014/main" id="{3E1A2179-6255-4375-9D39-D8B5FFB8A725}"/>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99" name="直線コネクタ 298">
          <a:extLst>
            <a:ext uri="{FF2B5EF4-FFF2-40B4-BE49-F238E27FC236}">
              <a16:creationId xmlns:a16="http://schemas.microsoft.com/office/drawing/2014/main" id="{CEE665BA-757A-4286-A4AB-777B6AA4672C}"/>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00" name="【一般廃棄物処理施設】&#10;有形固定資産減価償却率平均値テキスト">
          <a:extLst>
            <a:ext uri="{FF2B5EF4-FFF2-40B4-BE49-F238E27FC236}">
              <a16:creationId xmlns:a16="http://schemas.microsoft.com/office/drawing/2014/main" id="{F0CF8405-C26D-4CB5-B7E8-7D4459B2C245}"/>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01" name="フローチャート: 判断 300">
          <a:extLst>
            <a:ext uri="{FF2B5EF4-FFF2-40B4-BE49-F238E27FC236}">
              <a16:creationId xmlns:a16="http://schemas.microsoft.com/office/drawing/2014/main" id="{9BCA14CE-DDDE-4AC4-87FD-07BD9A5E5D5F}"/>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2" name="フローチャート: 判断 301">
          <a:extLst>
            <a:ext uri="{FF2B5EF4-FFF2-40B4-BE49-F238E27FC236}">
              <a16:creationId xmlns:a16="http://schemas.microsoft.com/office/drawing/2014/main" id="{933D5778-1226-4DA7-AB0D-8E9D696CC93A}"/>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03" name="n_1aveValue【一般廃棄物処理施設】&#10;有形固定資産減価償却率">
          <a:extLst>
            <a:ext uri="{FF2B5EF4-FFF2-40B4-BE49-F238E27FC236}">
              <a16:creationId xmlns:a16="http://schemas.microsoft.com/office/drawing/2014/main" id="{2294CD69-08CC-4FB2-A9CD-00C3C6D9BFB5}"/>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04" name="フローチャート: 判断 303">
          <a:extLst>
            <a:ext uri="{FF2B5EF4-FFF2-40B4-BE49-F238E27FC236}">
              <a16:creationId xmlns:a16="http://schemas.microsoft.com/office/drawing/2014/main" id="{0ABB3D2E-88B7-4863-A267-C89E9E03C589}"/>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05" name="n_2aveValue【一般廃棄物処理施設】&#10;有形固定資産減価償却率">
          <a:extLst>
            <a:ext uri="{FF2B5EF4-FFF2-40B4-BE49-F238E27FC236}">
              <a16:creationId xmlns:a16="http://schemas.microsoft.com/office/drawing/2014/main" id="{03A68D6A-F81C-4954-9CB6-37348594203B}"/>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06" name="フローチャート: 判断 305">
          <a:extLst>
            <a:ext uri="{FF2B5EF4-FFF2-40B4-BE49-F238E27FC236}">
              <a16:creationId xmlns:a16="http://schemas.microsoft.com/office/drawing/2014/main" id="{465E0B1A-4D46-426F-8E22-E446141266DD}"/>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07" name="n_3aveValue【一般廃棄物処理施設】&#10;有形固定資産減価償却率">
          <a:extLst>
            <a:ext uri="{FF2B5EF4-FFF2-40B4-BE49-F238E27FC236}">
              <a16:creationId xmlns:a16="http://schemas.microsoft.com/office/drawing/2014/main" id="{55D073A4-930C-4FEC-A643-5AA6AE48F7F0}"/>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C942BCB8-6EB2-4112-837D-032637547DB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85C60758-91E3-4819-9DAC-85F62E12295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42AA15F9-E0DC-400E-8FAC-A8EE09AD168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728308BA-8FC8-40AB-A3F3-8EBBA5BCF23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7DAAC6FE-46C5-4659-A003-070A3FFBC14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313" name="楕円 312">
          <a:extLst>
            <a:ext uri="{FF2B5EF4-FFF2-40B4-BE49-F238E27FC236}">
              <a16:creationId xmlns:a16="http://schemas.microsoft.com/office/drawing/2014/main" id="{6302E4B7-271E-4304-9F36-91A9AD13FED8}"/>
            </a:ext>
          </a:extLst>
        </xdr:cNvPr>
        <xdr:cNvSpPr/>
      </xdr:nvSpPr>
      <xdr:spPr>
        <a:xfrm>
          <a:off x="16268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72407</xdr:rowOff>
    </xdr:from>
    <xdr:ext cx="405111" cy="259045"/>
    <xdr:sp macro="" textlink="">
      <xdr:nvSpPr>
        <xdr:cNvPr id="314" name="【一般廃棄物処理施設】&#10;有形固定資産減価償却率該当値テキスト">
          <a:extLst>
            <a:ext uri="{FF2B5EF4-FFF2-40B4-BE49-F238E27FC236}">
              <a16:creationId xmlns:a16="http://schemas.microsoft.com/office/drawing/2014/main" id="{99872789-5B60-4B3D-BBB8-38C330B20917}"/>
            </a:ext>
          </a:extLst>
        </xdr:cNvPr>
        <xdr:cNvSpPr txBox="1"/>
      </xdr:nvSpPr>
      <xdr:spPr>
        <a:xfrm>
          <a:off x="16357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158750</xdr:rowOff>
    </xdr:from>
    <xdr:to>
      <xdr:col>81</xdr:col>
      <xdr:colOff>101600</xdr:colOff>
      <xdr:row>39</xdr:row>
      <xdr:rowOff>88900</xdr:rowOff>
    </xdr:to>
    <xdr:sp macro="" textlink="">
      <xdr:nvSpPr>
        <xdr:cNvPr id="315" name="楕円 314">
          <a:extLst>
            <a:ext uri="{FF2B5EF4-FFF2-40B4-BE49-F238E27FC236}">
              <a16:creationId xmlns:a16="http://schemas.microsoft.com/office/drawing/2014/main" id="{A59B0F89-3EBF-481C-8BAC-37096585D065}"/>
            </a:ext>
          </a:extLst>
        </xdr:cNvPr>
        <xdr:cNvSpPr/>
      </xdr:nvSpPr>
      <xdr:spPr>
        <a:xfrm>
          <a:off x="15430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39</xdr:row>
      <xdr:rowOff>38100</xdr:rowOff>
    </xdr:to>
    <xdr:cxnSp macro="">
      <xdr:nvCxnSpPr>
        <xdr:cNvPr id="316" name="直線コネクタ 315">
          <a:extLst>
            <a:ext uri="{FF2B5EF4-FFF2-40B4-BE49-F238E27FC236}">
              <a16:creationId xmlns:a16="http://schemas.microsoft.com/office/drawing/2014/main" id="{4C07304B-0D38-48D8-A1A3-A904A53C8E60}"/>
            </a:ext>
          </a:extLst>
        </xdr:cNvPr>
        <xdr:cNvCxnSpPr/>
      </xdr:nvCxnSpPr>
      <xdr:spPr>
        <a:xfrm flipV="1">
          <a:off x="15481300" y="66598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165100</xdr:rowOff>
    </xdr:from>
    <xdr:to>
      <xdr:col>76</xdr:col>
      <xdr:colOff>165100</xdr:colOff>
      <xdr:row>40</xdr:row>
      <xdr:rowOff>95250</xdr:rowOff>
    </xdr:to>
    <xdr:sp macro="" textlink="">
      <xdr:nvSpPr>
        <xdr:cNvPr id="317" name="楕円 316">
          <a:extLst>
            <a:ext uri="{FF2B5EF4-FFF2-40B4-BE49-F238E27FC236}">
              <a16:creationId xmlns:a16="http://schemas.microsoft.com/office/drawing/2014/main" id="{E53DB362-51DE-4502-B532-0FDF07BA1B0D}"/>
            </a:ext>
          </a:extLst>
        </xdr:cNvPr>
        <xdr:cNvSpPr/>
      </xdr:nvSpPr>
      <xdr:spPr>
        <a:xfrm>
          <a:off x="14541500" y="68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38100</xdr:rowOff>
    </xdr:from>
    <xdr:to>
      <xdr:col>81</xdr:col>
      <xdr:colOff>50800</xdr:colOff>
      <xdr:row>40</xdr:row>
      <xdr:rowOff>44450</xdr:rowOff>
    </xdr:to>
    <xdr:cxnSp macro="">
      <xdr:nvCxnSpPr>
        <xdr:cNvPr id="318" name="直線コネクタ 317">
          <a:extLst>
            <a:ext uri="{FF2B5EF4-FFF2-40B4-BE49-F238E27FC236}">
              <a16:creationId xmlns:a16="http://schemas.microsoft.com/office/drawing/2014/main" id="{A965798A-676B-40ED-BA9B-860586E03DDB}"/>
            </a:ext>
          </a:extLst>
        </xdr:cNvPr>
        <xdr:cNvCxnSpPr/>
      </xdr:nvCxnSpPr>
      <xdr:spPr>
        <a:xfrm flipV="1">
          <a:off x="14592300" y="672465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43180</xdr:rowOff>
    </xdr:from>
    <xdr:to>
      <xdr:col>72</xdr:col>
      <xdr:colOff>38100</xdr:colOff>
      <xdr:row>40</xdr:row>
      <xdr:rowOff>144780</xdr:rowOff>
    </xdr:to>
    <xdr:sp macro="" textlink="">
      <xdr:nvSpPr>
        <xdr:cNvPr id="319" name="楕円 318">
          <a:extLst>
            <a:ext uri="{FF2B5EF4-FFF2-40B4-BE49-F238E27FC236}">
              <a16:creationId xmlns:a16="http://schemas.microsoft.com/office/drawing/2014/main" id="{3956A200-97CF-493C-832D-8CB7D589661F}"/>
            </a:ext>
          </a:extLst>
        </xdr:cNvPr>
        <xdr:cNvSpPr/>
      </xdr:nvSpPr>
      <xdr:spPr>
        <a:xfrm>
          <a:off x="13652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44450</xdr:rowOff>
    </xdr:from>
    <xdr:to>
      <xdr:col>76</xdr:col>
      <xdr:colOff>114300</xdr:colOff>
      <xdr:row>40</xdr:row>
      <xdr:rowOff>93980</xdr:rowOff>
    </xdr:to>
    <xdr:cxnSp macro="">
      <xdr:nvCxnSpPr>
        <xdr:cNvPr id="320" name="直線コネクタ 319">
          <a:extLst>
            <a:ext uri="{FF2B5EF4-FFF2-40B4-BE49-F238E27FC236}">
              <a16:creationId xmlns:a16="http://schemas.microsoft.com/office/drawing/2014/main" id="{80442D24-A62E-49B3-83B5-34BF26B2555B}"/>
            </a:ext>
          </a:extLst>
        </xdr:cNvPr>
        <xdr:cNvCxnSpPr/>
      </xdr:nvCxnSpPr>
      <xdr:spPr>
        <a:xfrm flipV="1">
          <a:off x="13703300" y="69024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80027</xdr:rowOff>
    </xdr:from>
    <xdr:ext cx="405111" cy="259045"/>
    <xdr:sp macro="" textlink="">
      <xdr:nvSpPr>
        <xdr:cNvPr id="321" name="n_1mainValue【一般廃棄物処理施設】&#10;有形固定資産減価償却率">
          <a:extLst>
            <a:ext uri="{FF2B5EF4-FFF2-40B4-BE49-F238E27FC236}">
              <a16:creationId xmlns:a16="http://schemas.microsoft.com/office/drawing/2014/main" id="{2978D24A-3B65-4CD1-9935-52738C0C7411}"/>
            </a:ext>
          </a:extLst>
        </xdr:cNvPr>
        <xdr:cNvSpPr txBox="1"/>
      </xdr:nvSpPr>
      <xdr:spPr>
        <a:xfrm>
          <a:off x="152660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86377</xdr:rowOff>
    </xdr:from>
    <xdr:ext cx="405111" cy="259045"/>
    <xdr:sp macro="" textlink="">
      <xdr:nvSpPr>
        <xdr:cNvPr id="322" name="n_2mainValue【一般廃棄物処理施設】&#10;有形固定資産減価償却率">
          <a:extLst>
            <a:ext uri="{FF2B5EF4-FFF2-40B4-BE49-F238E27FC236}">
              <a16:creationId xmlns:a16="http://schemas.microsoft.com/office/drawing/2014/main" id="{B20DB76E-8922-43FB-9E0A-B4A93FA586C5}"/>
            </a:ext>
          </a:extLst>
        </xdr:cNvPr>
        <xdr:cNvSpPr txBox="1"/>
      </xdr:nvSpPr>
      <xdr:spPr>
        <a:xfrm>
          <a:off x="14389744" y="694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135907</xdr:rowOff>
    </xdr:from>
    <xdr:ext cx="405111" cy="259045"/>
    <xdr:sp macro="" textlink="">
      <xdr:nvSpPr>
        <xdr:cNvPr id="323" name="n_3mainValue【一般廃棄物処理施設】&#10;有形固定資産減価償却率">
          <a:extLst>
            <a:ext uri="{FF2B5EF4-FFF2-40B4-BE49-F238E27FC236}">
              <a16:creationId xmlns:a16="http://schemas.microsoft.com/office/drawing/2014/main" id="{D69926F5-F995-442D-96C8-9467A74B5B11}"/>
            </a:ext>
          </a:extLst>
        </xdr:cNvPr>
        <xdr:cNvSpPr txBox="1"/>
      </xdr:nvSpPr>
      <xdr:spPr>
        <a:xfrm>
          <a:off x="13500744" y="699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a:extLst>
            <a:ext uri="{FF2B5EF4-FFF2-40B4-BE49-F238E27FC236}">
              <a16:creationId xmlns:a16="http://schemas.microsoft.com/office/drawing/2014/main" id="{8BBD5C2C-D9A3-438D-81E2-F2DF9ED125D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a:extLst>
            <a:ext uri="{FF2B5EF4-FFF2-40B4-BE49-F238E27FC236}">
              <a16:creationId xmlns:a16="http://schemas.microsoft.com/office/drawing/2014/main" id="{29702CDA-F1E2-48B9-A64F-D5D1C71DBD9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a:extLst>
            <a:ext uri="{FF2B5EF4-FFF2-40B4-BE49-F238E27FC236}">
              <a16:creationId xmlns:a16="http://schemas.microsoft.com/office/drawing/2014/main" id="{9639E368-BD0A-44A1-8F04-0B3F84254F3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a:extLst>
            <a:ext uri="{FF2B5EF4-FFF2-40B4-BE49-F238E27FC236}">
              <a16:creationId xmlns:a16="http://schemas.microsoft.com/office/drawing/2014/main" id="{49526C41-E133-4171-8D71-B98CB21AE8E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a:extLst>
            <a:ext uri="{FF2B5EF4-FFF2-40B4-BE49-F238E27FC236}">
              <a16:creationId xmlns:a16="http://schemas.microsoft.com/office/drawing/2014/main" id="{06C44387-5AC8-46D0-A6B4-33BFF209065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a:extLst>
            <a:ext uri="{FF2B5EF4-FFF2-40B4-BE49-F238E27FC236}">
              <a16:creationId xmlns:a16="http://schemas.microsoft.com/office/drawing/2014/main" id="{718E0469-3B5E-4D75-9D7F-BBB3E27BCF0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a:extLst>
            <a:ext uri="{FF2B5EF4-FFF2-40B4-BE49-F238E27FC236}">
              <a16:creationId xmlns:a16="http://schemas.microsoft.com/office/drawing/2014/main" id="{44C6CE52-FD66-4CAB-8F26-CC4CE7DF5F5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a:extLst>
            <a:ext uri="{FF2B5EF4-FFF2-40B4-BE49-F238E27FC236}">
              <a16:creationId xmlns:a16="http://schemas.microsoft.com/office/drawing/2014/main" id="{809840CC-AFD8-471B-BBF6-FFAC1F3E337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a:extLst>
            <a:ext uri="{FF2B5EF4-FFF2-40B4-BE49-F238E27FC236}">
              <a16:creationId xmlns:a16="http://schemas.microsoft.com/office/drawing/2014/main" id="{8F316AFC-580A-4AEC-9A40-DCA15657093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a:extLst>
            <a:ext uri="{FF2B5EF4-FFF2-40B4-BE49-F238E27FC236}">
              <a16:creationId xmlns:a16="http://schemas.microsoft.com/office/drawing/2014/main" id="{08AC69A4-073E-4742-B594-C619331E31D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4" name="直線コネクタ 333">
          <a:extLst>
            <a:ext uri="{FF2B5EF4-FFF2-40B4-BE49-F238E27FC236}">
              <a16:creationId xmlns:a16="http://schemas.microsoft.com/office/drawing/2014/main" id="{82EDDC1A-D1BB-4D78-A189-06720FD6AC9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5" name="テキスト ボックス 334">
          <a:extLst>
            <a:ext uri="{FF2B5EF4-FFF2-40B4-BE49-F238E27FC236}">
              <a16:creationId xmlns:a16="http://schemas.microsoft.com/office/drawing/2014/main" id="{BD476C94-AC66-45D8-8B18-42E564C433F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6" name="直線コネクタ 335">
          <a:extLst>
            <a:ext uri="{FF2B5EF4-FFF2-40B4-BE49-F238E27FC236}">
              <a16:creationId xmlns:a16="http://schemas.microsoft.com/office/drawing/2014/main" id="{8BD14D37-2AD2-4359-888E-C81B8AD76FD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37" name="テキスト ボックス 336">
          <a:extLst>
            <a:ext uri="{FF2B5EF4-FFF2-40B4-BE49-F238E27FC236}">
              <a16:creationId xmlns:a16="http://schemas.microsoft.com/office/drawing/2014/main" id="{C74CE4CC-7685-4C9C-96EE-150FE95159D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8" name="直線コネクタ 337">
          <a:extLst>
            <a:ext uri="{FF2B5EF4-FFF2-40B4-BE49-F238E27FC236}">
              <a16:creationId xmlns:a16="http://schemas.microsoft.com/office/drawing/2014/main" id="{D8C151EB-64CE-49DD-8401-90705EDC3A5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9" name="テキスト ボックス 338">
          <a:extLst>
            <a:ext uri="{FF2B5EF4-FFF2-40B4-BE49-F238E27FC236}">
              <a16:creationId xmlns:a16="http://schemas.microsoft.com/office/drawing/2014/main" id="{426C70BF-9E46-43A0-BC39-450A8FF182B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0" name="直線コネクタ 339">
          <a:extLst>
            <a:ext uri="{FF2B5EF4-FFF2-40B4-BE49-F238E27FC236}">
              <a16:creationId xmlns:a16="http://schemas.microsoft.com/office/drawing/2014/main" id="{55783210-CEF7-4236-9D64-0FCB824D997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1" name="テキスト ボックス 340">
          <a:extLst>
            <a:ext uri="{FF2B5EF4-FFF2-40B4-BE49-F238E27FC236}">
              <a16:creationId xmlns:a16="http://schemas.microsoft.com/office/drawing/2014/main" id="{38B01AC6-A49E-45D3-90AB-B259D8D7F6EF}"/>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2" name="直線コネクタ 341">
          <a:extLst>
            <a:ext uri="{FF2B5EF4-FFF2-40B4-BE49-F238E27FC236}">
              <a16:creationId xmlns:a16="http://schemas.microsoft.com/office/drawing/2014/main" id="{A0A4D2A9-745A-43C8-92B0-D0C27D45C2E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3" name="テキスト ボックス 342">
          <a:extLst>
            <a:ext uri="{FF2B5EF4-FFF2-40B4-BE49-F238E27FC236}">
              <a16:creationId xmlns:a16="http://schemas.microsoft.com/office/drawing/2014/main" id="{D8B6566E-0DE0-4421-9A1C-2468691A84D4}"/>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4" name="直線コネクタ 343">
          <a:extLst>
            <a:ext uri="{FF2B5EF4-FFF2-40B4-BE49-F238E27FC236}">
              <a16:creationId xmlns:a16="http://schemas.microsoft.com/office/drawing/2014/main" id="{1575DB46-B76B-4957-8B47-89C271958A3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5" name="テキスト ボックス 344">
          <a:extLst>
            <a:ext uri="{FF2B5EF4-FFF2-40B4-BE49-F238E27FC236}">
              <a16:creationId xmlns:a16="http://schemas.microsoft.com/office/drawing/2014/main" id="{99AA32A0-F9DC-44CC-9765-A927D7178DB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6" name="【一般廃棄物処理施設】&#10;一人当たり有形固定資産（償却資産）額グラフ枠">
          <a:extLst>
            <a:ext uri="{FF2B5EF4-FFF2-40B4-BE49-F238E27FC236}">
              <a16:creationId xmlns:a16="http://schemas.microsoft.com/office/drawing/2014/main" id="{0725C049-3207-41CF-A77F-7C2FDCA40EB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47" name="直線コネクタ 346">
          <a:extLst>
            <a:ext uri="{FF2B5EF4-FFF2-40B4-BE49-F238E27FC236}">
              <a16:creationId xmlns:a16="http://schemas.microsoft.com/office/drawing/2014/main" id="{7C75A47E-9696-4367-8D94-6E6C2D4BEB41}"/>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48" name="【一般廃棄物処理施設】&#10;一人当たり有形固定資産（償却資産）額最小値テキスト">
          <a:extLst>
            <a:ext uri="{FF2B5EF4-FFF2-40B4-BE49-F238E27FC236}">
              <a16:creationId xmlns:a16="http://schemas.microsoft.com/office/drawing/2014/main" id="{524116AD-E5B1-4DD0-B36F-7069D0AD50A7}"/>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49" name="直線コネクタ 348">
          <a:extLst>
            <a:ext uri="{FF2B5EF4-FFF2-40B4-BE49-F238E27FC236}">
              <a16:creationId xmlns:a16="http://schemas.microsoft.com/office/drawing/2014/main" id="{B4346790-FCD5-4B03-BCE1-A8FB9E34DCE8}"/>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50" name="【一般廃棄物処理施設】&#10;一人当たり有形固定資産（償却資産）額最大値テキスト">
          <a:extLst>
            <a:ext uri="{FF2B5EF4-FFF2-40B4-BE49-F238E27FC236}">
              <a16:creationId xmlns:a16="http://schemas.microsoft.com/office/drawing/2014/main" id="{BD7DA45F-8041-4B47-B898-0CC6686A6645}"/>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51" name="直線コネクタ 350">
          <a:extLst>
            <a:ext uri="{FF2B5EF4-FFF2-40B4-BE49-F238E27FC236}">
              <a16:creationId xmlns:a16="http://schemas.microsoft.com/office/drawing/2014/main" id="{31CDA1CA-3EC4-4330-8077-0D563F4E283F}"/>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352" name="【一般廃棄物処理施設】&#10;一人当たり有形固定資産（償却資産）額平均値テキスト">
          <a:extLst>
            <a:ext uri="{FF2B5EF4-FFF2-40B4-BE49-F238E27FC236}">
              <a16:creationId xmlns:a16="http://schemas.microsoft.com/office/drawing/2014/main" id="{0E11BB84-C0C4-435C-B829-2B0B0B2A5CF6}"/>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53" name="フローチャート: 判断 352">
          <a:extLst>
            <a:ext uri="{FF2B5EF4-FFF2-40B4-BE49-F238E27FC236}">
              <a16:creationId xmlns:a16="http://schemas.microsoft.com/office/drawing/2014/main" id="{5CC76AAF-E352-4E6F-B529-DAFA75A5ACAE}"/>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54" name="フローチャート: 判断 353">
          <a:extLst>
            <a:ext uri="{FF2B5EF4-FFF2-40B4-BE49-F238E27FC236}">
              <a16:creationId xmlns:a16="http://schemas.microsoft.com/office/drawing/2014/main" id="{DF1701E1-020D-4AD2-B021-5590C1DFB754}"/>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355" name="n_1aveValue【一般廃棄物処理施設】&#10;一人当たり有形固定資産（償却資産）額">
          <a:extLst>
            <a:ext uri="{FF2B5EF4-FFF2-40B4-BE49-F238E27FC236}">
              <a16:creationId xmlns:a16="http://schemas.microsoft.com/office/drawing/2014/main" id="{DDA9213E-53E8-4F0E-9F85-2F51115F3B5D}"/>
            </a:ext>
          </a:extLst>
        </xdr:cNvPr>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56" name="フローチャート: 判断 355">
          <a:extLst>
            <a:ext uri="{FF2B5EF4-FFF2-40B4-BE49-F238E27FC236}">
              <a16:creationId xmlns:a16="http://schemas.microsoft.com/office/drawing/2014/main" id="{D2B8D87E-D896-4A56-8B79-B1A3449F33E8}"/>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15553</xdr:rowOff>
    </xdr:from>
    <xdr:ext cx="599010" cy="259045"/>
    <xdr:sp macro="" textlink="">
      <xdr:nvSpPr>
        <xdr:cNvPr id="357" name="n_2aveValue【一般廃棄物処理施設】&#10;一人当たり有形固定資産（償却資産）額">
          <a:extLst>
            <a:ext uri="{FF2B5EF4-FFF2-40B4-BE49-F238E27FC236}">
              <a16:creationId xmlns:a16="http://schemas.microsoft.com/office/drawing/2014/main" id="{EA76C813-E4DD-4408-BF40-643C8482D488}"/>
            </a:ext>
          </a:extLst>
        </xdr:cNvPr>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58" name="フローチャート: 判断 357">
          <a:extLst>
            <a:ext uri="{FF2B5EF4-FFF2-40B4-BE49-F238E27FC236}">
              <a16:creationId xmlns:a16="http://schemas.microsoft.com/office/drawing/2014/main" id="{6A5E1023-70F9-4BBF-B4F9-42A9B3E3C6D4}"/>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23234</xdr:rowOff>
    </xdr:from>
    <xdr:ext cx="599010" cy="259045"/>
    <xdr:sp macro="" textlink="">
      <xdr:nvSpPr>
        <xdr:cNvPr id="359" name="n_3aveValue【一般廃棄物処理施設】&#10;一人当たり有形固定資産（償却資産）額">
          <a:extLst>
            <a:ext uri="{FF2B5EF4-FFF2-40B4-BE49-F238E27FC236}">
              <a16:creationId xmlns:a16="http://schemas.microsoft.com/office/drawing/2014/main" id="{3CF7F86A-3857-427C-AD1A-77A2D03AC257}"/>
            </a:ext>
          </a:extLst>
        </xdr:cNvPr>
        <xdr:cNvSpPr txBox="1"/>
      </xdr:nvSpPr>
      <xdr:spPr>
        <a:xfrm>
          <a:off x="19245795" y="70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C874B189-C3C6-49D0-AAAF-C066B848FB6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7057FAB1-861F-41A9-AEB9-796991BCB19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D8E738CA-1777-41EF-8AEA-DF766182000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AB93955-4A80-45F5-BE5A-7592CDAF177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D6D4F3E8-9933-4763-8AC9-3A303810B48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59470</xdr:rowOff>
    </xdr:from>
    <xdr:to>
      <xdr:col>116</xdr:col>
      <xdr:colOff>114300</xdr:colOff>
      <xdr:row>37</xdr:row>
      <xdr:rowOff>161071</xdr:rowOff>
    </xdr:to>
    <xdr:sp macro="" textlink="">
      <xdr:nvSpPr>
        <xdr:cNvPr id="365" name="楕円 364">
          <a:extLst>
            <a:ext uri="{FF2B5EF4-FFF2-40B4-BE49-F238E27FC236}">
              <a16:creationId xmlns:a16="http://schemas.microsoft.com/office/drawing/2014/main" id="{43727017-D9AB-4BDF-9165-7D3300150AA6}"/>
            </a:ext>
          </a:extLst>
        </xdr:cNvPr>
        <xdr:cNvSpPr/>
      </xdr:nvSpPr>
      <xdr:spPr>
        <a:xfrm>
          <a:off x="22110700" y="64031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82347</xdr:rowOff>
    </xdr:from>
    <xdr:ext cx="599010" cy="259045"/>
    <xdr:sp macro="" textlink="">
      <xdr:nvSpPr>
        <xdr:cNvPr id="366" name="【一般廃棄物処理施設】&#10;一人当たり有形固定資産（償却資産）額該当値テキスト">
          <a:extLst>
            <a:ext uri="{FF2B5EF4-FFF2-40B4-BE49-F238E27FC236}">
              <a16:creationId xmlns:a16="http://schemas.microsoft.com/office/drawing/2014/main" id="{38B35774-3862-43B7-988C-78CC0132DABA}"/>
            </a:ext>
          </a:extLst>
        </xdr:cNvPr>
        <xdr:cNvSpPr txBox="1"/>
      </xdr:nvSpPr>
      <xdr:spPr>
        <a:xfrm>
          <a:off x="22199600" y="625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86505</xdr:rowOff>
    </xdr:from>
    <xdr:to>
      <xdr:col>112</xdr:col>
      <xdr:colOff>38100</xdr:colOff>
      <xdr:row>38</xdr:row>
      <xdr:rowOff>16655</xdr:rowOff>
    </xdr:to>
    <xdr:sp macro="" textlink="">
      <xdr:nvSpPr>
        <xdr:cNvPr id="367" name="楕円 366">
          <a:extLst>
            <a:ext uri="{FF2B5EF4-FFF2-40B4-BE49-F238E27FC236}">
              <a16:creationId xmlns:a16="http://schemas.microsoft.com/office/drawing/2014/main" id="{64F07D4D-8895-4ABA-9372-5561B85924BA}"/>
            </a:ext>
          </a:extLst>
        </xdr:cNvPr>
        <xdr:cNvSpPr/>
      </xdr:nvSpPr>
      <xdr:spPr>
        <a:xfrm>
          <a:off x="21272500" y="64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110270</xdr:rowOff>
    </xdr:from>
    <xdr:to>
      <xdr:col>116</xdr:col>
      <xdr:colOff>63500</xdr:colOff>
      <xdr:row>37</xdr:row>
      <xdr:rowOff>137305</xdr:rowOff>
    </xdr:to>
    <xdr:cxnSp macro="">
      <xdr:nvCxnSpPr>
        <xdr:cNvPr id="368" name="直線コネクタ 367">
          <a:extLst>
            <a:ext uri="{FF2B5EF4-FFF2-40B4-BE49-F238E27FC236}">
              <a16:creationId xmlns:a16="http://schemas.microsoft.com/office/drawing/2014/main" id="{A53900D2-2149-49E6-8292-54AFE53E2E45}"/>
            </a:ext>
          </a:extLst>
        </xdr:cNvPr>
        <xdr:cNvCxnSpPr/>
      </xdr:nvCxnSpPr>
      <xdr:spPr>
        <a:xfrm flipV="1">
          <a:off x="21323300" y="6453920"/>
          <a:ext cx="838200" cy="2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118203</xdr:rowOff>
    </xdr:from>
    <xdr:to>
      <xdr:col>107</xdr:col>
      <xdr:colOff>101600</xdr:colOff>
      <xdr:row>37</xdr:row>
      <xdr:rowOff>48353</xdr:rowOff>
    </xdr:to>
    <xdr:sp macro="" textlink="">
      <xdr:nvSpPr>
        <xdr:cNvPr id="369" name="楕円 368">
          <a:extLst>
            <a:ext uri="{FF2B5EF4-FFF2-40B4-BE49-F238E27FC236}">
              <a16:creationId xmlns:a16="http://schemas.microsoft.com/office/drawing/2014/main" id="{4C67EE12-2A33-4AD1-9AA0-B2B782AE8A6E}"/>
            </a:ext>
          </a:extLst>
        </xdr:cNvPr>
        <xdr:cNvSpPr/>
      </xdr:nvSpPr>
      <xdr:spPr>
        <a:xfrm>
          <a:off x="20383500" y="62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169003</xdr:rowOff>
    </xdr:from>
    <xdr:to>
      <xdr:col>111</xdr:col>
      <xdr:colOff>177800</xdr:colOff>
      <xdr:row>37</xdr:row>
      <xdr:rowOff>137305</xdr:rowOff>
    </xdr:to>
    <xdr:cxnSp macro="">
      <xdr:nvCxnSpPr>
        <xdr:cNvPr id="370" name="直線コネクタ 369">
          <a:extLst>
            <a:ext uri="{FF2B5EF4-FFF2-40B4-BE49-F238E27FC236}">
              <a16:creationId xmlns:a16="http://schemas.microsoft.com/office/drawing/2014/main" id="{56F8F771-710A-4821-9E07-EA29783C2416}"/>
            </a:ext>
          </a:extLst>
        </xdr:cNvPr>
        <xdr:cNvCxnSpPr/>
      </xdr:nvCxnSpPr>
      <xdr:spPr>
        <a:xfrm>
          <a:off x="20434300" y="6341203"/>
          <a:ext cx="889000" cy="13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89620</xdr:rowOff>
    </xdr:from>
    <xdr:to>
      <xdr:col>102</xdr:col>
      <xdr:colOff>165100</xdr:colOff>
      <xdr:row>38</xdr:row>
      <xdr:rowOff>19770</xdr:rowOff>
    </xdr:to>
    <xdr:sp macro="" textlink="">
      <xdr:nvSpPr>
        <xdr:cNvPr id="371" name="楕円 370">
          <a:extLst>
            <a:ext uri="{FF2B5EF4-FFF2-40B4-BE49-F238E27FC236}">
              <a16:creationId xmlns:a16="http://schemas.microsoft.com/office/drawing/2014/main" id="{52602251-4134-48E9-9AE2-5B64B8065077}"/>
            </a:ext>
          </a:extLst>
        </xdr:cNvPr>
        <xdr:cNvSpPr/>
      </xdr:nvSpPr>
      <xdr:spPr>
        <a:xfrm>
          <a:off x="19494500" y="64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169003</xdr:rowOff>
    </xdr:from>
    <xdr:to>
      <xdr:col>107</xdr:col>
      <xdr:colOff>50800</xdr:colOff>
      <xdr:row>37</xdr:row>
      <xdr:rowOff>140420</xdr:rowOff>
    </xdr:to>
    <xdr:cxnSp macro="">
      <xdr:nvCxnSpPr>
        <xdr:cNvPr id="372" name="直線コネクタ 371">
          <a:extLst>
            <a:ext uri="{FF2B5EF4-FFF2-40B4-BE49-F238E27FC236}">
              <a16:creationId xmlns:a16="http://schemas.microsoft.com/office/drawing/2014/main" id="{60288B19-D648-4729-BBD1-7E7466E55131}"/>
            </a:ext>
          </a:extLst>
        </xdr:cNvPr>
        <xdr:cNvCxnSpPr/>
      </xdr:nvCxnSpPr>
      <xdr:spPr>
        <a:xfrm flipV="1">
          <a:off x="19545300" y="6341203"/>
          <a:ext cx="889000" cy="14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33182</xdr:rowOff>
    </xdr:from>
    <xdr:ext cx="599010" cy="259045"/>
    <xdr:sp macro="" textlink="">
      <xdr:nvSpPr>
        <xdr:cNvPr id="373" name="n_1mainValue【一般廃棄物処理施設】&#10;一人当たり有形固定資産（償却資産）額">
          <a:extLst>
            <a:ext uri="{FF2B5EF4-FFF2-40B4-BE49-F238E27FC236}">
              <a16:creationId xmlns:a16="http://schemas.microsoft.com/office/drawing/2014/main" id="{EE188D72-BB86-4902-90F8-5A98927E99B8}"/>
            </a:ext>
          </a:extLst>
        </xdr:cNvPr>
        <xdr:cNvSpPr txBox="1"/>
      </xdr:nvSpPr>
      <xdr:spPr>
        <a:xfrm>
          <a:off x="21011095" y="620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64880</xdr:rowOff>
    </xdr:from>
    <xdr:ext cx="599010" cy="259045"/>
    <xdr:sp macro="" textlink="">
      <xdr:nvSpPr>
        <xdr:cNvPr id="374" name="n_2mainValue【一般廃棄物処理施設】&#10;一人当たり有形固定資産（償却資産）額">
          <a:extLst>
            <a:ext uri="{FF2B5EF4-FFF2-40B4-BE49-F238E27FC236}">
              <a16:creationId xmlns:a16="http://schemas.microsoft.com/office/drawing/2014/main" id="{C35E7E42-519A-4521-8220-B7A34EA8D585}"/>
            </a:ext>
          </a:extLst>
        </xdr:cNvPr>
        <xdr:cNvSpPr txBox="1"/>
      </xdr:nvSpPr>
      <xdr:spPr>
        <a:xfrm>
          <a:off x="20134795" y="606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36297</xdr:rowOff>
    </xdr:from>
    <xdr:ext cx="599010" cy="259045"/>
    <xdr:sp macro="" textlink="">
      <xdr:nvSpPr>
        <xdr:cNvPr id="375" name="n_3mainValue【一般廃棄物処理施設】&#10;一人当たり有形固定資産（償却資産）額">
          <a:extLst>
            <a:ext uri="{FF2B5EF4-FFF2-40B4-BE49-F238E27FC236}">
              <a16:creationId xmlns:a16="http://schemas.microsoft.com/office/drawing/2014/main" id="{FB55B6F7-7467-46F5-A5E3-2B2E6E704C6E}"/>
            </a:ext>
          </a:extLst>
        </xdr:cNvPr>
        <xdr:cNvSpPr txBox="1"/>
      </xdr:nvSpPr>
      <xdr:spPr>
        <a:xfrm>
          <a:off x="19245795" y="620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a:extLst>
            <a:ext uri="{FF2B5EF4-FFF2-40B4-BE49-F238E27FC236}">
              <a16:creationId xmlns:a16="http://schemas.microsoft.com/office/drawing/2014/main" id="{13296897-DC55-4EC6-9A96-8947F13BB1B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a:extLst>
            <a:ext uri="{FF2B5EF4-FFF2-40B4-BE49-F238E27FC236}">
              <a16:creationId xmlns:a16="http://schemas.microsoft.com/office/drawing/2014/main" id="{73E43442-B090-44A4-BCAE-FAE9BB41D51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a:extLst>
            <a:ext uri="{FF2B5EF4-FFF2-40B4-BE49-F238E27FC236}">
              <a16:creationId xmlns:a16="http://schemas.microsoft.com/office/drawing/2014/main" id="{AEE482C4-06D0-4ECC-8210-05030C059CA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a:extLst>
            <a:ext uri="{FF2B5EF4-FFF2-40B4-BE49-F238E27FC236}">
              <a16:creationId xmlns:a16="http://schemas.microsoft.com/office/drawing/2014/main" id="{86D7DC61-B8BB-4C56-9D0D-2D44028B318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a:extLst>
            <a:ext uri="{FF2B5EF4-FFF2-40B4-BE49-F238E27FC236}">
              <a16:creationId xmlns:a16="http://schemas.microsoft.com/office/drawing/2014/main" id="{BE5544A0-52EF-402D-90DD-31A9684AD4D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a:extLst>
            <a:ext uri="{FF2B5EF4-FFF2-40B4-BE49-F238E27FC236}">
              <a16:creationId xmlns:a16="http://schemas.microsoft.com/office/drawing/2014/main" id="{F6A4ABB2-07C9-4EBE-82D0-82CBC0E599E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a:extLst>
            <a:ext uri="{FF2B5EF4-FFF2-40B4-BE49-F238E27FC236}">
              <a16:creationId xmlns:a16="http://schemas.microsoft.com/office/drawing/2014/main" id="{26D154BB-EE37-4BEF-A3B7-9FEA638EB1E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a:extLst>
            <a:ext uri="{FF2B5EF4-FFF2-40B4-BE49-F238E27FC236}">
              <a16:creationId xmlns:a16="http://schemas.microsoft.com/office/drawing/2014/main" id="{B091A0F7-F089-43EA-8B6C-0A8F570FFF7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4" name="テキスト ボックス 383">
          <a:extLst>
            <a:ext uri="{FF2B5EF4-FFF2-40B4-BE49-F238E27FC236}">
              <a16:creationId xmlns:a16="http://schemas.microsoft.com/office/drawing/2014/main" id="{9CD295B5-39F1-426C-8BE4-05C30A4E545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5" name="直線コネクタ 384">
          <a:extLst>
            <a:ext uri="{FF2B5EF4-FFF2-40B4-BE49-F238E27FC236}">
              <a16:creationId xmlns:a16="http://schemas.microsoft.com/office/drawing/2014/main" id="{CD430186-0DE3-49C5-82E2-9FB1AE2F1A5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6" name="直線コネクタ 385">
          <a:extLst>
            <a:ext uri="{FF2B5EF4-FFF2-40B4-BE49-F238E27FC236}">
              <a16:creationId xmlns:a16="http://schemas.microsoft.com/office/drawing/2014/main" id="{9F06D286-3261-481A-9CE6-E0B1BB426BC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7" name="テキスト ボックス 386">
          <a:extLst>
            <a:ext uri="{FF2B5EF4-FFF2-40B4-BE49-F238E27FC236}">
              <a16:creationId xmlns:a16="http://schemas.microsoft.com/office/drawing/2014/main" id="{4E7D8286-6B4E-4557-A799-192512DF09A5}"/>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8" name="直線コネクタ 387">
          <a:extLst>
            <a:ext uri="{FF2B5EF4-FFF2-40B4-BE49-F238E27FC236}">
              <a16:creationId xmlns:a16="http://schemas.microsoft.com/office/drawing/2014/main" id="{97D9B77E-FEF3-43CA-9E68-B1CB75FD980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9" name="テキスト ボックス 388">
          <a:extLst>
            <a:ext uri="{FF2B5EF4-FFF2-40B4-BE49-F238E27FC236}">
              <a16:creationId xmlns:a16="http://schemas.microsoft.com/office/drawing/2014/main" id="{16D3D961-6497-415A-896A-CA67894D278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0" name="直線コネクタ 389">
          <a:extLst>
            <a:ext uri="{FF2B5EF4-FFF2-40B4-BE49-F238E27FC236}">
              <a16:creationId xmlns:a16="http://schemas.microsoft.com/office/drawing/2014/main" id="{518F518A-496C-47ED-86FA-F9CC59EC904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1" name="テキスト ボックス 390">
          <a:extLst>
            <a:ext uri="{FF2B5EF4-FFF2-40B4-BE49-F238E27FC236}">
              <a16:creationId xmlns:a16="http://schemas.microsoft.com/office/drawing/2014/main" id="{97E3E728-EA47-4EBC-98CB-78B0430C733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2" name="直線コネクタ 391">
          <a:extLst>
            <a:ext uri="{FF2B5EF4-FFF2-40B4-BE49-F238E27FC236}">
              <a16:creationId xmlns:a16="http://schemas.microsoft.com/office/drawing/2014/main" id="{6B7EC5AE-E84E-4834-B6E6-1092F95A46E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3" name="テキスト ボックス 392">
          <a:extLst>
            <a:ext uri="{FF2B5EF4-FFF2-40B4-BE49-F238E27FC236}">
              <a16:creationId xmlns:a16="http://schemas.microsoft.com/office/drawing/2014/main" id="{0720A6C0-F629-4ED2-B3C0-53AFFDFF429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4" name="直線コネクタ 393">
          <a:extLst>
            <a:ext uri="{FF2B5EF4-FFF2-40B4-BE49-F238E27FC236}">
              <a16:creationId xmlns:a16="http://schemas.microsoft.com/office/drawing/2014/main" id="{BA4FA86A-F277-4126-A7D0-2F10ED8C873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5" name="テキスト ボックス 394">
          <a:extLst>
            <a:ext uri="{FF2B5EF4-FFF2-40B4-BE49-F238E27FC236}">
              <a16:creationId xmlns:a16="http://schemas.microsoft.com/office/drawing/2014/main" id="{BA3A9245-B7A5-443F-AFF2-27224A36141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6" name="直線コネクタ 395">
          <a:extLst>
            <a:ext uri="{FF2B5EF4-FFF2-40B4-BE49-F238E27FC236}">
              <a16:creationId xmlns:a16="http://schemas.microsoft.com/office/drawing/2014/main" id="{1A8219B3-1E33-4188-949E-F816CAA69D9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7" name="テキスト ボックス 396">
          <a:extLst>
            <a:ext uri="{FF2B5EF4-FFF2-40B4-BE49-F238E27FC236}">
              <a16:creationId xmlns:a16="http://schemas.microsoft.com/office/drawing/2014/main" id="{05457A99-D79A-48DF-A2FE-4276EF97191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a:extLst>
            <a:ext uri="{FF2B5EF4-FFF2-40B4-BE49-F238E27FC236}">
              <a16:creationId xmlns:a16="http://schemas.microsoft.com/office/drawing/2014/main" id="{F836BF69-12C6-4117-BFFC-7B9B779C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a:extLst>
            <a:ext uri="{FF2B5EF4-FFF2-40B4-BE49-F238E27FC236}">
              <a16:creationId xmlns:a16="http://schemas.microsoft.com/office/drawing/2014/main" id="{529AA73E-F482-4502-908D-6AC77E86F1C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保健センター・保健所】&#10;有形固定資産減価償却率グラフ枠">
          <a:extLst>
            <a:ext uri="{FF2B5EF4-FFF2-40B4-BE49-F238E27FC236}">
              <a16:creationId xmlns:a16="http://schemas.microsoft.com/office/drawing/2014/main" id="{25284A76-D84A-4030-82AF-A59EBE1E1CD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01" name="直線コネクタ 400">
          <a:extLst>
            <a:ext uri="{FF2B5EF4-FFF2-40B4-BE49-F238E27FC236}">
              <a16:creationId xmlns:a16="http://schemas.microsoft.com/office/drawing/2014/main" id="{B0F26565-A278-4F96-819D-6C91E257C633}"/>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02" name="【保健センター・保健所】&#10;有形固定資産減価償却率最小値テキスト">
          <a:extLst>
            <a:ext uri="{FF2B5EF4-FFF2-40B4-BE49-F238E27FC236}">
              <a16:creationId xmlns:a16="http://schemas.microsoft.com/office/drawing/2014/main" id="{70B19F93-76D6-4FBE-BC9C-38BAE6FEB635}"/>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03" name="直線コネクタ 402">
          <a:extLst>
            <a:ext uri="{FF2B5EF4-FFF2-40B4-BE49-F238E27FC236}">
              <a16:creationId xmlns:a16="http://schemas.microsoft.com/office/drawing/2014/main" id="{021D613E-382D-4AE3-A2C9-945ADA94F4B2}"/>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04" name="【保健センター・保健所】&#10;有形固定資産減価償却率最大値テキスト">
          <a:extLst>
            <a:ext uri="{FF2B5EF4-FFF2-40B4-BE49-F238E27FC236}">
              <a16:creationId xmlns:a16="http://schemas.microsoft.com/office/drawing/2014/main" id="{72B8C785-3FD8-438F-849B-594F0BEC44CE}"/>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05" name="直線コネクタ 404">
          <a:extLst>
            <a:ext uri="{FF2B5EF4-FFF2-40B4-BE49-F238E27FC236}">
              <a16:creationId xmlns:a16="http://schemas.microsoft.com/office/drawing/2014/main" id="{B2933EA5-7D53-493F-B728-6E7E1CAA1108}"/>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406" name="【保健センター・保健所】&#10;有形固定資産減価償却率平均値テキスト">
          <a:extLst>
            <a:ext uri="{FF2B5EF4-FFF2-40B4-BE49-F238E27FC236}">
              <a16:creationId xmlns:a16="http://schemas.microsoft.com/office/drawing/2014/main" id="{E40CA59C-D474-424E-A310-A2C98C1A55C6}"/>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07" name="フローチャート: 判断 406">
          <a:extLst>
            <a:ext uri="{FF2B5EF4-FFF2-40B4-BE49-F238E27FC236}">
              <a16:creationId xmlns:a16="http://schemas.microsoft.com/office/drawing/2014/main" id="{2B58E400-25CF-4E0A-8871-20CEA3F16A26}"/>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08" name="フローチャート: 判断 407">
          <a:extLst>
            <a:ext uri="{FF2B5EF4-FFF2-40B4-BE49-F238E27FC236}">
              <a16:creationId xmlns:a16="http://schemas.microsoft.com/office/drawing/2014/main" id="{A6DAA053-E44B-41C2-9743-7B0EF057405C}"/>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409" name="n_1aveValue【保健センター・保健所】&#10;有形固定資産減価償却率">
          <a:extLst>
            <a:ext uri="{FF2B5EF4-FFF2-40B4-BE49-F238E27FC236}">
              <a16:creationId xmlns:a16="http://schemas.microsoft.com/office/drawing/2014/main" id="{5010BAE7-D9C5-4A53-A99E-75ADA37AF2FD}"/>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10" name="フローチャート: 判断 409">
          <a:extLst>
            <a:ext uri="{FF2B5EF4-FFF2-40B4-BE49-F238E27FC236}">
              <a16:creationId xmlns:a16="http://schemas.microsoft.com/office/drawing/2014/main" id="{C38918C8-FFF0-4F09-A282-A1D6BBB99AC2}"/>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411" name="n_2aveValue【保健センター・保健所】&#10;有形固定資産減価償却率">
          <a:extLst>
            <a:ext uri="{FF2B5EF4-FFF2-40B4-BE49-F238E27FC236}">
              <a16:creationId xmlns:a16="http://schemas.microsoft.com/office/drawing/2014/main" id="{49121C15-B005-4246-AA3B-8A9D2117AB21}"/>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412" name="フローチャート: 判断 411">
          <a:extLst>
            <a:ext uri="{FF2B5EF4-FFF2-40B4-BE49-F238E27FC236}">
              <a16:creationId xmlns:a16="http://schemas.microsoft.com/office/drawing/2014/main" id="{93A4C33C-58FA-4ADC-82E2-631333A41416}"/>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413" name="n_3aveValue【保健センター・保健所】&#10;有形固定資産減価償却率">
          <a:extLst>
            <a:ext uri="{FF2B5EF4-FFF2-40B4-BE49-F238E27FC236}">
              <a16:creationId xmlns:a16="http://schemas.microsoft.com/office/drawing/2014/main" id="{844E22A6-ABCC-41A7-8475-6F5DA0DC04C5}"/>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6BA024F5-892D-494E-B0FE-ED360927C49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8C89C78B-6831-493C-A9B9-7D6EAC16F97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966689A-7A0C-4F2C-8AAC-5A0E0C1BB20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95E4565A-9B79-4554-9149-F8BEAE879DC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F5980-2B22-47D0-B8E6-4A566B1D6E9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419" name="楕円 418">
          <a:extLst>
            <a:ext uri="{FF2B5EF4-FFF2-40B4-BE49-F238E27FC236}">
              <a16:creationId xmlns:a16="http://schemas.microsoft.com/office/drawing/2014/main" id="{56A9F75E-64B8-4FEF-B623-04DC74E6684C}"/>
            </a:ext>
          </a:extLst>
        </xdr:cNvPr>
        <xdr:cNvSpPr/>
      </xdr:nvSpPr>
      <xdr:spPr>
        <a:xfrm>
          <a:off x="16268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156227</xdr:rowOff>
    </xdr:from>
    <xdr:ext cx="405111" cy="259045"/>
    <xdr:sp macro="" textlink="">
      <xdr:nvSpPr>
        <xdr:cNvPr id="420" name="【保健センター・保健所】&#10;有形固定資産減価償却率該当値テキスト">
          <a:extLst>
            <a:ext uri="{FF2B5EF4-FFF2-40B4-BE49-F238E27FC236}">
              <a16:creationId xmlns:a16="http://schemas.microsoft.com/office/drawing/2014/main" id="{8113729E-D7B9-42F2-9033-B033AD1734A9}"/>
            </a:ext>
          </a:extLst>
        </xdr:cNvPr>
        <xdr:cNvSpPr txBox="1"/>
      </xdr:nvSpPr>
      <xdr:spPr>
        <a:xfrm>
          <a:off x="163576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421" name="楕円 420">
          <a:extLst>
            <a:ext uri="{FF2B5EF4-FFF2-40B4-BE49-F238E27FC236}">
              <a16:creationId xmlns:a16="http://schemas.microsoft.com/office/drawing/2014/main" id="{8CC764A4-4AF0-48B1-A0E2-61F9F65D7032}"/>
            </a:ext>
          </a:extLst>
        </xdr:cNvPr>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57150</xdr:rowOff>
    </xdr:from>
    <xdr:to>
      <xdr:col>85</xdr:col>
      <xdr:colOff>127000</xdr:colOff>
      <xdr:row>60</xdr:row>
      <xdr:rowOff>97972</xdr:rowOff>
    </xdr:to>
    <xdr:cxnSp macro="">
      <xdr:nvCxnSpPr>
        <xdr:cNvPr id="422" name="直線コネクタ 421">
          <a:extLst>
            <a:ext uri="{FF2B5EF4-FFF2-40B4-BE49-F238E27FC236}">
              <a16:creationId xmlns:a16="http://schemas.microsoft.com/office/drawing/2014/main" id="{3955153E-9196-4AF6-949D-958F2B33E50E}"/>
            </a:ext>
          </a:extLst>
        </xdr:cNvPr>
        <xdr:cNvCxnSpPr/>
      </xdr:nvCxnSpPr>
      <xdr:spPr>
        <a:xfrm flipV="1">
          <a:off x="15481300" y="1034415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154940</xdr:rowOff>
    </xdr:from>
    <xdr:to>
      <xdr:col>76</xdr:col>
      <xdr:colOff>165100</xdr:colOff>
      <xdr:row>61</xdr:row>
      <xdr:rowOff>85090</xdr:rowOff>
    </xdr:to>
    <xdr:sp macro="" textlink="">
      <xdr:nvSpPr>
        <xdr:cNvPr id="423" name="楕円 422">
          <a:extLst>
            <a:ext uri="{FF2B5EF4-FFF2-40B4-BE49-F238E27FC236}">
              <a16:creationId xmlns:a16="http://schemas.microsoft.com/office/drawing/2014/main" id="{5A2C454D-6230-4106-B171-77D6F9FD162E}"/>
            </a:ext>
          </a:extLst>
        </xdr:cNvPr>
        <xdr:cNvSpPr/>
      </xdr:nvSpPr>
      <xdr:spPr>
        <a:xfrm>
          <a:off x="14541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61</xdr:row>
      <xdr:rowOff>34290</xdr:rowOff>
    </xdr:to>
    <xdr:cxnSp macro="">
      <xdr:nvCxnSpPr>
        <xdr:cNvPr id="424" name="直線コネクタ 423">
          <a:extLst>
            <a:ext uri="{FF2B5EF4-FFF2-40B4-BE49-F238E27FC236}">
              <a16:creationId xmlns:a16="http://schemas.microsoft.com/office/drawing/2014/main" id="{71C9AED1-BC59-4D36-A045-8CCA4E888C47}"/>
            </a:ext>
          </a:extLst>
        </xdr:cNvPr>
        <xdr:cNvCxnSpPr/>
      </xdr:nvCxnSpPr>
      <xdr:spPr>
        <a:xfrm flipV="1">
          <a:off x="14592300" y="10384972"/>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145143</xdr:rowOff>
    </xdr:from>
    <xdr:to>
      <xdr:col>72</xdr:col>
      <xdr:colOff>38100</xdr:colOff>
      <xdr:row>62</xdr:row>
      <xdr:rowOff>75293</xdr:rowOff>
    </xdr:to>
    <xdr:sp macro="" textlink="">
      <xdr:nvSpPr>
        <xdr:cNvPr id="425" name="楕円 424">
          <a:extLst>
            <a:ext uri="{FF2B5EF4-FFF2-40B4-BE49-F238E27FC236}">
              <a16:creationId xmlns:a16="http://schemas.microsoft.com/office/drawing/2014/main" id="{727970E1-9CED-4F02-9830-8DB83E8D94CE}"/>
            </a:ext>
          </a:extLst>
        </xdr:cNvPr>
        <xdr:cNvSpPr/>
      </xdr:nvSpPr>
      <xdr:spPr>
        <a:xfrm>
          <a:off x="13652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34290</xdr:rowOff>
    </xdr:from>
    <xdr:to>
      <xdr:col>76</xdr:col>
      <xdr:colOff>114300</xdr:colOff>
      <xdr:row>62</xdr:row>
      <xdr:rowOff>24493</xdr:rowOff>
    </xdr:to>
    <xdr:cxnSp macro="">
      <xdr:nvCxnSpPr>
        <xdr:cNvPr id="426" name="直線コネクタ 425">
          <a:extLst>
            <a:ext uri="{FF2B5EF4-FFF2-40B4-BE49-F238E27FC236}">
              <a16:creationId xmlns:a16="http://schemas.microsoft.com/office/drawing/2014/main" id="{829AAC5B-3472-42B9-8CE6-3881C0FC7D8F}"/>
            </a:ext>
          </a:extLst>
        </xdr:cNvPr>
        <xdr:cNvCxnSpPr/>
      </xdr:nvCxnSpPr>
      <xdr:spPr>
        <a:xfrm flipV="1">
          <a:off x="13703300" y="10492740"/>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139899</xdr:rowOff>
    </xdr:from>
    <xdr:ext cx="405111" cy="259045"/>
    <xdr:sp macro="" textlink="">
      <xdr:nvSpPr>
        <xdr:cNvPr id="427" name="n_1mainValue【保健センター・保健所】&#10;有形固定資産減価償却率">
          <a:extLst>
            <a:ext uri="{FF2B5EF4-FFF2-40B4-BE49-F238E27FC236}">
              <a16:creationId xmlns:a16="http://schemas.microsoft.com/office/drawing/2014/main" id="{993DB1FC-1B83-4404-9D01-1E86A8826CBC}"/>
            </a:ext>
          </a:extLst>
        </xdr:cNvPr>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428" name="n_2mainValue【保健センター・保健所】&#10;有形固定資産減価償却率">
          <a:extLst>
            <a:ext uri="{FF2B5EF4-FFF2-40B4-BE49-F238E27FC236}">
              <a16:creationId xmlns:a16="http://schemas.microsoft.com/office/drawing/2014/main" id="{047B773A-8340-4BF8-B9E2-B43C224A9593}"/>
            </a:ext>
          </a:extLst>
        </xdr:cNvPr>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66420</xdr:rowOff>
    </xdr:from>
    <xdr:ext cx="405111" cy="259045"/>
    <xdr:sp macro="" textlink="">
      <xdr:nvSpPr>
        <xdr:cNvPr id="429" name="n_3mainValue【保健センター・保健所】&#10;有形固定資産減価償却率">
          <a:extLst>
            <a:ext uri="{FF2B5EF4-FFF2-40B4-BE49-F238E27FC236}">
              <a16:creationId xmlns:a16="http://schemas.microsoft.com/office/drawing/2014/main" id="{C29D8C04-3948-4CC6-A031-52EFAF630C9A}"/>
            </a:ext>
          </a:extLst>
        </xdr:cNvPr>
        <xdr:cNvSpPr txBox="1"/>
      </xdr:nvSpPr>
      <xdr:spPr>
        <a:xfrm>
          <a:off x="13500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a:extLst>
            <a:ext uri="{FF2B5EF4-FFF2-40B4-BE49-F238E27FC236}">
              <a16:creationId xmlns:a16="http://schemas.microsoft.com/office/drawing/2014/main" id="{39EB332E-AA07-4A81-A678-BA14534EA5B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a:extLst>
            <a:ext uri="{FF2B5EF4-FFF2-40B4-BE49-F238E27FC236}">
              <a16:creationId xmlns:a16="http://schemas.microsoft.com/office/drawing/2014/main" id="{C370C938-264E-4A99-892C-2AD13C2DA71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a:extLst>
            <a:ext uri="{FF2B5EF4-FFF2-40B4-BE49-F238E27FC236}">
              <a16:creationId xmlns:a16="http://schemas.microsoft.com/office/drawing/2014/main" id="{3749FAD6-7828-484C-9FF8-52C3E449B0C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a:extLst>
            <a:ext uri="{FF2B5EF4-FFF2-40B4-BE49-F238E27FC236}">
              <a16:creationId xmlns:a16="http://schemas.microsoft.com/office/drawing/2014/main" id="{737382D0-1915-4075-9D04-B2BA06771AA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a:extLst>
            <a:ext uri="{FF2B5EF4-FFF2-40B4-BE49-F238E27FC236}">
              <a16:creationId xmlns:a16="http://schemas.microsoft.com/office/drawing/2014/main" id="{8D209CC1-4A48-4554-B010-276BDAEBA8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a:extLst>
            <a:ext uri="{FF2B5EF4-FFF2-40B4-BE49-F238E27FC236}">
              <a16:creationId xmlns:a16="http://schemas.microsoft.com/office/drawing/2014/main" id="{3E0C214C-F1E4-4FCA-AF90-6EC1C06A341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a:extLst>
            <a:ext uri="{FF2B5EF4-FFF2-40B4-BE49-F238E27FC236}">
              <a16:creationId xmlns:a16="http://schemas.microsoft.com/office/drawing/2014/main" id="{3F8E3EDD-1D7A-4699-8F78-668793F5DDA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a:extLst>
            <a:ext uri="{FF2B5EF4-FFF2-40B4-BE49-F238E27FC236}">
              <a16:creationId xmlns:a16="http://schemas.microsoft.com/office/drawing/2014/main" id="{1EEA41FA-525A-4352-A5EB-A8A7B24C65F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a:extLst>
            <a:ext uri="{FF2B5EF4-FFF2-40B4-BE49-F238E27FC236}">
              <a16:creationId xmlns:a16="http://schemas.microsoft.com/office/drawing/2014/main" id="{4A12B834-C614-45DD-B716-483BA83DF9F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a:extLst>
            <a:ext uri="{FF2B5EF4-FFF2-40B4-BE49-F238E27FC236}">
              <a16:creationId xmlns:a16="http://schemas.microsoft.com/office/drawing/2014/main" id="{2750E127-C2C5-4186-B75C-42E38658DA5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0" name="直線コネクタ 439">
          <a:extLst>
            <a:ext uri="{FF2B5EF4-FFF2-40B4-BE49-F238E27FC236}">
              <a16:creationId xmlns:a16="http://schemas.microsoft.com/office/drawing/2014/main" id="{62263B1F-A5B2-4EEC-A411-BED8FBDD1BA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1" name="テキスト ボックス 440">
          <a:extLst>
            <a:ext uri="{FF2B5EF4-FFF2-40B4-BE49-F238E27FC236}">
              <a16:creationId xmlns:a16="http://schemas.microsoft.com/office/drawing/2014/main" id="{AAEA1C8E-4D5D-4CB6-A685-2271C965A68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2" name="直線コネクタ 441">
          <a:extLst>
            <a:ext uri="{FF2B5EF4-FFF2-40B4-BE49-F238E27FC236}">
              <a16:creationId xmlns:a16="http://schemas.microsoft.com/office/drawing/2014/main" id="{757DFBC4-6BC6-40DE-BCB1-5B7E40C34BC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3" name="テキスト ボックス 442">
          <a:extLst>
            <a:ext uri="{FF2B5EF4-FFF2-40B4-BE49-F238E27FC236}">
              <a16:creationId xmlns:a16="http://schemas.microsoft.com/office/drawing/2014/main" id="{AB52779E-3E51-4AC9-8600-91910A0765E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4" name="直線コネクタ 443">
          <a:extLst>
            <a:ext uri="{FF2B5EF4-FFF2-40B4-BE49-F238E27FC236}">
              <a16:creationId xmlns:a16="http://schemas.microsoft.com/office/drawing/2014/main" id="{DAA425B5-65C2-49F2-A1C5-0069B4210B8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5" name="テキスト ボックス 444">
          <a:extLst>
            <a:ext uri="{FF2B5EF4-FFF2-40B4-BE49-F238E27FC236}">
              <a16:creationId xmlns:a16="http://schemas.microsoft.com/office/drawing/2014/main" id="{EC357954-86B9-437F-AAA3-8B5AC529A43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6" name="直線コネクタ 445">
          <a:extLst>
            <a:ext uri="{FF2B5EF4-FFF2-40B4-BE49-F238E27FC236}">
              <a16:creationId xmlns:a16="http://schemas.microsoft.com/office/drawing/2014/main" id="{8A3EF5E9-D413-40EF-AC41-81D6767D149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7" name="テキスト ボックス 446">
          <a:extLst>
            <a:ext uri="{FF2B5EF4-FFF2-40B4-BE49-F238E27FC236}">
              <a16:creationId xmlns:a16="http://schemas.microsoft.com/office/drawing/2014/main" id="{6CE1213E-3817-4705-A914-06EB67B0FED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8" name="直線コネクタ 447">
          <a:extLst>
            <a:ext uri="{FF2B5EF4-FFF2-40B4-BE49-F238E27FC236}">
              <a16:creationId xmlns:a16="http://schemas.microsoft.com/office/drawing/2014/main" id="{04C0C5FF-ECA0-448A-BF74-AE995999258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9" name="テキスト ボックス 448">
          <a:extLst>
            <a:ext uri="{FF2B5EF4-FFF2-40B4-BE49-F238E27FC236}">
              <a16:creationId xmlns:a16="http://schemas.microsoft.com/office/drawing/2014/main" id="{72DE1ADF-3C3D-48BC-893C-6E91CA797CE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0" name="直線コネクタ 449">
          <a:extLst>
            <a:ext uri="{FF2B5EF4-FFF2-40B4-BE49-F238E27FC236}">
              <a16:creationId xmlns:a16="http://schemas.microsoft.com/office/drawing/2014/main" id="{EB1A69F0-46E7-41C2-88B0-E50C4DEC699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1" name="テキスト ボックス 450">
          <a:extLst>
            <a:ext uri="{FF2B5EF4-FFF2-40B4-BE49-F238E27FC236}">
              <a16:creationId xmlns:a16="http://schemas.microsoft.com/office/drawing/2014/main" id="{463E7A61-2F5C-42DD-8A00-B50F2808E2C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2" name="【保健センター・保健所】&#10;一人当たり面積グラフ枠">
          <a:extLst>
            <a:ext uri="{FF2B5EF4-FFF2-40B4-BE49-F238E27FC236}">
              <a16:creationId xmlns:a16="http://schemas.microsoft.com/office/drawing/2014/main" id="{4407CB17-448B-4529-BC91-A25FD301A7A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53" name="直線コネクタ 452">
          <a:extLst>
            <a:ext uri="{FF2B5EF4-FFF2-40B4-BE49-F238E27FC236}">
              <a16:creationId xmlns:a16="http://schemas.microsoft.com/office/drawing/2014/main" id="{62F5DB39-FCB7-495E-971D-7C0B7468FFB2}"/>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54" name="【保健センター・保健所】&#10;一人当たり面積最小値テキスト">
          <a:extLst>
            <a:ext uri="{FF2B5EF4-FFF2-40B4-BE49-F238E27FC236}">
              <a16:creationId xmlns:a16="http://schemas.microsoft.com/office/drawing/2014/main" id="{94A5FABE-6C88-4420-9349-1C0F5844BB17}"/>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55" name="直線コネクタ 454">
          <a:extLst>
            <a:ext uri="{FF2B5EF4-FFF2-40B4-BE49-F238E27FC236}">
              <a16:creationId xmlns:a16="http://schemas.microsoft.com/office/drawing/2014/main" id="{0A335019-04E2-4A6F-A3DC-E4C3CDBD2693}"/>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56" name="【保健センター・保健所】&#10;一人当たり面積最大値テキスト">
          <a:extLst>
            <a:ext uri="{FF2B5EF4-FFF2-40B4-BE49-F238E27FC236}">
              <a16:creationId xmlns:a16="http://schemas.microsoft.com/office/drawing/2014/main" id="{D23007EE-3395-4E62-8D5C-C931DF6677A6}"/>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57" name="直線コネクタ 456">
          <a:extLst>
            <a:ext uri="{FF2B5EF4-FFF2-40B4-BE49-F238E27FC236}">
              <a16:creationId xmlns:a16="http://schemas.microsoft.com/office/drawing/2014/main" id="{47CD29E4-69CB-409C-9ED3-621B85A99E0C}"/>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458" name="【保健センター・保健所】&#10;一人当たり面積平均値テキスト">
          <a:extLst>
            <a:ext uri="{FF2B5EF4-FFF2-40B4-BE49-F238E27FC236}">
              <a16:creationId xmlns:a16="http://schemas.microsoft.com/office/drawing/2014/main" id="{05F170AC-2C59-4F5A-8CE2-B20558376E4F}"/>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59" name="フローチャート: 判断 458">
          <a:extLst>
            <a:ext uri="{FF2B5EF4-FFF2-40B4-BE49-F238E27FC236}">
              <a16:creationId xmlns:a16="http://schemas.microsoft.com/office/drawing/2014/main" id="{F59BA982-C0FC-457E-98E7-A6370078CB58}"/>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60" name="フローチャート: 判断 459">
          <a:extLst>
            <a:ext uri="{FF2B5EF4-FFF2-40B4-BE49-F238E27FC236}">
              <a16:creationId xmlns:a16="http://schemas.microsoft.com/office/drawing/2014/main" id="{6EFBCC59-EA90-4BB0-ACBD-A717969ECF82}"/>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461" name="n_1aveValue【保健センター・保健所】&#10;一人当たり面積">
          <a:extLst>
            <a:ext uri="{FF2B5EF4-FFF2-40B4-BE49-F238E27FC236}">
              <a16:creationId xmlns:a16="http://schemas.microsoft.com/office/drawing/2014/main" id="{D55CBA72-C940-461F-9D2C-F6687E754B01}"/>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462" name="フローチャート: 判断 461">
          <a:extLst>
            <a:ext uri="{FF2B5EF4-FFF2-40B4-BE49-F238E27FC236}">
              <a16:creationId xmlns:a16="http://schemas.microsoft.com/office/drawing/2014/main" id="{9845B96B-6836-41FE-A8C3-417A596A04D8}"/>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463" name="n_2aveValue【保健センター・保健所】&#10;一人当たり面積">
          <a:extLst>
            <a:ext uri="{FF2B5EF4-FFF2-40B4-BE49-F238E27FC236}">
              <a16:creationId xmlns:a16="http://schemas.microsoft.com/office/drawing/2014/main" id="{D65ED979-A569-4895-BB63-D731053F16F5}"/>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464" name="フローチャート: 判断 463">
          <a:extLst>
            <a:ext uri="{FF2B5EF4-FFF2-40B4-BE49-F238E27FC236}">
              <a16:creationId xmlns:a16="http://schemas.microsoft.com/office/drawing/2014/main" id="{244BB2D4-D798-4875-92F0-808B4805398C}"/>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465" name="n_3aveValue【保健センター・保健所】&#10;一人当たり面積">
          <a:extLst>
            <a:ext uri="{FF2B5EF4-FFF2-40B4-BE49-F238E27FC236}">
              <a16:creationId xmlns:a16="http://schemas.microsoft.com/office/drawing/2014/main" id="{170B6D9B-084A-4136-96EC-7EF9C6EC38ED}"/>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CA2836B9-24E9-426F-9042-A8355A296BD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6EDB8C74-5B41-429F-87AA-C3E60E2FD6A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6C3D810E-6E5C-4D1B-9195-50FB17CEA99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C064FA9B-0353-4692-94AF-48AB26E45BA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59E80ACA-D09F-4E2C-8ECE-635284E08FC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106934</xdr:rowOff>
    </xdr:from>
    <xdr:to>
      <xdr:col>116</xdr:col>
      <xdr:colOff>114300</xdr:colOff>
      <xdr:row>63</xdr:row>
      <xdr:rowOff>37084</xdr:rowOff>
    </xdr:to>
    <xdr:sp macro="" textlink="">
      <xdr:nvSpPr>
        <xdr:cNvPr id="471" name="楕円 470">
          <a:extLst>
            <a:ext uri="{FF2B5EF4-FFF2-40B4-BE49-F238E27FC236}">
              <a16:creationId xmlns:a16="http://schemas.microsoft.com/office/drawing/2014/main" id="{06CF7771-D00F-462D-9988-08D20C126E8E}"/>
            </a:ext>
          </a:extLst>
        </xdr:cNvPr>
        <xdr:cNvSpPr/>
      </xdr:nvSpPr>
      <xdr:spPr>
        <a:xfrm>
          <a:off x="221107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85361</xdr:rowOff>
    </xdr:from>
    <xdr:ext cx="469744" cy="259045"/>
    <xdr:sp macro="" textlink="">
      <xdr:nvSpPr>
        <xdr:cNvPr id="472" name="【保健センター・保健所】&#10;一人当たり面積該当値テキスト">
          <a:extLst>
            <a:ext uri="{FF2B5EF4-FFF2-40B4-BE49-F238E27FC236}">
              <a16:creationId xmlns:a16="http://schemas.microsoft.com/office/drawing/2014/main" id="{C08E0C4C-140D-4BA6-A918-C755DADA0F4A}"/>
            </a:ext>
          </a:extLst>
        </xdr:cNvPr>
        <xdr:cNvSpPr txBox="1"/>
      </xdr:nvSpPr>
      <xdr:spPr>
        <a:xfrm>
          <a:off x="22199600"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68072</xdr:rowOff>
    </xdr:from>
    <xdr:to>
      <xdr:col>112</xdr:col>
      <xdr:colOff>38100</xdr:colOff>
      <xdr:row>62</xdr:row>
      <xdr:rowOff>169672</xdr:rowOff>
    </xdr:to>
    <xdr:sp macro="" textlink="">
      <xdr:nvSpPr>
        <xdr:cNvPr id="473" name="楕円 472">
          <a:extLst>
            <a:ext uri="{FF2B5EF4-FFF2-40B4-BE49-F238E27FC236}">
              <a16:creationId xmlns:a16="http://schemas.microsoft.com/office/drawing/2014/main" id="{A3183372-9F03-45C7-91BA-81C68DBC1527}"/>
            </a:ext>
          </a:extLst>
        </xdr:cNvPr>
        <xdr:cNvSpPr/>
      </xdr:nvSpPr>
      <xdr:spPr>
        <a:xfrm>
          <a:off x="21272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118872</xdr:rowOff>
    </xdr:from>
    <xdr:to>
      <xdr:col>116</xdr:col>
      <xdr:colOff>63500</xdr:colOff>
      <xdr:row>62</xdr:row>
      <xdr:rowOff>157734</xdr:rowOff>
    </xdr:to>
    <xdr:cxnSp macro="">
      <xdr:nvCxnSpPr>
        <xdr:cNvPr id="474" name="直線コネクタ 473">
          <a:extLst>
            <a:ext uri="{FF2B5EF4-FFF2-40B4-BE49-F238E27FC236}">
              <a16:creationId xmlns:a16="http://schemas.microsoft.com/office/drawing/2014/main" id="{D7922B86-DFF0-4569-BEB1-802B5C194FB2}"/>
            </a:ext>
          </a:extLst>
        </xdr:cNvPr>
        <xdr:cNvCxnSpPr/>
      </xdr:nvCxnSpPr>
      <xdr:spPr>
        <a:xfrm>
          <a:off x="21323300" y="1074877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475" name="楕円 474">
          <a:extLst>
            <a:ext uri="{FF2B5EF4-FFF2-40B4-BE49-F238E27FC236}">
              <a16:creationId xmlns:a16="http://schemas.microsoft.com/office/drawing/2014/main" id="{C1744CD4-FB51-4BC6-930C-8B7B41499031}"/>
            </a:ext>
          </a:extLst>
        </xdr:cNvPr>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118872</xdr:rowOff>
    </xdr:from>
    <xdr:to>
      <xdr:col>111</xdr:col>
      <xdr:colOff>177800</xdr:colOff>
      <xdr:row>63</xdr:row>
      <xdr:rowOff>34290</xdr:rowOff>
    </xdr:to>
    <xdr:cxnSp macro="">
      <xdr:nvCxnSpPr>
        <xdr:cNvPr id="476" name="直線コネクタ 475">
          <a:extLst>
            <a:ext uri="{FF2B5EF4-FFF2-40B4-BE49-F238E27FC236}">
              <a16:creationId xmlns:a16="http://schemas.microsoft.com/office/drawing/2014/main" id="{F603FFD7-3D07-4A5A-9622-AB32FC03419B}"/>
            </a:ext>
          </a:extLst>
        </xdr:cNvPr>
        <xdr:cNvCxnSpPr/>
      </xdr:nvCxnSpPr>
      <xdr:spPr>
        <a:xfrm flipV="1">
          <a:off x="20434300" y="107487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477" name="楕円 476">
          <a:extLst>
            <a:ext uri="{FF2B5EF4-FFF2-40B4-BE49-F238E27FC236}">
              <a16:creationId xmlns:a16="http://schemas.microsoft.com/office/drawing/2014/main" id="{C9C1BFE8-8357-497B-854F-5FFA99C6A097}"/>
            </a:ext>
          </a:extLst>
        </xdr:cNvPr>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34290</xdr:rowOff>
    </xdr:to>
    <xdr:cxnSp macro="">
      <xdr:nvCxnSpPr>
        <xdr:cNvPr id="478" name="直線コネクタ 477">
          <a:extLst>
            <a:ext uri="{FF2B5EF4-FFF2-40B4-BE49-F238E27FC236}">
              <a16:creationId xmlns:a16="http://schemas.microsoft.com/office/drawing/2014/main" id="{7F6D6EC9-12CF-454C-A97D-B1E787A7BAD5}"/>
            </a:ext>
          </a:extLst>
        </xdr:cNvPr>
        <xdr:cNvCxnSpPr/>
      </xdr:nvCxnSpPr>
      <xdr:spPr>
        <a:xfrm>
          <a:off x="19545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160799</xdr:rowOff>
    </xdr:from>
    <xdr:ext cx="469744" cy="259045"/>
    <xdr:sp macro="" textlink="">
      <xdr:nvSpPr>
        <xdr:cNvPr id="479" name="n_1mainValue【保健センター・保健所】&#10;一人当たり面積">
          <a:extLst>
            <a:ext uri="{FF2B5EF4-FFF2-40B4-BE49-F238E27FC236}">
              <a16:creationId xmlns:a16="http://schemas.microsoft.com/office/drawing/2014/main" id="{7FEFDCB6-FD17-4688-A717-C88D78D646B3}"/>
            </a:ext>
          </a:extLst>
        </xdr:cNvPr>
        <xdr:cNvSpPr txBox="1"/>
      </xdr:nvSpPr>
      <xdr:spPr>
        <a:xfrm>
          <a:off x="210757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480" name="n_2mainValue【保健センター・保健所】&#10;一人当たり面積">
          <a:extLst>
            <a:ext uri="{FF2B5EF4-FFF2-40B4-BE49-F238E27FC236}">
              <a16:creationId xmlns:a16="http://schemas.microsoft.com/office/drawing/2014/main" id="{A442B8ED-E6B3-43F4-A464-A7EC51EAC235}"/>
            </a:ext>
          </a:extLst>
        </xdr:cNvPr>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481" name="n_3mainValue【保健センター・保健所】&#10;一人当たり面積">
          <a:extLst>
            <a:ext uri="{FF2B5EF4-FFF2-40B4-BE49-F238E27FC236}">
              <a16:creationId xmlns:a16="http://schemas.microsoft.com/office/drawing/2014/main" id="{85B053F1-6026-438D-8765-9C653D4534C5}"/>
            </a:ext>
          </a:extLst>
        </xdr:cNvPr>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2" name="正方形/長方形 481">
          <a:extLst>
            <a:ext uri="{FF2B5EF4-FFF2-40B4-BE49-F238E27FC236}">
              <a16:creationId xmlns:a16="http://schemas.microsoft.com/office/drawing/2014/main" id="{C4EFAC3F-0434-4C8C-BCAB-D8E52BDE8AA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3" name="正方形/長方形 482">
          <a:extLst>
            <a:ext uri="{FF2B5EF4-FFF2-40B4-BE49-F238E27FC236}">
              <a16:creationId xmlns:a16="http://schemas.microsoft.com/office/drawing/2014/main" id="{6ECC287E-6041-44CA-AF19-70E9EDCA9A0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4" name="正方形/長方形 483">
          <a:extLst>
            <a:ext uri="{FF2B5EF4-FFF2-40B4-BE49-F238E27FC236}">
              <a16:creationId xmlns:a16="http://schemas.microsoft.com/office/drawing/2014/main" id="{2E7FF8F4-AEA5-4793-93A5-4C90308C955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5" name="正方形/長方形 484">
          <a:extLst>
            <a:ext uri="{FF2B5EF4-FFF2-40B4-BE49-F238E27FC236}">
              <a16:creationId xmlns:a16="http://schemas.microsoft.com/office/drawing/2014/main" id="{46A91526-DBA5-4443-A45C-F7A7D2F86DA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6" name="正方形/長方形 485">
          <a:extLst>
            <a:ext uri="{FF2B5EF4-FFF2-40B4-BE49-F238E27FC236}">
              <a16:creationId xmlns:a16="http://schemas.microsoft.com/office/drawing/2014/main" id="{2A2DBF52-BC46-4562-BAAD-D499E14B575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7" name="正方形/長方形 486">
          <a:extLst>
            <a:ext uri="{FF2B5EF4-FFF2-40B4-BE49-F238E27FC236}">
              <a16:creationId xmlns:a16="http://schemas.microsoft.com/office/drawing/2014/main" id="{7FA2633E-99FB-4DCD-8A9A-925483DA19D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8" name="正方形/長方形 487">
          <a:extLst>
            <a:ext uri="{FF2B5EF4-FFF2-40B4-BE49-F238E27FC236}">
              <a16:creationId xmlns:a16="http://schemas.microsoft.com/office/drawing/2014/main" id="{ABFD5F23-FAFD-4FB8-BE9C-45DD5C77774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9" name="正方形/長方形 488">
          <a:extLst>
            <a:ext uri="{FF2B5EF4-FFF2-40B4-BE49-F238E27FC236}">
              <a16:creationId xmlns:a16="http://schemas.microsoft.com/office/drawing/2014/main" id="{A53D97AA-78C2-4C75-B872-3518EDA3E60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0" name="テキスト ボックス 489">
          <a:extLst>
            <a:ext uri="{FF2B5EF4-FFF2-40B4-BE49-F238E27FC236}">
              <a16:creationId xmlns:a16="http://schemas.microsoft.com/office/drawing/2014/main" id="{0E81E765-66A0-494F-B58B-BD6180E7A0B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1" name="直線コネクタ 490">
          <a:extLst>
            <a:ext uri="{FF2B5EF4-FFF2-40B4-BE49-F238E27FC236}">
              <a16:creationId xmlns:a16="http://schemas.microsoft.com/office/drawing/2014/main" id="{D32F5B5F-55CF-48E5-B61C-18DED4D5B8D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2" name="直線コネクタ 491">
          <a:extLst>
            <a:ext uri="{FF2B5EF4-FFF2-40B4-BE49-F238E27FC236}">
              <a16:creationId xmlns:a16="http://schemas.microsoft.com/office/drawing/2014/main" id="{8132E78B-FE3E-4584-B5F6-B3994F6BF37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3" name="テキスト ボックス 492">
          <a:extLst>
            <a:ext uri="{FF2B5EF4-FFF2-40B4-BE49-F238E27FC236}">
              <a16:creationId xmlns:a16="http://schemas.microsoft.com/office/drawing/2014/main" id="{11FD9627-9CA2-49FE-9C0E-CE0DAFA7151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4" name="直線コネクタ 493">
          <a:extLst>
            <a:ext uri="{FF2B5EF4-FFF2-40B4-BE49-F238E27FC236}">
              <a16:creationId xmlns:a16="http://schemas.microsoft.com/office/drawing/2014/main" id="{47FD8223-94DC-4814-91B4-DCBC760676A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5" name="テキスト ボックス 494">
          <a:extLst>
            <a:ext uri="{FF2B5EF4-FFF2-40B4-BE49-F238E27FC236}">
              <a16:creationId xmlns:a16="http://schemas.microsoft.com/office/drawing/2014/main" id="{38EE0F91-69FC-44D0-AD86-3AFCA4BABAD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6" name="直線コネクタ 495">
          <a:extLst>
            <a:ext uri="{FF2B5EF4-FFF2-40B4-BE49-F238E27FC236}">
              <a16:creationId xmlns:a16="http://schemas.microsoft.com/office/drawing/2014/main" id="{5DDCDEBE-7F2F-416A-9A20-74E085F191D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7" name="テキスト ボックス 496">
          <a:extLst>
            <a:ext uri="{FF2B5EF4-FFF2-40B4-BE49-F238E27FC236}">
              <a16:creationId xmlns:a16="http://schemas.microsoft.com/office/drawing/2014/main" id="{D4AF2647-6C11-4855-B7F4-1BBB432F5E0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8" name="直線コネクタ 497">
          <a:extLst>
            <a:ext uri="{FF2B5EF4-FFF2-40B4-BE49-F238E27FC236}">
              <a16:creationId xmlns:a16="http://schemas.microsoft.com/office/drawing/2014/main" id="{E3D36DEC-FC9E-4F73-8DC1-F9180860928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9" name="テキスト ボックス 498">
          <a:extLst>
            <a:ext uri="{FF2B5EF4-FFF2-40B4-BE49-F238E27FC236}">
              <a16:creationId xmlns:a16="http://schemas.microsoft.com/office/drawing/2014/main" id="{1B012198-2885-4D55-AE53-FE6641C7C9C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0" name="直線コネクタ 499">
          <a:extLst>
            <a:ext uri="{FF2B5EF4-FFF2-40B4-BE49-F238E27FC236}">
              <a16:creationId xmlns:a16="http://schemas.microsoft.com/office/drawing/2014/main" id="{2D697599-1A81-46F7-892D-7651D22DCB7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1" name="テキスト ボックス 500">
          <a:extLst>
            <a:ext uri="{FF2B5EF4-FFF2-40B4-BE49-F238E27FC236}">
              <a16:creationId xmlns:a16="http://schemas.microsoft.com/office/drawing/2014/main" id="{EBA735F4-BC0A-4E57-AC8D-2AF858516BE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2" name="直線コネクタ 501">
          <a:extLst>
            <a:ext uri="{FF2B5EF4-FFF2-40B4-BE49-F238E27FC236}">
              <a16:creationId xmlns:a16="http://schemas.microsoft.com/office/drawing/2014/main" id="{4E80FA22-5709-4284-B964-09B365BDA34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3" name="テキスト ボックス 502">
          <a:extLst>
            <a:ext uri="{FF2B5EF4-FFF2-40B4-BE49-F238E27FC236}">
              <a16:creationId xmlns:a16="http://schemas.microsoft.com/office/drawing/2014/main" id="{E5BFAA94-5B74-489D-85E6-91411C7D089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4" name="直線コネクタ 503">
          <a:extLst>
            <a:ext uri="{FF2B5EF4-FFF2-40B4-BE49-F238E27FC236}">
              <a16:creationId xmlns:a16="http://schemas.microsoft.com/office/drawing/2014/main" id="{8C3E193E-D0BA-489D-9C81-DBBB84DE47E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5" name="テキスト ボックス 504">
          <a:extLst>
            <a:ext uri="{FF2B5EF4-FFF2-40B4-BE49-F238E27FC236}">
              <a16:creationId xmlns:a16="http://schemas.microsoft.com/office/drawing/2014/main" id="{69B295FE-DD26-4582-85E9-9CB081FC896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6" name="【消防施設】&#10;有形固定資産減価償却率グラフ枠">
          <a:extLst>
            <a:ext uri="{FF2B5EF4-FFF2-40B4-BE49-F238E27FC236}">
              <a16:creationId xmlns:a16="http://schemas.microsoft.com/office/drawing/2014/main" id="{64D496DD-5C45-4E0F-9E62-8C2BF08281C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07" name="直線コネクタ 506">
          <a:extLst>
            <a:ext uri="{FF2B5EF4-FFF2-40B4-BE49-F238E27FC236}">
              <a16:creationId xmlns:a16="http://schemas.microsoft.com/office/drawing/2014/main" id="{0E9F21AE-E4A3-4E0B-BBA2-5CEE45CBAFF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08" name="【消防施設】&#10;有形固定資産減価償却率最小値テキスト">
          <a:extLst>
            <a:ext uri="{FF2B5EF4-FFF2-40B4-BE49-F238E27FC236}">
              <a16:creationId xmlns:a16="http://schemas.microsoft.com/office/drawing/2014/main" id="{E207DE92-77D5-4466-B31B-F8BF0E6522CF}"/>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09" name="直線コネクタ 508">
          <a:extLst>
            <a:ext uri="{FF2B5EF4-FFF2-40B4-BE49-F238E27FC236}">
              <a16:creationId xmlns:a16="http://schemas.microsoft.com/office/drawing/2014/main" id="{BC27F361-A59C-400F-BD39-983BFFA87E9A}"/>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0" name="【消防施設】&#10;有形固定資産減価償却率最大値テキスト">
          <a:extLst>
            <a:ext uri="{FF2B5EF4-FFF2-40B4-BE49-F238E27FC236}">
              <a16:creationId xmlns:a16="http://schemas.microsoft.com/office/drawing/2014/main" id="{4174AFE6-03CC-4D83-AC3A-BC0F014257D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1" name="直線コネクタ 510">
          <a:extLst>
            <a:ext uri="{FF2B5EF4-FFF2-40B4-BE49-F238E27FC236}">
              <a16:creationId xmlns:a16="http://schemas.microsoft.com/office/drawing/2014/main" id="{ABEB1C40-CDEA-4906-897F-0F851FDE3152}"/>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512" name="【消防施設】&#10;有形固定資産減価償却率平均値テキスト">
          <a:extLst>
            <a:ext uri="{FF2B5EF4-FFF2-40B4-BE49-F238E27FC236}">
              <a16:creationId xmlns:a16="http://schemas.microsoft.com/office/drawing/2014/main" id="{A54FA9B8-DF69-493C-8686-2935E40CD05B}"/>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13" name="フローチャート: 判断 512">
          <a:extLst>
            <a:ext uri="{FF2B5EF4-FFF2-40B4-BE49-F238E27FC236}">
              <a16:creationId xmlns:a16="http://schemas.microsoft.com/office/drawing/2014/main" id="{75E3FDC6-8051-4803-8004-0E3FB0F75629}"/>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14" name="フローチャート: 判断 513">
          <a:extLst>
            <a:ext uri="{FF2B5EF4-FFF2-40B4-BE49-F238E27FC236}">
              <a16:creationId xmlns:a16="http://schemas.microsoft.com/office/drawing/2014/main" id="{1012C58A-271D-447E-985C-65B8840680E1}"/>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515" name="n_1aveValue【消防施設】&#10;有形固定資産減価償却率">
          <a:extLst>
            <a:ext uri="{FF2B5EF4-FFF2-40B4-BE49-F238E27FC236}">
              <a16:creationId xmlns:a16="http://schemas.microsoft.com/office/drawing/2014/main" id="{5323B33C-7032-41EE-99F0-26237B41B776}"/>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516" name="フローチャート: 判断 515">
          <a:extLst>
            <a:ext uri="{FF2B5EF4-FFF2-40B4-BE49-F238E27FC236}">
              <a16:creationId xmlns:a16="http://schemas.microsoft.com/office/drawing/2014/main" id="{4984C30D-784D-44FF-88DD-C3942F6C1438}"/>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517" name="n_2aveValue【消防施設】&#10;有形固定資産減価償却率">
          <a:extLst>
            <a:ext uri="{FF2B5EF4-FFF2-40B4-BE49-F238E27FC236}">
              <a16:creationId xmlns:a16="http://schemas.microsoft.com/office/drawing/2014/main" id="{D8FE2F3C-F7DE-4F87-9653-F66E4051618D}"/>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18" name="フローチャート: 判断 517">
          <a:extLst>
            <a:ext uri="{FF2B5EF4-FFF2-40B4-BE49-F238E27FC236}">
              <a16:creationId xmlns:a16="http://schemas.microsoft.com/office/drawing/2014/main" id="{F36266D9-2808-4619-BCD9-9F4B833C6CCD}"/>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519" name="n_3aveValue【消防施設】&#10;有形固定資産減価償却率">
          <a:extLst>
            <a:ext uri="{FF2B5EF4-FFF2-40B4-BE49-F238E27FC236}">
              <a16:creationId xmlns:a16="http://schemas.microsoft.com/office/drawing/2014/main" id="{8533B715-0193-4A9D-B07E-FBDE923E64F7}"/>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802F0B4C-E8EE-4055-8A31-78FFF68F879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8E2F4CA3-6C5E-4413-828C-2D40BB53327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BE34920A-B5C3-4D73-97E1-1BC084B22F7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5FA49DC4-B3D6-4026-BFA1-15E9BBDE8DE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14507463-AA56-45A6-9A1A-70ADEA0250E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11793</xdr:rowOff>
    </xdr:from>
    <xdr:to>
      <xdr:col>85</xdr:col>
      <xdr:colOff>177800</xdr:colOff>
      <xdr:row>79</xdr:row>
      <xdr:rowOff>113393</xdr:rowOff>
    </xdr:to>
    <xdr:sp macro="" textlink="">
      <xdr:nvSpPr>
        <xdr:cNvPr id="525" name="楕円 524">
          <a:extLst>
            <a:ext uri="{FF2B5EF4-FFF2-40B4-BE49-F238E27FC236}">
              <a16:creationId xmlns:a16="http://schemas.microsoft.com/office/drawing/2014/main" id="{0DB942BD-FB2E-47AB-BFB6-1DD2F934E2C9}"/>
            </a:ext>
          </a:extLst>
        </xdr:cNvPr>
        <xdr:cNvSpPr/>
      </xdr:nvSpPr>
      <xdr:spPr>
        <a:xfrm>
          <a:off x="162687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34670</xdr:rowOff>
    </xdr:from>
    <xdr:ext cx="405111" cy="259045"/>
    <xdr:sp macro="" textlink="">
      <xdr:nvSpPr>
        <xdr:cNvPr id="526" name="【消防施設】&#10;有形固定資産減価償却率該当値テキスト">
          <a:extLst>
            <a:ext uri="{FF2B5EF4-FFF2-40B4-BE49-F238E27FC236}">
              <a16:creationId xmlns:a16="http://schemas.microsoft.com/office/drawing/2014/main" id="{B081DCCC-740B-4A52-AEF8-567FFD924146}"/>
            </a:ext>
          </a:extLst>
        </xdr:cNvPr>
        <xdr:cNvSpPr txBox="1"/>
      </xdr:nvSpPr>
      <xdr:spPr>
        <a:xfrm>
          <a:off x="16357600" y="1340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44450</xdr:rowOff>
    </xdr:from>
    <xdr:to>
      <xdr:col>81</xdr:col>
      <xdr:colOff>101600</xdr:colOff>
      <xdr:row>79</xdr:row>
      <xdr:rowOff>146050</xdr:rowOff>
    </xdr:to>
    <xdr:sp macro="" textlink="">
      <xdr:nvSpPr>
        <xdr:cNvPr id="527" name="楕円 526">
          <a:extLst>
            <a:ext uri="{FF2B5EF4-FFF2-40B4-BE49-F238E27FC236}">
              <a16:creationId xmlns:a16="http://schemas.microsoft.com/office/drawing/2014/main" id="{F7AE9E85-9ACC-41C7-8339-07A90311E1FE}"/>
            </a:ext>
          </a:extLst>
        </xdr:cNvPr>
        <xdr:cNvSpPr/>
      </xdr:nvSpPr>
      <xdr:spPr>
        <a:xfrm>
          <a:off x="1543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62593</xdr:rowOff>
    </xdr:from>
    <xdr:to>
      <xdr:col>85</xdr:col>
      <xdr:colOff>127000</xdr:colOff>
      <xdr:row>79</xdr:row>
      <xdr:rowOff>95250</xdr:rowOff>
    </xdr:to>
    <xdr:cxnSp macro="">
      <xdr:nvCxnSpPr>
        <xdr:cNvPr id="528" name="直線コネクタ 527">
          <a:extLst>
            <a:ext uri="{FF2B5EF4-FFF2-40B4-BE49-F238E27FC236}">
              <a16:creationId xmlns:a16="http://schemas.microsoft.com/office/drawing/2014/main" id="{AD844AF0-CFE0-4871-B9D4-51A7723478E0}"/>
            </a:ext>
          </a:extLst>
        </xdr:cNvPr>
        <xdr:cNvCxnSpPr/>
      </xdr:nvCxnSpPr>
      <xdr:spPr>
        <a:xfrm flipV="1">
          <a:off x="15481300" y="13607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77107</xdr:rowOff>
    </xdr:from>
    <xdr:to>
      <xdr:col>76</xdr:col>
      <xdr:colOff>165100</xdr:colOff>
      <xdr:row>80</xdr:row>
      <xdr:rowOff>7257</xdr:rowOff>
    </xdr:to>
    <xdr:sp macro="" textlink="">
      <xdr:nvSpPr>
        <xdr:cNvPr id="529" name="楕円 528">
          <a:extLst>
            <a:ext uri="{FF2B5EF4-FFF2-40B4-BE49-F238E27FC236}">
              <a16:creationId xmlns:a16="http://schemas.microsoft.com/office/drawing/2014/main" id="{643D91E8-EF99-468D-BE5E-8AD3E5B6FB9B}"/>
            </a:ext>
          </a:extLst>
        </xdr:cNvPr>
        <xdr:cNvSpPr/>
      </xdr:nvSpPr>
      <xdr:spPr>
        <a:xfrm>
          <a:off x="14541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95250</xdr:rowOff>
    </xdr:from>
    <xdr:to>
      <xdr:col>81</xdr:col>
      <xdr:colOff>50800</xdr:colOff>
      <xdr:row>79</xdr:row>
      <xdr:rowOff>127907</xdr:rowOff>
    </xdr:to>
    <xdr:cxnSp macro="">
      <xdr:nvCxnSpPr>
        <xdr:cNvPr id="530" name="直線コネクタ 529">
          <a:extLst>
            <a:ext uri="{FF2B5EF4-FFF2-40B4-BE49-F238E27FC236}">
              <a16:creationId xmlns:a16="http://schemas.microsoft.com/office/drawing/2014/main" id="{BDA0C41A-13A7-448C-A944-EFE9640BC776}"/>
            </a:ext>
          </a:extLst>
        </xdr:cNvPr>
        <xdr:cNvCxnSpPr/>
      </xdr:nvCxnSpPr>
      <xdr:spPr>
        <a:xfrm flipV="1">
          <a:off x="14592300" y="1363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162577</xdr:rowOff>
    </xdr:from>
    <xdr:ext cx="405111" cy="259045"/>
    <xdr:sp macro="" textlink="">
      <xdr:nvSpPr>
        <xdr:cNvPr id="531" name="n_1mainValue【消防施設】&#10;有形固定資産減価償却率">
          <a:extLst>
            <a:ext uri="{FF2B5EF4-FFF2-40B4-BE49-F238E27FC236}">
              <a16:creationId xmlns:a16="http://schemas.microsoft.com/office/drawing/2014/main" id="{E988701C-A94C-4BFE-ACE6-9EFEC3CB64A4}"/>
            </a:ext>
          </a:extLst>
        </xdr:cNvPr>
        <xdr:cNvSpPr txBox="1"/>
      </xdr:nvSpPr>
      <xdr:spPr>
        <a:xfrm>
          <a:off x="152660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23784</xdr:rowOff>
    </xdr:from>
    <xdr:ext cx="405111" cy="259045"/>
    <xdr:sp macro="" textlink="">
      <xdr:nvSpPr>
        <xdr:cNvPr id="532" name="n_2mainValue【消防施設】&#10;有形固定資産減価償却率">
          <a:extLst>
            <a:ext uri="{FF2B5EF4-FFF2-40B4-BE49-F238E27FC236}">
              <a16:creationId xmlns:a16="http://schemas.microsoft.com/office/drawing/2014/main" id="{60FEB9F8-6C8D-41F8-9E0E-4A4796D924D5}"/>
            </a:ext>
          </a:extLst>
        </xdr:cNvPr>
        <xdr:cNvSpPr txBox="1"/>
      </xdr:nvSpPr>
      <xdr:spPr>
        <a:xfrm>
          <a:off x="143897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id="{8675E713-BA4C-4140-9446-7EEFEE76B22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id="{34EB38F9-36DB-454B-BB2C-1C945E1001A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id="{B1D18FD4-4A2D-48C9-B17B-62613BC1E4C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id="{7D99F3B0-963C-49DC-BE97-F422C8C8987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id="{0743EF21-6282-435C-A524-3B60A7FF587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id="{FBA048BB-8260-4AD7-B352-D91E18E194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id="{1818653F-71F7-400F-84E9-AF91AD0B6BA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id="{56418640-CC47-40AB-83EC-A38E94E03C3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a:extLst>
            <a:ext uri="{FF2B5EF4-FFF2-40B4-BE49-F238E27FC236}">
              <a16:creationId xmlns:a16="http://schemas.microsoft.com/office/drawing/2014/main" id="{282D2D8B-E3F9-46E1-A3AE-3C4CE0E800C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a:extLst>
            <a:ext uri="{FF2B5EF4-FFF2-40B4-BE49-F238E27FC236}">
              <a16:creationId xmlns:a16="http://schemas.microsoft.com/office/drawing/2014/main" id="{24615584-3DED-48B2-A6A9-4C126E56E45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a:extLst>
            <a:ext uri="{FF2B5EF4-FFF2-40B4-BE49-F238E27FC236}">
              <a16:creationId xmlns:a16="http://schemas.microsoft.com/office/drawing/2014/main" id="{01C4BE1F-E032-43AF-9571-4F2A6DAEE74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a:extLst>
            <a:ext uri="{FF2B5EF4-FFF2-40B4-BE49-F238E27FC236}">
              <a16:creationId xmlns:a16="http://schemas.microsoft.com/office/drawing/2014/main" id="{16DDC7AE-90AA-4C12-9E7B-4A73D1673A2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a:extLst>
            <a:ext uri="{FF2B5EF4-FFF2-40B4-BE49-F238E27FC236}">
              <a16:creationId xmlns:a16="http://schemas.microsoft.com/office/drawing/2014/main" id="{5150CF29-27C8-4D8B-AD22-734E48C6318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a:extLst>
            <a:ext uri="{FF2B5EF4-FFF2-40B4-BE49-F238E27FC236}">
              <a16:creationId xmlns:a16="http://schemas.microsoft.com/office/drawing/2014/main" id="{E8C982D4-B2F0-4731-9639-907CDD26AD4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a:extLst>
            <a:ext uri="{FF2B5EF4-FFF2-40B4-BE49-F238E27FC236}">
              <a16:creationId xmlns:a16="http://schemas.microsoft.com/office/drawing/2014/main" id="{3D69B2D0-149E-48AC-86CF-CD59C26D6A5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a:extLst>
            <a:ext uri="{FF2B5EF4-FFF2-40B4-BE49-F238E27FC236}">
              <a16:creationId xmlns:a16="http://schemas.microsoft.com/office/drawing/2014/main" id="{AC7B472B-8608-40D4-98C6-849DB85E8D9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a:extLst>
            <a:ext uri="{FF2B5EF4-FFF2-40B4-BE49-F238E27FC236}">
              <a16:creationId xmlns:a16="http://schemas.microsoft.com/office/drawing/2014/main" id="{5A5884D8-5365-434E-82ED-13561F668E4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a:extLst>
            <a:ext uri="{FF2B5EF4-FFF2-40B4-BE49-F238E27FC236}">
              <a16:creationId xmlns:a16="http://schemas.microsoft.com/office/drawing/2014/main" id="{BD541958-99E1-42C5-8475-583D655FC5F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a:extLst>
            <a:ext uri="{FF2B5EF4-FFF2-40B4-BE49-F238E27FC236}">
              <a16:creationId xmlns:a16="http://schemas.microsoft.com/office/drawing/2014/main" id="{FD805D68-0E4B-469D-9181-AE04CF807A1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a:extLst>
            <a:ext uri="{FF2B5EF4-FFF2-40B4-BE49-F238E27FC236}">
              <a16:creationId xmlns:a16="http://schemas.microsoft.com/office/drawing/2014/main" id="{0E9ADD46-1BB5-4023-8BCF-8449BFEAA00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a:extLst>
            <a:ext uri="{FF2B5EF4-FFF2-40B4-BE49-F238E27FC236}">
              <a16:creationId xmlns:a16="http://schemas.microsoft.com/office/drawing/2014/main" id="{6E7532B9-50B2-48E0-B38D-00F23AE9D34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54" name="テキスト ボックス 553">
          <a:extLst>
            <a:ext uri="{FF2B5EF4-FFF2-40B4-BE49-F238E27FC236}">
              <a16:creationId xmlns:a16="http://schemas.microsoft.com/office/drawing/2014/main" id="{7DE14B96-50BD-423D-8539-979600C5D04E}"/>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a:extLst>
            <a:ext uri="{FF2B5EF4-FFF2-40B4-BE49-F238E27FC236}">
              <a16:creationId xmlns:a16="http://schemas.microsoft.com/office/drawing/2014/main" id="{312B8A99-94B3-472D-B5ED-8FD4FA5C6D4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56" name="直線コネクタ 555">
          <a:extLst>
            <a:ext uri="{FF2B5EF4-FFF2-40B4-BE49-F238E27FC236}">
              <a16:creationId xmlns:a16="http://schemas.microsoft.com/office/drawing/2014/main" id="{20D7C2AB-4B7A-4469-8700-27EBDCCF2E9F}"/>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57" name="【消防施設】&#10;一人当たり面積最小値テキスト">
          <a:extLst>
            <a:ext uri="{FF2B5EF4-FFF2-40B4-BE49-F238E27FC236}">
              <a16:creationId xmlns:a16="http://schemas.microsoft.com/office/drawing/2014/main" id="{37355F0D-913B-4BB8-A155-210F23A22D3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58" name="直線コネクタ 557">
          <a:extLst>
            <a:ext uri="{FF2B5EF4-FFF2-40B4-BE49-F238E27FC236}">
              <a16:creationId xmlns:a16="http://schemas.microsoft.com/office/drawing/2014/main" id="{9507CB92-DD07-499B-A1AD-42AB08EEF495}"/>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59" name="【消防施設】&#10;一人当たり面積最大値テキスト">
          <a:extLst>
            <a:ext uri="{FF2B5EF4-FFF2-40B4-BE49-F238E27FC236}">
              <a16:creationId xmlns:a16="http://schemas.microsoft.com/office/drawing/2014/main" id="{B4E62995-D4FC-4BD1-85EE-B40124D56B87}"/>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60" name="直線コネクタ 559">
          <a:extLst>
            <a:ext uri="{FF2B5EF4-FFF2-40B4-BE49-F238E27FC236}">
              <a16:creationId xmlns:a16="http://schemas.microsoft.com/office/drawing/2014/main" id="{36A9DB03-E903-4398-9E54-5C98789B96A1}"/>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561" name="【消防施設】&#10;一人当たり面積平均値テキスト">
          <a:extLst>
            <a:ext uri="{FF2B5EF4-FFF2-40B4-BE49-F238E27FC236}">
              <a16:creationId xmlns:a16="http://schemas.microsoft.com/office/drawing/2014/main" id="{3BD5D7ED-5F77-45B6-AB9C-3B217F2D7723}"/>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62" name="フローチャート: 判断 561">
          <a:extLst>
            <a:ext uri="{FF2B5EF4-FFF2-40B4-BE49-F238E27FC236}">
              <a16:creationId xmlns:a16="http://schemas.microsoft.com/office/drawing/2014/main" id="{9AB8C343-A9BC-4ABC-96A1-A09A8ED0A3C0}"/>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63" name="フローチャート: 判断 562">
          <a:extLst>
            <a:ext uri="{FF2B5EF4-FFF2-40B4-BE49-F238E27FC236}">
              <a16:creationId xmlns:a16="http://schemas.microsoft.com/office/drawing/2014/main" id="{B89BB0C5-1B34-432F-B003-B36B449EE921}"/>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564" name="n_1aveValue【消防施設】&#10;一人当たり面積">
          <a:extLst>
            <a:ext uri="{FF2B5EF4-FFF2-40B4-BE49-F238E27FC236}">
              <a16:creationId xmlns:a16="http://schemas.microsoft.com/office/drawing/2014/main" id="{B7345506-033E-4855-9A45-8D6EEDCF2147}"/>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65" name="フローチャート: 判断 564">
          <a:extLst>
            <a:ext uri="{FF2B5EF4-FFF2-40B4-BE49-F238E27FC236}">
              <a16:creationId xmlns:a16="http://schemas.microsoft.com/office/drawing/2014/main" id="{A2C74EF8-0EA4-45FA-A1C2-4DF120AD048D}"/>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566" name="n_2aveValue【消防施設】&#10;一人当たり面積">
          <a:extLst>
            <a:ext uri="{FF2B5EF4-FFF2-40B4-BE49-F238E27FC236}">
              <a16:creationId xmlns:a16="http://schemas.microsoft.com/office/drawing/2014/main" id="{70FAAC91-10F1-4B81-9B2A-877066AFC3C0}"/>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567" name="フローチャート: 判断 566">
          <a:extLst>
            <a:ext uri="{FF2B5EF4-FFF2-40B4-BE49-F238E27FC236}">
              <a16:creationId xmlns:a16="http://schemas.microsoft.com/office/drawing/2014/main" id="{9C9D958C-656E-4F2F-AD3B-9DEF1AAF597C}"/>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568" name="n_3aveValue【消防施設】&#10;一人当たり面積">
          <a:extLst>
            <a:ext uri="{FF2B5EF4-FFF2-40B4-BE49-F238E27FC236}">
              <a16:creationId xmlns:a16="http://schemas.microsoft.com/office/drawing/2014/main" id="{99FA3612-00F9-4934-9138-047D36DF3593}"/>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8EDBD93F-4C58-449C-AA1B-51AC1288EED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D2A36E8D-7571-4409-B9C8-07989AEE5EC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4AC751D3-E1BC-423A-9ED0-2D69CD90C23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B67BE670-A127-4C2E-B651-509D8DCA76C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E1D22856-0F30-4F8A-A50E-3312AB99D84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51118</xdr:rowOff>
    </xdr:from>
    <xdr:to>
      <xdr:col>116</xdr:col>
      <xdr:colOff>114300</xdr:colOff>
      <xdr:row>86</xdr:row>
      <xdr:rowOff>152718</xdr:rowOff>
    </xdr:to>
    <xdr:sp macro="" textlink="">
      <xdr:nvSpPr>
        <xdr:cNvPr id="574" name="楕円 573">
          <a:extLst>
            <a:ext uri="{FF2B5EF4-FFF2-40B4-BE49-F238E27FC236}">
              <a16:creationId xmlns:a16="http://schemas.microsoft.com/office/drawing/2014/main" id="{55D7775A-E597-4474-9E50-4A4EF36F531D}"/>
            </a:ext>
          </a:extLst>
        </xdr:cNvPr>
        <xdr:cNvSpPr/>
      </xdr:nvSpPr>
      <xdr:spPr>
        <a:xfrm>
          <a:off x="22110700" y="147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575" name="【消防施設】&#10;一人当たり面積該当値テキスト">
          <a:extLst>
            <a:ext uri="{FF2B5EF4-FFF2-40B4-BE49-F238E27FC236}">
              <a16:creationId xmlns:a16="http://schemas.microsoft.com/office/drawing/2014/main" id="{F80C0752-AFC5-4EDA-81C6-C3B982A469BC}"/>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51879</xdr:rowOff>
    </xdr:from>
    <xdr:to>
      <xdr:col>112</xdr:col>
      <xdr:colOff>38100</xdr:colOff>
      <xdr:row>86</xdr:row>
      <xdr:rowOff>153479</xdr:rowOff>
    </xdr:to>
    <xdr:sp macro="" textlink="">
      <xdr:nvSpPr>
        <xdr:cNvPr id="576" name="楕円 575">
          <a:extLst>
            <a:ext uri="{FF2B5EF4-FFF2-40B4-BE49-F238E27FC236}">
              <a16:creationId xmlns:a16="http://schemas.microsoft.com/office/drawing/2014/main" id="{F0C22D4A-DEDF-468D-8866-FAF2422AFDF8}"/>
            </a:ext>
          </a:extLst>
        </xdr:cNvPr>
        <xdr:cNvSpPr/>
      </xdr:nvSpPr>
      <xdr:spPr>
        <a:xfrm>
          <a:off x="21272500" y="1479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101918</xdr:rowOff>
    </xdr:from>
    <xdr:to>
      <xdr:col>116</xdr:col>
      <xdr:colOff>63500</xdr:colOff>
      <xdr:row>86</xdr:row>
      <xdr:rowOff>102679</xdr:rowOff>
    </xdr:to>
    <xdr:cxnSp macro="">
      <xdr:nvCxnSpPr>
        <xdr:cNvPr id="577" name="直線コネクタ 576">
          <a:extLst>
            <a:ext uri="{FF2B5EF4-FFF2-40B4-BE49-F238E27FC236}">
              <a16:creationId xmlns:a16="http://schemas.microsoft.com/office/drawing/2014/main" id="{3514134A-319D-491E-88CD-D97F49153C9D}"/>
            </a:ext>
          </a:extLst>
        </xdr:cNvPr>
        <xdr:cNvCxnSpPr/>
      </xdr:nvCxnSpPr>
      <xdr:spPr>
        <a:xfrm flipV="1">
          <a:off x="21323300" y="14846618"/>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52260</xdr:rowOff>
    </xdr:from>
    <xdr:to>
      <xdr:col>107</xdr:col>
      <xdr:colOff>101600</xdr:colOff>
      <xdr:row>86</xdr:row>
      <xdr:rowOff>153860</xdr:rowOff>
    </xdr:to>
    <xdr:sp macro="" textlink="">
      <xdr:nvSpPr>
        <xdr:cNvPr id="578" name="楕円 577">
          <a:extLst>
            <a:ext uri="{FF2B5EF4-FFF2-40B4-BE49-F238E27FC236}">
              <a16:creationId xmlns:a16="http://schemas.microsoft.com/office/drawing/2014/main" id="{3DA3D6F4-0C2D-4358-A782-030D767DD74B}"/>
            </a:ext>
          </a:extLst>
        </xdr:cNvPr>
        <xdr:cNvSpPr/>
      </xdr:nvSpPr>
      <xdr:spPr>
        <a:xfrm>
          <a:off x="20383500" y="147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102679</xdr:rowOff>
    </xdr:from>
    <xdr:to>
      <xdr:col>111</xdr:col>
      <xdr:colOff>177800</xdr:colOff>
      <xdr:row>86</xdr:row>
      <xdr:rowOff>103060</xdr:rowOff>
    </xdr:to>
    <xdr:cxnSp macro="">
      <xdr:nvCxnSpPr>
        <xdr:cNvPr id="579" name="直線コネクタ 578">
          <a:extLst>
            <a:ext uri="{FF2B5EF4-FFF2-40B4-BE49-F238E27FC236}">
              <a16:creationId xmlns:a16="http://schemas.microsoft.com/office/drawing/2014/main" id="{F0901DED-20C0-4EB2-8AC2-0AD3EE864F38}"/>
            </a:ext>
          </a:extLst>
        </xdr:cNvPr>
        <xdr:cNvCxnSpPr/>
      </xdr:nvCxnSpPr>
      <xdr:spPr>
        <a:xfrm flipV="1">
          <a:off x="20434300" y="1484737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144606</xdr:rowOff>
    </xdr:from>
    <xdr:ext cx="469744" cy="259045"/>
    <xdr:sp macro="" textlink="">
      <xdr:nvSpPr>
        <xdr:cNvPr id="580" name="n_1mainValue【消防施設】&#10;一人当たり面積">
          <a:extLst>
            <a:ext uri="{FF2B5EF4-FFF2-40B4-BE49-F238E27FC236}">
              <a16:creationId xmlns:a16="http://schemas.microsoft.com/office/drawing/2014/main" id="{54B3EE4F-3150-4D8E-8AC7-4292AC348AE6}"/>
            </a:ext>
          </a:extLst>
        </xdr:cNvPr>
        <xdr:cNvSpPr txBox="1"/>
      </xdr:nvSpPr>
      <xdr:spPr>
        <a:xfrm>
          <a:off x="21075727" y="1488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144987</xdr:rowOff>
    </xdr:from>
    <xdr:ext cx="469744" cy="259045"/>
    <xdr:sp macro="" textlink="">
      <xdr:nvSpPr>
        <xdr:cNvPr id="581" name="n_2mainValue【消防施設】&#10;一人当たり面積">
          <a:extLst>
            <a:ext uri="{FF2B5EF4-FFF2-40B4-BE49-F238E27FC236}">
              <a16:creationId xmlns:a16="http://schemas.microsoft.com/office/drawing/2014/main" id="{2965A504-1E28-4F6E-9D0D-F7EAE8E17515}"/>
            </a:ext>
          </a:extLst>
        </xdr:cNvPr>
        <xdr:cNvSpPr txBox="1"/>
      </xdr:nvSpPr>
      <xdr:spPr>
        <a:xfrm>
          <a:off x="20199427" y="1488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a:extLst>
            <a:ext uri="{FF2B5EF4-FFF2-40B4-BE49-F238E27FC236}">
              <a16:creationId xmlns:a16="http://schemas.microsoft.com/office/drawing/2014/main" id="{3A0854A6-C2CD-46B9-91F0-772118C25DE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a:extLst>
            <a:ext uri="{FF2B5EF4-FFF2-40B4-BE49-F238E27FC236}">
              <a16:creationId xmlns:a16="http://schemas.microsoft.com/office/drawing/2014/main" id="{44F89A8F-3785-4D0B-841A-804541016C4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a:extLst>
            <a:ext uri="{FF2B5EF4-FFF2-40B4-BE49-F238E27FC236}">
              <a16:creationId xmlns:a16="http://schemas.microsoft.com/office/drawing/2014/main" id="{4E77BA6D-1158-49FC-BCC4-40C953B2681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a:extLst>
            <a:ext uri="{FF2B5EF4-FFF2-40B4-BE49-F238E27FC236}">
              <a16:creationId xmlns:a16="http://schemas.microsoft.com/office/drawing/2014/main" id="{86EA7A51-F9BF-417C-B6E7-FD45AD68091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a:extLst>
            <a:ext uri="{FF2B5EF4-FFF2-40B4-BE49-F238E27FC236}">
              <a16:creationId xmlns:a16="http://schemas.microsoft.com/office/drawing/2014/main" id="{7A8E1C6F-9781-4A88-B03C-DE0305FD2EF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a:extLst>
            <a:ext uri="{FF2B5EF4-FFF2-40B4-BE49-F238E27FC236}">
              <a16:creationId xmlns:a16="http://schemas.microsoft.com/office/drawing/2014/main" id="{38BE9358-A232-40A1-B869-AFAE70AA9E7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a:extLst>
            <a:ext uri="{FF2B5EF4-FFF2-40B4-BE49-F238E27FC236}">
              <a16:creationId xmlns:a16="http://schemas.microsoft.com/office/drawing/2014/main" id="{41275D1B-21C1-4F3F-AC46-2FEE6B6F268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a:extLst>
            <a:ext uri="{FF2B5EF4-FFF2-40B4-BE49-F238E27FC236}">
              <a16:creationId xmlns:a16="http://schemas.microsoft.com/office/drawing/2014/main" id="{2D648B05-9BCF-4CD2-BCE5-E15E33436BF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a:extLst>
            <a:ext uri="{FF2B5EF4-FFF2-40B4-BE49-F238E27FC236}">
              <a16:creationId xmlns:a16="http://schemas.microsoft.com/office/drawing/2014/main" id="{B6FB0FD4-5AC3-408B-9F20-96AE37895D2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a:extLst>
            <a:ext uri="{FF2B5EF4-FFF2-40B4-BE49-F238E27FC236}">
              <a16:creationId xmlns:a16="http://schemas.microsoft.com/office/drawing/2014/main" id="{EB81C599-7E37-40EA-81A6-C463ECECBC1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2" name="直線コネクタ 591">
          <a:extLst>
            <a:ext uri="{FF2B5EF4-FFF2-40B4-BE49-F238E27FC236}">
              <a16:creationId xmlns:a16="http://schemas.microsoft.com/office/drawing/2014/main" id="{3B0B272D-CBC7-4B46-AFF3-7BE6E3B3F6D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3" name="テキスト ボックス 592">
          <a:extLst>
            <a:ext uri="{FF2B5EF4-FFF2-40B4-BE49-F238E27FC236}">
              <a16:creationId xmlns:a16="http://schemas.microsoft.com/office/drawing/2014/main" id="{2F164DA8-EFC5-499D-902C-6337B0012861}"/>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4" name="直線コネクタ 593">
          <a:extLst>
            <a:ext uri="{FF2B5EF4-FFF2-40B4-BE49-F238E27FC236}">
              <a16:creationId xmlns:a16="http://schemas.microsoft.com/office/drawing/2014/main" id="{CC1B0757-3EDB-4514-A880-958C3166A29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5" name="テキスト ボックス 594">
          <a:extLst>
            <a:ext uri="{FF2B5EF4-FFF2-40B4-BE49-F238E27FC236}">
              <a16:creationId xmlns:a16="http://schemas.microsoft.com/office/drawing/2014/main" id="{4A16F0C9-50B4-4B35-91BB-9F0E64B4388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6" name="直線コネクタ 595">
          <a:extLst>
            <a:ext uri="{FF2B5EF4-FFF2-40B4-BE49-F238E27FC236}">
              <a16:creationId xmlns:a16="http://schemas.microsoft.com/office/drawing/2014/main" id="{516821B8-3E24-466E-BCA7-4A3937A348B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7" name="テキスト ボックス 596">
          <a:extLst>
            <a:ext uri="{FF2B5EF4-FFF2-40B4-BE49-F238E27FC236}">
              <a16:creationId xmlns:a16="http://schemas.microsoft.com/office/drawing/2014/main" id="{62A0FCB0-A627-4DC8-B28C-AD96044A008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8" name="直線コネクタ 597">
          <a:extLst>
            <a:ext uri="{FF2B5EF4-FFF2-40B4-BE49-F238E27FC236}">
              <a16:creationId xmlns:a16="http://schemas.microsoft.com/office/drawing/2014/main" id="{BC4E15B7-3878-4662-A5F3-00FDB284D2B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9" name="テキスト ボックス 598">
          <a:extLst>
            <a:ext uri="{FF2B5EF4-FFF2-40B4-BE49-F238E27FC236}">
              <a16:creationId xmlns:a16="http://schemas.microsoft.com/office/drawing/2014/main" id="{5FAF2CD8-3438-4A8A-8A89-D636EA7AB5D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0" name="直線コネクタ 599">
          <a:extLst>
            <a:ext uri="{FF2B5EF4-FFF2-40B4-BE49-F238E27FC236}">
              <a16:creationId xmlns:a16="http://schemas.microsoft.com/office/drawing/2014/main" id="{D01546FF-B028-4BA8-9C56-640440C1CCE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1" name="テキスト ボックス 600">
          <a:extLst>
            <a:ext uri="{FF2B5EF4-FFF2-40B4-BE49-F238E27FC236}">
              <a16:creationId xmlns:a16="http://schemas.microsoft.com/office/drawing/2014/main" id="{74243446-A319-4996-ADAE-FE85EE126B99}"/>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a:extLst>
            <a:ext uri="{FF2B5EF4-FFF2-40B4-BE49-F238E27FC236}">
              <a16:creationId xmlns:a16="http://schemas.microsoft.com/office/drawing/2014/main" id="{C7F263FF-AB52-4DBC-9658-01E6CD761D7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a:extLst>
            <a:ext uri="{FF2B5EF4-FFF2-40B4-BE49-F238E27FC236}">
              <a16:creationId xmlns:a16="http://schemas.microsoft.com/office/drawing/2014/main" id="{E3BC1E16-B37A-4110-95C0-9973F9F919A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a:extLst>
            <a:ext uri="{FF2B5EF4-FFF2-40B4-BE49-F238E27FC236}">
              <a16:creationId xmlns:a16="http://schemas.microsoft.com/office/drawing/2014/main" id="{582725C3-7E50-4868-B113-C55894BED57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05" name="直線コネクタ 604">
          <a:extLst>
            <a:ext uri="{FF2B5EF4-FFF2-40B4-BE49-F238E27FC236}">
              <a16:creationId xmlns:a16="http://schemas.microsoft.com/office/drawing/2014/main" id="{0C4374D7-A962-4C8F-BE1F-6549A6D16471}"/>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06" name="【庁舎】&#10;有形固定資産減価償却率最小値テキスト">
          <a:extLst>
            <a:ext uri="{FF2B5EF4-FFF2-40B4-BE49-F238E27FC236}">
              <a16:creationId xmlns:a16="http://schemas.microsoft.com/office/drawing/2014/main" id="{B356E834-59CE-499B-BA19-2339D5EA762A}"/>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7" name="直線コネクタ 606">
          <a:extLst>
            <a:ext uri="{FF2B5EF4-FFF2-40B4-BE49-F238E27FC236}">
              <a16:creationId xmlns:a16="http://schemas.microsoft.com/office/drawing/2014/main" id="{B02FD9EB-4084-444C-9990-638526BF856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08" name="【庁舎】&#10;有形固定資産減価償却率最大値テキスト">
          <a:extLst>
            <a:ext uri="{FF2B5EF4-FFF2-40B4-BE49-F238E27FC236}">
              <a16:creationId xmlns:a16="http://schemas.microsoft.com/office/drawing/2014/main" id="{E8349E01-E719-45E0-B309-99E16DF62DB1}"/>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09" name="直線コネクタ 608">
          <a:extLst>
            <a:ext uri="{FF2B5EF4-FFF2-40B4-BE49-F238E27FC236}">
              <a16:creationId xmlns:a16="http://schemas.microsoft.com/office/drawing/2014/main" id="{8EF18CA9-E896-4465-AB61-3D8B26FFA6D2}"/>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10" name="【庁舎】&#10;有形固定資産減価償却率平均値テキスト">
          <a:extLst>
            <a:ext uri="{FF2B5EF4-FFF2-40B4-BE49-F238E27FC236}">
              <a16:creationId xmlns:a16="http://schemas.microsoft.com/office/drawing/2014/main" id="{E12DA3C7-23D2-4BAF-9A34-4FC92BCCDD81}"/>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11" name="フローチャート: 判断 610">
          <a:extLst>
            <a:ext uri="{FF2B5EF4-FFF2-40B4-BE49-F238E27FC236}">
              <a16:creationId xmlns:a16="http://schemas.microsoft.com/office/drawing/2014/main" id="{AE523B9D-436F-4D74-A0D0-EE0B88ED3474}"/>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12" name="フローチャート: 判断 611">
          <a:extLst>
            <a:ext uri="{FF2B5EF4-FFF2-40B4-BE49-F238E27FC236}">
              <a16:creationId xmlns:a16="http://schemas.microsoft.com/office/drawing/2014/main" id="{2546D888-2CA8-4F4C-82A7-CF9364121F6D}"/>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613" name="n_1aveValue【庁舎】&#10;有形固定資産減価償却率">
          <a:extLst>
            <a:ext uri="{FF2B5EF4-FFF2-40B4-BE49-F238E27FC236}">
              <a16:creationId xmlns:a16="http://schemas.microsoft.com/office/drawing/2014/main" id="{ACB31AA4-FC30-4C2A-803A-33C6F11969A5}"/>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14" name="フローチャート: 判断 613">
          <a:extLst>
            <a:ext uri="{FF2B5EF4-FFF2-40B4-BE49-F238E27FC236}">
              <a16:creationId xmlns:a16="http://schemas.microsoft.com/office/drawing/2014/main" id="{1330C17C-4A15-41CE-89D3-F4F427A3852F}"/>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615" name="n_2aveValue【庁舎】&#10;有形固定資産減価償却率">
          <a:extLst>
            <a:ext uri="{FF2B5EF4-FFF2-40B4-BE49-F238E27FC236}">
              <a16:creationId xmlns:a16="http://schemas.microsoft.com/office/drawing/2014/main" id="{0C44AD0E-114A-4671-A893-9A0FB7B39314}"/>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16" name="フローチャート: 判断 615">
          <a:extLst>
            <a:ext uri="{FF2B5EF4-FFF2-40B4-BE49-F238E27FC236}">
              <a16:creationId xmlns:a16="http://schemas.microsoft.com/office/drawing/2014/main" id="{DBB614E2-E851-4995-826C-8EF5BDEE6219}"/>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617" name="n_3aveValue【庁舎】&#10;有形固定資産減価償却率">
          <a:extLst>
            <a:ext uri="{FF2B5EF4-FFF2-40B4-BE49-F238E27FC236}">
              <a16:creationId xmlns:a16="http://schemas.microsoft.com/office/drawing/2014/main" id="{E390751F-834C-4518-8D43-BCBAB4DDF696}"/>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6A436684-D71F-45C4-B711-B7FBFE16D06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27E7297D-3C1D-49A6-ADCD-A0BA50EAD42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48A3A0AC-666D-4DC9-B326-F77159086A2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887C2916-2FF3-45B8-9D50-0CB82E4F8E9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B6E2B412-D012-4872-9719-02C6511220F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97789</xdr:rowOff>
    </xdr:from>
    <xdr:to>
      <xdr:col>85</xdr:col>
      <xdr:colOff>177800</xdr:colOff>
      <xdr:row>102</xdr:row>
      <xdr:rowOff>27939</xdr:rowOff>
    </xdr:to>
    <xdr:sp macro="" textlink="">
      <xdr:nvSpPr>
        <xdr:cNvPr id="623" name="楕円 622">
          <a:extLst>
            <a:ext uri="{FF2B5EF4-FFF2-40B4-BE49-F238E27FC236}">
              <a16:creationId xmlns:a16="http://schemas.microsoft.com/office/drawing/2014/main" id="{A778C252-37BE-4E21-83B3-DB42DF381613}"/>
            </a:ext>
          </a:extLst>
        </xdr:cNvPr>
        <xdr:cNvSpPr/>
      </xdr:nvSpPr>
      <xdr:spPr>
        <a:xfrm>
          <a:off x="162687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12716</xdr:rowOff>
    </xdr:from>
    <xdr:ext cx="405111" cy="259045"/>
    <xdr:sp macro="" textlink="">
      <xdr:nvSpPr>
        <xdr:cNvPr id="624" name="【庁舎】&#10;有形固定資産減価償却率該当値テキスト">
          <a:extLst>
            <a:ext uri="{FF2B5EF4-FFF2-40B4-BE49-F238E27FC236}">
              <a16:creationId xmlns:a16="http://schemas.microsoft.com/office/drawing/2014/main" id="{64C7D40A-9E53-45E5-BB28-F48D4C5536A6}"/>
            </a:ext>
          </a:extLst>
        </xdr:cNvPr>
        <xdr:cNvSpPr txBox="1"/>
      </xdr:nvSpPr>
      <xdr:spPr>
        <a:xfrm>
          <a:off x="16357600" y="1732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127000</xdr:rowOff>
    </xdr:from>
    <xdr:to>
      <xdr:col>81</xdr:col>
      <xdr:colOff>101600</xdr:colOff>
      <xdr:row>102</xdr:row>
      <xdr:rowOff>57150</xdr:rowOff>
    </xdr:to>
    <xdr:sp macro="" textlink="">
      <xdr:nvSpPr>
        <xdr:cNvPr id="625" name="楕円 624">
          <a:extLst>
            <a:ext uri="{FF2B5EF4-FFF2-40B4-BE49-F238E27FC236}">
              <a16:creationId xmlns:a16="http://schemas.microsoft.com/office/drawing/2014/main" id="{6845EE4D-5D03-4224-BB87-65AB8A7D5BFD}"/>
            </a:ext>
          </a:extLst>
        </xdr:cNvPr>
        <xdr:cNvSpPr/>
      </xdr:nvSpPr>
      <xdr:spPr>
        <a:xfrm>
          <a:off x="15430500" y="1744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148589</xdr:rowOff>
    </xdr:from>
    <xdr:to>
      <xdr:col>85</xdr:col>
      <xdr:colOff>127000</xdr:colOff>
      <xdr:row>102</xdr:row>
      <xdr:rowOff>6350</xdr:rowOff>
    </xdr:to>
    <xdr:cxnSp macro="">
      <xdr:nvCxnSpPr>
        <xdr:cNvPr id="626" name="直線コネクタ 625">
          <a:extLst>
            <a:ext uri="{FF2B5EF4-FFF2-40B4-BE49-F238E27FC236}">
              <a16:creationId xmlns:a16="http://schemas.microsoft.com/office/drawing/2014/main" id="{A93A89A3-2471-46CC-A32C-35359C4BADAB}"/>
            </a:ext>
          </a:extLst>
        </xdr:cNvPr>
        <xdr:cNvCxnSpPr/>
      </xdr:nvCxnSpPr>
      <xdr:spPr>
        <a:xfrm flipV="1">
          <a:off x="15481300" y="17465039"/>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27" name="楕円 626">
          <a:extLst>
            <a:ext uri="{FF2B5EF4-FFF2-40B4-BE49-F238E27FC236}">
              <a16:creationId xmlns:a16="http://schemas.microsoft.com/office/drawing/2014/main" id="{B9EABE81-0480-445E-BF8A-624C824055C4}"/>
            </a:ext>
          </a:extLst>
        </xdr:cNvPr>
        <xdr:cNvSpPr/>
      </xdr:nvSpPr>
      <xdr:spPr>
        <a:xfrm>
          <a:off x="14541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6350</xdr:rowOff>
    </xdr:from>
    <xdr:to>
      <xdr:col>81</xdr:col>
      <xdr:colOff>50800</xdr:colOff>
      <xdr:row>105</xdr:row>
      <xdr:rowOff>15239</xdr:rowOff>
    </xdr:to>
    <xdr:cxnSp macro="">
      <xdr:nvCxnSpPr>
        <xdr:cNvPr id="628" name="直線コネクタ 627">
          <a:extLst>
            <a:ext uri="{FF2B5EF4-FFF2-40B4-BE49-F238E27FC236}">
              <a16:creationId xmlns:a16="http://schemas.microsoft.com/office/drawing/2014/main" id="{56A597B8-09A8-4175-B551-0B34E62B5E64}"/>
            </a:ext>
          </a:extLst>
        </xdr:cNvPr>
        <xdr:cNvCxnSpPr/>
      </xdr:nvCxnSpPr>
      <xdr:spPr>
        <a:xfrm flipV="1">
          <a:off x="14592300" y="17494250"/>
          <a:ext cx="889000" cy="52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33020</xdr:rowOff>
    </xdr:from>
    <xdr:to>
      <xdr:col>72</xdr:col>
      <xdr:colOff>38100</xdr:colOff>
      <xdr:row>102</xdr:row>
      <xdr:rowOff>134620</xdr:rowOff>
    </xdr:to>
    <xdr:sp macro="" textlink="">
      <xdr:nvSpPr>
        <xdr:cNvPr id="629" name="楕円 628">
          <a:extLst>
            <a:ext uri="{FF2B5EF4-FFF2-40B4-BE49-F238E27FC236}">
              <a16:creationId xmlns:a16="http://schemas.microsoft.com/office/drawing/2014/main" id="{0846E896-17A2-442B-9810-EFE448E4A202}"/>
            </a:ext>
          </a:extLst>
        </xdr:cNvPr>
        <xdr:cNvSpPr/>
      </xdr:nvSpPr>
      <xdr:spPr>
        <a:xfrm>
          <a:off x="13652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83820</xdr:rowOff>
    </xdr:from>
    <xdr:to>
      <xdr:col>76</xdr:col>
      <xdr:colOff>114300</xdr:colOff>
      <xdr:row>105</xdr:row>
      <xdr:rowOff>15239</xdr:rowOff>
    </xdr:to>
    <xdr:cxnSp macro="">
      <xdr:nvCxnSpPr>
        <xdr:cNvPr id="630" name="直線コネクタ 629">
          <a:extLst>
            <a:ext uri="{FF2B5EF4-FFF2-40B4-BE49-F238E27FC236}">
              <a16:creationId xmlns:a16="http://schemas.microsoft.com/office/drawing/2014/main" id="{AEC01A15-35E3-4F35-A137-45EDEADF1A42}"/>
            </a:ext>
          </a:extLst>
        </xdr:cNvPr>
        <xdr:cNvCxnSpPr/>
      </xdr:nvCxnSpPr>
      <xdr:spPr>
        <a:xfrm>
          <a:off x="13703300" y="17571720"/>
          <a:ext cx="889000" cy="4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73677</xdr:rowOff>
    </xdr:from>
    <xdr:ext cx="405111" cy="259045"/>
    <xdr:sp macro="" textlink="">
      <xdr:nvSpPr>
        <xdr:cNvPr id="631" name="n_1mainValue【庁舎】&#10;有形固定資産減価償却率">
          <a:extLst>
            <a:ext uri="{FF2B5EF4-FFF2-40B4-BE49-F238E27FC236}">
              <a16:creationId xmlns:a16="http://schemas.microsoft.com/office/drawing/2014/main" id="{04141913-20AA-437B-88E6-467FB86B0131}"/>
            </a:ext>
          </a:extLst>
        </xdr:cNvPr>
        <xdr:cNvSpPr txBox="1"/>
      </xdr:nvSpPr>
      <xdr:spPr>
        <a:xfrm>
          <a:off x="15266044" y="1721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632" name="n_2mainValue【庁舎】&#10;有形固定資産減価償却率">
          <a:extLst>
            <a:ext uri="{FF2B5EF4-FFF2-40B4-BE49-F238E27FC236}">
              <a16:creationId xmlns:a16="http://schemas.microsoft.com/office/drawing/2014/main" id="{A1C2B16E-AFC5-45F8-AFC0-F6E34C12CF4F}"/>
            </a:ext>
          </a:extLst>
        </xdr:cNvPr>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151147</xdr:rowOff>
    </xdr:from>
    <xdr:ext cx="405111" cy="259045"/>
    <xdr:sp macro="" textlink="">
      <xdr:nvSpPr>
        <xdr:cNvPr id="633" name="n_3mainValue【庁舎】&#10;有形固定資産減価償却率">
          <a:extLst>
            <a:ext uri="{FF2B5EF4-FFF2-40B4-BE49-F238E27FC236}">
              <a16:creationId xmlns:a16="http://schemas.microsoft.com/office/drawing/2014/main" id="{D7683360-F404-4862-B715-1730B3B2AADB}"/>
            </a:ext>
          </a:extLst>
        </xdr:cNvPr>
        <xdr:cNvSpPr txBox="1"/>
      </xdr:nvSpPr>
      <xdr:spPr>
        <a:xfrm>
          <a:off x="135007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a:extLst>
            <a:ext uri="{FF2B5EF4-FFF2-40B4-BE49-F238E27FC236}">
              <a16:creationId xmlns:a16="http://schemas.microsoft.com/office/drawing/2014/main" id="{E169F8C9-8CA0-4FEE-99FC-1ABAC6E059A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a:extLst>
            <a:ext uri="{FF2B5EF4-FFF2-40B4-BE49-F238E27FC236}">
              <a16:creationId xmlns:a16="http://schemas.microsoft.com/office/drawing/2014/main" id="{F4A86CDB-8A7C-412E-9AD2-9645ADCD01F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a:extLst>
            <a:ext uri="{FF2B5EF4-FFF2-40B4-BE49-F238E27FC236}">
              <a16:creationId xmlns:a16="http://schemas.microsoft.com/office/drawing/2014/main" id="{76118A61-624D-4C2E-A00F-FBAAD1C52DB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a:extLst>
            <a:ext uri="{FF2B5EF4-FFF2-40B4-BE49-F238E27FC236}">
              <a16:creationId xmlns:a16="http://schemas.microsoft.com/office/drawing/2014/main" id="{8DBE8AE4-0C1A-41A8-B727-4B2CB4D3AAD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a:extLst>
            <a:ext uri="{FF2B5EF4-FFF2-40B4-BE49-F238E27FC236}">
              <a16:creationId xmlns:a16="http://schemas.microsoft.com/office/drawing/2014/main" id="{7FD8DBA5-2364-4FC0-84D6-F8CC14804A1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a:extLst>
            <a:ext uri="{FF2B5EF4-FFF2-40B4-BE49-F238E27FC236}">
              <a16:creationId xmlns:a16="http://schemas.microsoft.com/office/drawing/2014/main" id="{A02532B2-9255-495E-ABD0-8D6AEA7B557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a:extLst>
            <a:ext uri="{FF2B5EF4-FFF2-40B4-BE49-F238E27FC236}">
              <a16:creationId xmlns:a16="http://schemas.microsoft.com/office/drawing/2014/main" id="{BDD238FE-D567-490D-8B4E-913B1645D0F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a:extLst>
            <a:ext uri="{FF2B5EF4-FFF2-40B4-BE49-F238E27FC236}">
              <a16:creationId xmlns:a16="http://schemas.microsoft.com/office/drawing/2014/main" id="{1DCFF699-0646-4396-BEF3-30445796DF1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a:extLst>
            <a:ext uri="{FF2B5EF4-FFF2-40B4-BE49-F238E27FC236}">
              <a16:creationId xmlns:a16="http://schemas.microsoft.com/office/drawing/2014/main" id="{D709B89D-C617-4C93-926B-620BD926AAE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a:extLst>
            <a:ext uri="{FF2B5EF4-FFF2-40B4-BE49-F238E27FC236}">
              <a16:creationId xmlns:a16="http://schemas.microsoft.com/office/drawing/2014/main" id="{2716A2BA-7F72-4E2D-8302-343C6AFA651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a:extLst>
            <a:ext uri="{FF2B5EF4-FFF2-40B4-BE49-F238E27FC236}">
              <a16:creationId xmlns:a16="http://schemas.microsoft.com/office/drawing/2014/main" id="{60193664-39AE-44C4-AF8C-086D7745795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5" name="テキスト ボックス 644">
          <a:extLst>
            <a:ext uri="{FF2B5EF4-FFF2-40B4-BE49-F238E27FC236}">
              <a16:creationId xmlns:a16="http://schemas.microsoft.com/office/drawing/2014/main" id="{95F85BCE-75FE-45C3-AA3F-ACF3A458412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a:extLst>
            <a:ext uri="{FF2B5EF4-FFF2-40B4-BE49-F238E27FC236}">
              <a16:creationId xmlns:a16="http://schemas.microsoft.com/office/drawing/2014/main" id="{C2928A0B-BA43-4DC1-AEBA-0B1AC8C4A4C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7" name="テキスト ボックス 646">
          <a:extLst>
            <a:ext uri="{FF2B5EF4-FFF2-40B4-BE49-F238E27FC236}">
              <a16:creationId xmlns:a16="http://schemas.microsoft.com/office/drawing/2014/main" id="{0EDDFFE4-CADC-4328-B16B-52A1149E9EC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a:extLst>
            <a:ext uri="{FF2B5EF4-FFF2-40B4-BE49-F238E27FC236}">
              <a16:creationId xmlns:a16="http://schemas.microsoft.com/office/drawing/2014/main" id="{CE1E3C41-C320-49D1-AA35-3128B386D1D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9" name="テキスト ボックス 648">
          <a:extLst>
            <a:ext uri="{FF2B5EF4-FFF2-40B4-BE49-F238E27FC236}">
              <a16:creationId xmlns:a16="http://schemas.microsoft.com/office/drawing/2014/main" id="{D20C4429-9792-4B05-B8E0-AD67A73F1E3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a:extLst>
            <a:ext uri="{FF2B5EF4-FFF2-40B4-BE49-F238E27FC236}">
              <a16:creationId xmlns:a16="http://schemas.microsoft.com/office/drawing/2014/main" id="{56E3A992-EBD5-4624-9A76-4CDF1317087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1" name="テキスト ボックス 650">
          <a:extLst>
            <a:ext uri="{FF2B5EF4-FFF2-40B4-BE49-F238E27FC236}">
              <a16:creationId xmlns:a16="http://schemas.microsoft.com/office/drawing/2014/main" id="{80D33A41-1DB9-4833-8B4D-8A78EF1BEB7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a:extLst>
            <a:ext uri="{FF2B5EF4-FFF2-40B4-BE49-F238E27FC236}">
              <a16:creationId xmlns:a16="http://schemas.microsoft.com/office/drawing/2014/main" id="{B15C154F-8A4D-4C5C-B555-77D7A4A6C89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3" name="テキスト ボックス 652">
          <a:extLst>
            <a:ext uri="{FF2B5EF4-FFF2-40B4-BE49-F238E27FC236}">
              <a16:creationId xmlns:a16="http://schemas.microsoft.com/office/drawing/2014/main" id="{028271FD-0ED8-4186-8F48-AD1E46B1DA6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a:extLst>
            <a:ext uri="{FF2B5EF4-FFF2-40B4-BE49-F238E27FC236}">
              <a16:creationId xmlns:a16="http://schemas.microsoft.com/office/drawing/2014/main" id="{FBD05DC3-A191-4E91-A1CA-E470BC63A14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a:extLst>
            <a:ext uri="{FF2B5EF4-FFF2-40B4-BE49-F238E27FC236}">
              <a16:creationId xmlns:a16="http://schemas.microsoft.com/office/drawing/2014/main" id="{71399DE6-D935-43E0-ADBE-58B7D944184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庁舎】&#10;一人当たり面積グラフ枠">
          <a:extLst>
            <a:ext uri="{FF2B5EF4-FFF2-40B4-BE49-F238E27FC236}">
              <a16:creationId xmlns:a16="http://schemas.microsoft.com/office/drawing/2014/main" id="{468B36EF-900D-4205-A2EB-9DF5E591C70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57" name="直線コネクタ 656">
          <a:extLst>
            <a:ext uri="{FF2B5EF4-FFF2-40B4-BE49-F238E27FC236}">
              <a16:creationId xmlns:a16="http://schemas.microsoft.com/office/drawing/2014/main" id="{87FEC693-6365-44E0-881A-6D50D53E3351}"/>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58" name="【庁舎】&#10;一人当たり面積最小値テキスト">
          <a:extLst>
            <a:ext uri="{FF2B5EF4-FFF2-40B4-BE49-F238E27FC236}">
              <a16:creationId xmlns:a16="http://schemas.microsoft.com/office/drawing/2014/main" id="{F3EAC53D-93A5-4A5E-B456-031EC947526B}"/>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59" name="直線コネクタ 658">
          <a:extLst>
            <a:ext uri="{FF2B5EF4-FFF2-40B4-BE49-F238E27FC236}">
              <a16:creationId xmlns:a16="http://schemas.microsoft.com/office/drawing/2014/main" id="{E5CDCC41-53F6-4807-AF7C-034805B98937}"/>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60" name="【庁舎】&#10;一人当たり面積最大値テキスト">
          <a:extLst>
            <a:ext uri="{FF2B5EF4-FFF2-40B4-BE49-F238E27FC236}">
              <a16:creationId xmlns:a16="http://schemas.microsoft.com/office/drawing/2014/main" id="{92745CC7-9BA1-489E-B0DA-B5E7981FDFE3}"/>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61" name="直線コネクタ 660">
          <a:extLst>
            <a:ext uri="{FF2B5EF4-FFF2-40B4-BE49-F238E27FC236}">
              <a16:creationId xmlns:a16="http://schemas.microsoft.com/office/drawing/2014/main" id="{9DAA1273-CB56-4715-A8C7-ECB3B5F989D7}"/>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662" name="【庁舎】&#10;一人当たり面積平均値テキスト">
          <a:extLst>
            <a:ext uri="{FF2B5EF4-FFF2-40B4-BE49-F238E27FC236}">
              <a16:creationId xmlns:a16="http://schemas.microsoft.com/office/drawing/2014/main" id="{D2793B06-BE4C-434F-8F96-83ACDF45302A}"/>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63" name="フローチャート: 判断 662">
          <a:extLst>
            <a:ext uri="{FF2B5EF4-FFF2-40B4-BE49-F238E27FC236}">
              <a16:creationId xmlns:a16="http://schemas.microsoft.com/office/drawing/2014/main" id="{F131553E-DE09-4CB0-8575-97AC9D4109ED}"/>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64" name="フローチャート: 判断 663">
          <a:extLst>
            <a:ext uri="{FF2B5EF4-FFF2-40B4-BE49-F238E27FC236}">
              <a16:creationId xmlns:a16="http://schemas.microsoft.com/office/drawing/2014/main" id="{5EFDDC87-AFF9-481E-926A-DF9F89D2C507}"/>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665" name="n_1aveValue【庁舎】&#10;一人当たり面積">
          <a:extLst>
            <a:ext uri="{FF2B5EF4-FFF2-40B4-BE49-F238E27FC236}">
              <a16:creationId xmlns:a16="http://schemas.microsoft.com/office/drawing/2014/main" id="{96567357-E46D-4965-95A7-DBD4A7440828}"/>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66" name="フローチャート: 判断 665">
          <a:extLst>
            <a:ext uri="{FF2B5EF4-FFF2-40B4-BE49-F238E27FC236}">
              <a16:creationId xmlns:a16="http://schemas.microsoft.com/office/drawing/2014/main" id="{D1E56184-1D07-4702-8D33-3944A6E052AB}"/>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667" name="n_2aveValue【庁舎】&#10;一人当たり面積">
          <a:extLst>
            <a:ext uri="{FF2B5EF4-FFF2-40B4-BE49-F238E27FC236}">
              <a16:creationId xmlns:a16="http://schemas.microsoft.com/office/drawing/2014/main" id="{235A6A15-557E-48AB-ABFE-225C20A3EA40}"/>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668" name="フローチャート: 判断 667">
          <a:extLst>
            <a:ext uri="{FF2B5EF4-FFF2-40B4-BE49-F238E27FC236}">
              <a16:creationId xmlns:a16="http://schemas.microsoft.com/office/drawing/2014/main" id="{65184099-A571-4EF3-960A-5BEA18331CFE}"/>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669" name="n_3aveValue【庁舎】&#10;一人当たり面積">
          <a:extLst>
            <a:ext uri="{FF2B5EF4-FFF2-40B4-BE49-F238E27FC236}">
              <a16:creationId xmlns:a16="http://schemas.microsoft.com/office/drawing/2014/main" id="{BD186A09-C675-456E-A854-F36510D7DBEF}"/>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D29D0ED0-5BDF-4132-93DD-00FE7A4810B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FFD71710-6258-42F5-BE4D-7666DA4F417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8F4C33F0-8E47-4F71-A218-5F109D7A407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503326E3-DC0A-4BA5-9461-9BB519FD5CE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59ACE80-1B0A-4A3D-BB11-3543029AFC3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105411</xdr:rowOff>
    </xdr:from>
    <xdr:to>
      <xdr:col>116</xdr:col>
      <xdr:colOff>114300</xdr:colOff>
      <xdr:row>107</xdr:row>
      <xdr:rowOff>35561</xdr:rowOff>
    </xdr:to>
    <xdr:sp macro="" textlink="">
      <xdr:nvSpPr>
        <xdr:cNvPr id="675" name="楕円 674">
          <a:extLst>
            <a:ext uri="{FF2B5EF4-FFF2-40B4-BE49-F238E27FC236}">
              <a16:creationId xmlns:a16="http://schemas.microsoft.com/office/drawing/2014/main" id="{22C465A0-41F3-41D6-9102-70A39A4B1689}"/>
            </a:ext>
          </a:extLst>
        </xdr:cNvPr>
        <xdr:cNvSpPr/>
      </xdr:nvSpPr>
      <xdr:spPr>
        <a:xfrm>
          <a:off x="22110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128288</xdr:rowOff>
    </xdr:from>
    <xdr:ext cx="469744" cy="259045"/>
    <xdr:sp macro="" textlink="">
      <xdr:nvSpPr>
        <xdr:cNvPr id="676" name="【庁舎】&#10;一人当たり面積該当値テキスト">
          <a:extLst>
            <a:ext uri="{FF2B5EF4-FFF2-40B4-BE49-F238E27FC236}">
              <a16:creationId xmlns:a16="http://schemas.microsoft.com/office/drawing/2014/main" id="{7AC24207-0437-4CB1-B3E0-B033CD308786}"/>
            </a:ext>
          </a:extLst>
        </xdr:cNvPr>
        <xdr:cNvSpPr txBox="1"/>
      </xdr:nvSpPr>
      <xdr:spPr>
        <a:xfrm>
          <a:off x="22199600"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159131</xdr:rowOff>
    </xdr:from>
    <xdr:to>
      <xdr:col>112</xdr:col>
      <xdr:colOff>38100</xdr:colOff>
      <xdr:row>107</xdr:row>
      <xdr:rowOff>89281</xdr:rowOff>
    </xdr:to>
    <xdr:sp macro="" textlink="">
      <xdr:nvSpPr>
        <xdr:cNvPr id="677" name="楕円 676">
          <a:extLst>
            <a:ext uri="{FF2B5EF4-FFF2-40B4-BE49-F238E27FC236}">
              <a16:creationId xmlns:a16="http://schemas.microsoft.com/office/drawing/2014/main" id="{38E571C4-69F8-4F30-A1C3-12923715DFAE}"/>
            </a:ext>
          </a:extLst>
        </xdr:cNvPr>
        <xdr:cNvSpPr/>
      </xdr:nvSpPr>
      <xdr:spPr>
        <a:xfrm>
          <a:off x="21272500" y="183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156211</xdr:rowOff>
    </xdr:from>
    <xdr:to>
      <xdr:col>116</xdr:col>
      <xdr:colOff>63500</xdr:colOff>
      <xdr:row>107</xdr:row>
      <xdr:rowOff>38481</xdr:rowOff>
    </xdr:to>
    <xdr:cxnSp macro="">
      <xdr:nvCxnSpPr>
        <xdr:cNvPr id="678" name="直線コネクタ 677">
          <a:extLst>
            <a:ext uri="{FF2B5EF4-FFF2-40B4-BE49-F238E27FC236}">
              <a16:creationId xmlns:a16="http://schemas.microsoft.com/office/drawing/2014/main" id="{4C9EB1D1-774F-4AE5-BA5F-B961454FDC22}"/>
            </a:ext>
          </a:extLst>
        </xdr:cNvPr>
        <xdr:cNvCxnSpPr/>
      </xdr:nvCxnSpPr>
      <xdr:spPr>
        <a:xfrm flipV="1">
          <a:off x="21323300" y="18329911"/>
          <a:ext cx="8382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82550</xdr:rowOff>
    </xdr:from>
    <xdr:to>
      <xdr:col>107</xdr:col>
      <xdr:colOff>101600</xdr:colOff>
      <xdr:row>103</xdr:row>
      <xdr:rowOff>12700</xdr:rowOff>
    </xdr:to>
    <xdr:sp macro="" textlink="">
      <xdr:nvSpPr>
        <xdr:cNvPr id="679" name="楕円 678">
          <a:extLst>
            <a:ext uri="{FF2B5EF4-FFF2-40B4-BE49-F238E27FC236}">
              <a16:creationId xmlns:a16="http://schemas.microsoft.com/office/drawing/2014/main" id="{F28FF213-94B5-420E-B015-6EEBEA13545C}"/>
            </a:ext>
          </a:extLst>
        </xdr:cNvPr>
        <xdr:cNvSpPr/>
      </xdr:nvSpPr>
      <xdr:spPr>
        <a:xfrm>
          <a:off x="20383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133350</xdr:rowOff>
    </xdr:from>
    <xdr:to>
      <xdr:col>111</xdr:col>
      <xdr:colOff>177800</xdr:colOff>
      <xdr:row>107</xdr:row>
      <xdr:rowOff>38481</xdr:rowOff>
    </xdr:to>
    <xdr:cxnSp macro="">
      <xdr:nvCxnSpPr>
        <xdr:cNvPr id="680" name="直線コネクタ 679">
          <a:extLst>
            <a:ext uri="{FF2B5EF4-FFF2-40B4-BE49-F238E27FC236}">
              <a16:creationId xmlns:a16="http://schemas.microsoft.com/office/drawing/2014/main" id="{9F2F1963-44C6-4569-B77F-D361831EDADF}"/>
            </a:ext>
          </a:extLst>
        </xdr:cNvPr>
        <xdr:cNvCxnSpPr/>
      </xdr:nvCxnSpPr>
      <xdr:spPr>
        <a:xfrm>
          <a:off x="20434300" y="17621250"/>
          <a:ext cx="889000" cy="76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50546</xdr:rowOff>
    </xdr:from>
    <xdr:to>
      <xdr:col>102</xdr:col>
      <xdr:colOff>165100</xdr:colOff>
      <xdr:row>107</xdr:row>
      <xdr:rowOff>152146</xdr:rowOff>
    </xdr:to>
    <xdr:sp macro="" textlink="">
      <xdr:nvSpPr>
        <xdr:cNvPr id="681" name="楕円 680">
          <a:extLst>
            <a:ext uri="{FF2B5EF4-FFF2-40B4-BE49-F238E27FC236}">
              <a16:creationId xmlns:a16="http://schemas.microsoft.com/office/drawing/2014/main" id="{0DFC09EF-DAD9-4975-ABCE-160EDDECAFAB}"/>
            </a:ext>
          </a:extLst>
        </xdr:cNvPr>
        <xdr:cNvSpPr/>
      </xdr:nvSpPr>
      <xdr:spPr>
        <a:xfrm>
          <a:off x="19494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133350</xdr:rowOff>
    </xdr:from>
    <xdr:to>
      <xdr:col>107</xdr:col>
      <xdr:colOff>50800</xdr:colOff>
      <xdr:row>107</xdr:row>
      <xdr:rowOff>101346</xdr:rowOff>
    </xdr:to>
    <xdr:cxnSp macro="">
      <xdr:nvCxnSpPr>
        <xdr:cNvPr id="682" name="直線コネクタ 681">
          <a:extLst>
            <a:ext uri="{FF2B5EF4-FFF2-40B4-BE49-F238E27FC236}">
              <a16:creationId xmlns:a16="http://schemas.microsoft.com/office/drawing/2014/main" id="{7BD50622-D52E-429D-9D6E-FEC09D95A918}"/>
            </a:ext>
          </a:extLst>
        </xdr:cNvPr>
        <xdr:cNvCxnSpPr/>
      </xdr:nvCxnSpPr>
      <xdr:spPr>
        <a:xfrm flipV="1">
          <a:off x="19545300" y="17621250"/>
          <a:ext cx="889000" cy="8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80408</xdr:rowOff>
    </xdr:from>
    <xdr:ext cx="469744" cy="259045"/>
    <xdr:sp macro="" textlink="">
      <xdr:nvSpPr>
        <xdr:cNvPr id="683" name="n_1mainValue【庁舎】&#10;一人当たり面積">
          <a:extLst>
            <a:ext uri="{FF2B5EF4-FFF2-40B4-BE49-F238E27FC236}">
              <a16:creationId xmlns:a16="http://schemas.microsoft.com/office/drawing/2014/main" id="{6B128CCD-F400-4FCE-A345-20BCFDBD9F07}"/>
            </a:ext>
          </a:extLst>
        </xdr:cNvPr>
        <xdr:cNvSpPr txBox="1"/>
      </xdr:nvSpPr>
      <xdr:spPr>
        <a:xfrm>
          <a:off x="21075727" y="1842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29227</xdr:rowOff>
    </xdr:from>
    <xdr:ext cx="469744" cy="259045"/>
    <xdr:sp macro="" textlink="">
      <xdr:nvSpPr>
        <xdr:cNvPr id="684" name="n_2mainValue【庁舎】&#10;一人当たり面積">
          <a:extLst>
            <a:ext uri="{FF2B5EF4-FFF2-40B4-BE49-F238E27FC236}">
              <a16:creationId xmlns:a16="http://schemas.microsoft.com/office/drawing/2014/main" id="{4DCC43B8-AA24-4D21-B980-EE0D63FFF909}"/>
            </a:ext>
          </a:extLst>
        </xdr:cNvPr>
        <xdr:cNvSpPr txBox="1"/>
      </xdr:nvSpPr>
      <xdr:spPr>
        <a:xfrm>
          <a:off x="20199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143273</xdr:rowOff>
    </xdr:from>
    <xdr:ext cx="469744" cy="259045"/>
    <xdr:sp macro="" textlink="">
      <xdr:nvSpPr>
        <xdr:cNvPr id="685" name="n_3mainValue【庁舎】&#10;一人当たり面積">
          <a:extLst>
            <a:ext uri="{FF2B5EF4-FFF2-40B4-BE49-F238E27FC236}">
              <a16:creationId xmlns:a16="http://schemas.microsoft.com/office/drawing/2014/main" id="{A3A31CB3-809C-4311-82B6-5065813ED775}"/>
            </a:ext>
          </a:extLst>
        </xdr:cNvPr>
        <xdr:cNvSpPr txBox="1"/>
      </xdr:nvSpPr>
      <xdr:spPr>
        <a:xfrm>
          <a:off x="19310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a:extLst>
            <a:ext uri="{FF2B5EF4-FFF2-40B4-BE49-F238E27FC236}">
              <a16:creationId xmlns:a16="http://schemas.microsoft.com/office/drawing/2014/main" id="{30E6C7F9-31CF-4411-8A8F-235AB7F2043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a:extLst>
            <a:ext uri="{FF2B5EF4-FFF2-40B4-BE49-F238E27FC236}">
              <a16:creationId xmlns:a16="http://schemas.microsoft.com/office/drawing/2014/main" id="{78ACEBDA-64E4-4932-8147-1A2FEDF97DF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a:extLst>
            <a:ext uri="{FF2B5EF4-FFF2-40B4-BE49-F238E27FC236}">
              <a16:creationId xmlns:a16="http://schemas.microsoft.com/office/drawing/2014/main" id="{E70685FD-446A-4539-8AE8-5399406338B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で、低い施設は、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・庁舎において、昭和４４年度に建築され老朽化が進み維持補修費用が年々増えてきてる為、今後建て替え予定である。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・一般廃棄物処理施設については平成２２年度に建築され類似団体を下回っているが、今後、維持管理については増える見込みであるため、長寿命化及び更新等を検討する必要がある。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
1,401
15.43
3,052,905
2,717,675
297,230
1,267,727
2,458,928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72(22</a:t>
          </a:r>
          <a:r>
            <a:rPr kumimoji="1" lang="ja-JP" altLang="en-US" sz="1300">
              <a:latin typeface="ＭＳ Ｐゴシック" panose="020B0600070205080204" pitchFamily="50" charset="-128"/>
              <a:ea typeface="ＭＳ Ｐゴシック" panose="020B0600070205080204" pitchFamily="50" charset="-128"/>
            </a:rPr>
            <a:t>国調：</a:t>
          </a:r>
          <a:r>
            <a:rPr kumimoji="1" lang="en-US" altLang="ja-JP" sz="1300">
              <a:latin typeface="ＭＳ Ｐゴシック" panose="020B0600070205080204" pitchFamily="50" charset="-128"/>
              <a:ea typeface="ＭＳ Ｐゴシック" panose="020B0600070205080204" pitchFamily="50" charset="-128"/>
            </a:rPr>
            <a:t>1,589 → 27</a:t>
          </a:r>
          <a:r>
            <a:rPr kumimoji="1" lang="ja-JP" altLang="en-US" sz="1300">
              <a:latin typeface="ＭＳ Ｐゴシック" panose="020B0600070205080204" pitchFamily="50" charset="-128"/>
              <a:ea typeface="ＭＳ Ｐゴシック" panose="020B0600070205080204" pitchFamily="50" charset="-128"/>
            </a:rPr>
            <a:t>国調：</a:t>
          </a:r>
          <a:r>
            <a:rPr kumimoji="1" lang="en-US" altLang="ja-JP" sz="1300">
              <a:latin typeface="ＭＳ Ｐゴシック" panose="020B0600070205080204" pitchFamily="50" charset="-128"/>
              <a:ea typeface="ＭＳ Ｐゴシック" panose="020B0600070205080204" pitchFamily="50" charset="-128"/>
            </a:rPr>
            <a:t>1,517</a:t>
          </a:r>
          <a:r>
            <a:rPr kumimoji="1" lang="ja-JP" altLang="en-US" sz="1300">
              <a:latin typeface="ＭＳ Ｐゴシック" panose="020B0600070205080204" pitchFamily="50" charset="-128"/>
              <a:ea typeface="ＭＳ Ｐゴシック" panose="020B0600070205080204" pitchFamily="50" charset="-128"/>
            </a:rPr>
            <a:t>）の減少や高齢化に伴い第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国調：</a:t>
          </a:r>
          <a:r>
            <a:rPr kumimoji="1" lang="en-US" altLang="ja-JP" sz="1300">
              <a:latin typeface="ＭＳ Ｐゴシック" panose="020B0600070205080204" pitchFamily="50" charset="-128"/>
              <a:ea typeface="ＭＳ Ｐゴシック" panose="020B0600070205080204" pitchFamily="50" charset="-128"/>
            </a:rPr>
            <a:t>257 → 22</a:t>
          </a:r>
          <a:r>
            <a:rPr kumimoji="1" lang="ja-JP" altLang="en-US" sz="1300">
              <a:latin typeface="ＭＳ Ｐゴシック" panose="020B0600070205080204" pitchFamily="50" charset="-128"/>
              <a:ea typeface="ＭＳ Ｐゴシック" panose="020B0600070205080204" pitchFamily="50" charset="-128"/>
            </a:rPr>
            <a:t>国調：</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）が減少しているなど、村全体の税収が少なく自主財源が乏しいため、類似団体平均値を下回っている。自主財源の確保の強化を図り財政基盤の強化に努める。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58928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58928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58928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58928</xdr:rowOff>
    </xdr:from>
    <xdr:to>
      <xdr:col>11</xdr:col>
      <xdr:colOff>31750</xdr:colOff>
      <xdr:row>44</xdr:row>
      <xdr:rowOff>58928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8128</xdr:rowOff>
    </xdr:from>
    <xdr:to>
      <xdr:col>11</xdr:col>
      <xdr:colOff>82550</xdr:colOff>
      <xdr:row>44</xdr:row>
      <xdr:rowOff>109728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94505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8128</xdr:rowOff>
    </xdr:from>
    <xdr:to>
      <xdr:col>7</xdr:col>
      <xdr:colOff>31750</xdr:colOff>
      <xdr:row>44</xdr:row>
      <xdr:rowOff>109728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94505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救急体制強化事業により、平成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年度救急自動車を購入したこと等により、前年度と比較して</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101.7</a:t>
          </a:r>
          <a:r>
            <a:rPr kumimoji="1" lang="ja-JP" altLang="en-US" sz="1300">
              <a:latin typeface="ＭＳ Ｐゴシック" panose="020B0600070205080204" pitchFamily="50" charset="-128"/>
              <a:ea typeface="ＭＳ Ｐゴシック" panose="020B0600070205080204" pitchFamily="50" charset="-128"/>
            </a:rPr>
            <a:t>％）増加した。類似団体平均値を上回っていることからも、財政構造は硬直化していることが分かる。今後も継続して職員の年齢構成の改善、新規地方債発行の抑制など図り、健全な財政運営に努める。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1164</xdr:rowOff>
    </xdr:from>
    <xdr:to>
      <xdr:col>23</xdr:col>
      <xdr:colOff>133350</xdr:colOff>
      <xdr:row>65</xdr:row>
      <xdr:rowOff>87101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73964"/>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160549</xdr:rowOff>
    </xdr:from>
    <xdr:to>
      <xdr:col>19</xdr:col>
      <xdr:colOff>133350</xdr:colOff>
      <xdr:row>64</xdr:row>
      <xdr:rowOff>1164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6189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148484</xdr:rowOff>
    </xdr:from>
    <xdr:to>
      <xdr:col>15</xdr:col>
      <xdr:colOff>82550</xdr:colOff>
      <xdr:row>63</xdr:row>
      <xdr:rowOff>160549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498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148484</xdr:rowOff>
    </xdr:from>
    <xdr:to>
      <xdr:col>11</xdr:col>
      <xdr:colOff>31750</xdr:colOff>
      <xdr:row>64</xdr:row>
      <xdr:rowOff>55456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49834"/>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36301</xdr:rowOff>
    </xdr:from>
    <xdr:to>
      <xdr:col>23</xdr:col>
      <xdr:colOff>184150</xdr:colOff>
      <xdr:row>65</xdr:row>
      <xdr:rowOff>137901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18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103628</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121814</xdr:rowOff>
    </xdr:from>
    <xdr:to>
      <xdr:col>19</xdr:col>
      <xdr:colOff>184150</xdr:colOff>
      <xdr:row>64</xdr:row>
      <xdr:rowOff>51964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36741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09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109749</xdr:rowOff>
    </xdr:from>
    <xdr:to>
      <xdr:col>15</xdr:col>
      <xdr:colOff>133350</xdr:colOff>
      <xdr:row>64</xdr:row>
      <xdr:rowOff>39899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24676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97684</xdr:rowOff>
    </xdr:from>
    <xdr:to>
      <xdr:col>11</xdr:col>
      <xdr:colOff>82550</xdr:colOff>
      <xdr:row>64</xdr:row>
      <xdr:rowOff>27834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12611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人件費・物件費等の状況について、前年度と比較して</a:t>
          </a:r>
          <a:r>
            <a:rPr kumimoji="1" lang="en-US" altLang="ja-JP" sz="1300">
              <a:latin typeface="ＭＳ Ｐゴシック" panose="020B0600070205080204" pitchFamily="50" charset="-128"/>
              <a:ea typeface="ＭＳ Ｐゴシック" panose="020B0600070205080204" pitchFamily="50" charset="-128"/>
            </a:rPr>
            <a:t>108,508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(593,426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701,934</a:t>
          </a:r>
          <a:r>
            <a:rPr kumimoji="1" lang="ja-JP" altLang="en-US" sz="1300">
              <a:latin typeface="ＭＳ Ｐゴシック" panose="020B0600070205080204" pitchFamily="50" charset="-128"/>
              <a:ea typeface="ＭＳ Ｐゴシック" panose="020B0600070205080204" pitchFamily="50" charset="-128"/>
            </a:rPr>
            <a:t>千円）増加したうえ、類似団体平均値を上回っている。要因として救急自動車購入等により、物件費</a:t>
          </a:r>
          <a:r>
            <a:rPr kumimoji="1" lang="en-US" altLang="ja-JP" sz="1300">
              <a:latin typeface="ＭＳ Ｐゴシック" panose="020B0600070205080204" pitchFamily="50" charset="-128"/>
              <a:ea typeface="ＭＳ Ｐゴシック" panose="020B0600070205080204" pitchFamily="50" charset="-128"/>
            </a:rPr>
            <a:t>115,260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(429,008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544,268)</a:t>
          </a:r>
          <a:r>
            <a:rPr kumimoji="1" lang="ja-JP" altLang="en-US" sz="1300">
              <a:latin typeface="ＭＳ Ｐゴシック" panose="020B0600070205080204" pitchFamily="50" charset="-128"/>
              <a:ea typeface="ＭＳ Ｐゴシック" panose="020B0600070205080204" pitchFamily="50" charset="-128"/>
            </a:rPr>
            <a:t>は増加した。一方、人件費は△</a:t>
          </a:r>
          <a:r>
            <a:rPr kumimoji="1" lang="en-US" altLang="ja-JP" sz="1300">
              <a:latin typeface="ＭＳ Ｐゴシック" panose="020B0600070205080204" pitchFamily="50" charset="-128"/>
              <a:ea typeface="ＭＳ Ｐゴシック" panose="020B0600070205080204" pitchFamily="50" charset="-128"/>
            </a:rPr>
            <a:t>3,154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(508,642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505,488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物件費については、公共施設を多く抱えている本村において維持管理費を見直しコスト削減を図っていく。人件費については、今後は職員の年齢構成が低くなることから、減少することが見込まれる。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23289</xdr:rowOff>
    </xdr:from>
    <xdr:to>
      <xdr:col>23</xdr:col>
      <xdr:colOff>133350</xdr:colOff>
      <xdr:row>84</xdr:row>
      <xdr:rowOff>147969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25089"/>
          <a:ext cx="838200" cy="12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23289</xdr:rowOff>
    </xdr:from>
    <xdr:to>
      <xdr:col>19</xdr:col>
      <xdr:colOff>133350</xdr:colOff>
      <xdr:row>84</xdr:row>
      <xdr:rowOff>95515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425089"/>
          <a:ext cx="889000" cy="7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163818</xdr:rowOff>
    </xdr:from>
    <xdr:to>
      <xdr:col>15</xdr:col>
      <xdr:colOff>82550</xdr:colOff>
      <xdr:row>84</xdr:row>
      <xdr:rowOff>95515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94168"/>
          <a:ext cx="889000" cy="10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153020</xdr:rowOff>
    </xdr:from>
    <xdr:to>
      <xdr:col>11</xdr:col>
      <xdr:colOff>31750</xdr:colOff>
      <xdr:row>83</xdr:row>
      <xdr:rowOff>163818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83370"/>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97169</xdr:rowOff>
    </xdr:from>
    <xdr:to>
      <xdr:col>23</xdr:col>
      <xdr:colOff>184150</xdr:colOff>
      <xdr:row>85</xdr:row>
      <xdr:rowOff>27319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69246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7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143939</xdr:rowOff>
    </xdr:from>
    <xdr:to>
      <xdr:col>19</xdr:col>
      <xdr:colOff>184150</xdr:colOff>
      <xdr:row>84</xdr:row>
      <xdr:rowOff>74089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7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58866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60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44715</xdr:rowOff>
    </xdr:from>
    <xdr:to>
      <xdr:col>15</xdr:col>
      <xdr:colOff>133350</xdr:colOff>
      <xdr:row>84</xdr:row>
      <xdr:rowOff>146315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4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131092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3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113018</xdr:rowOff>
    </xdr:from>
    <xdr:to>
      <xdr:col>11</xdr:col>
      <xdr:colOff>82550</xdr:colOff>
      <xdr:row>84</xdr:row>
      <xdr:rowOff>43168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27945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2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102220</xdr:rowOff>
    </xdr:from>
    <xdr:to>
      <xdr:col>7</xdr:col>
      <xdr:colOff>31750</xdr:colOff>
      <xdr:row>84</xdr:row>
      <xdr:rowOff>32370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17147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1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95.3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96.7</a:t>
          </a:r>
          <a:r>
            <a:rPr kumimoji="1" lang="ja-JP" altLang="en-US" sz="1300">
              <a:latin typeface="ＭＳ Ｐゴシック" panose="020B0600070205080204" pitchFamily="50" charset="-128"/>
              <a:ea typeface="ＭＳ Ｐゴシック" panose="020B0600070205080204" pitchFamily="50" charset="-128"/>
            </a:rPr>
            <a:t>％）類似団体平均値を上回っている。職員の年齢構成に偏りがあり、今後は、定年退職者に伴う補充新規職員の計画的な採用等に努めていく。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8573</xdr:rowOff>
    </xdr:from>
    <xdr:to>
      <xdr:col>81</xdr:col>
      <xdr:colOff>44450</xdr:colOff>
      <xdr:row>87</xdr:row>
      <xdr:rowOff>93027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924723"/>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167957</xdr:rowOff>
    </xdr:from>
    <xdr:to>
      <xdr:col>77</xdr:col>
      <xdr:colOff>44450</xdr:colOff>
      <xdr:row>87</xdr:row>
      <xdr:rowOff>8573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91265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137795</xdr:rowOff>
    </xdr:from>
    <xdr:to>
      <xdr:col>72</xdr:col>
      <xdr:colOff>203200</xdr:colOff>
      <xdr:row>86</xdr:row>
      <xdr:rowOff>167957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88249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137795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8221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42227</xdr:rowOff>
    </xdr:from>
    <xdr:to>
      <xdr:col>81</xdr:col>
      <xdr:colOff>95250</xdr:colOff>
      <xdr:row>87</xdr:row>
      <xdr:rowOff>143827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14304</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129223</xdr:rowOff>
    </xdr:from>
    <xdr:to>
      <xdr:col>77</xdr:col>
      <xdr:colOff>95250</xdr:colOff>
      <xdr:row>87</xdr:row>
      <xdr:rowOff>59373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69550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64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117157</xdr:rowOff>
    </xdr:from>
    <xdr:to>
      <xdr:col>73</xdr:col>
      <xdr:colOff>44450</xdr:colOff>
      <xdr:row>87</xdr:row>
      <xdr:rowOff>47307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86995</xdr:rowOff>
    </xdr:from>
    <xdr:to>
      <xdr:col>68</xdr:col>
      <xdr:colOff>203200</xdr:colOff>
      <xdr:row>87</xdr:row>
      <xdr:rowOff>17145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27322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年度から昭和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年度にかけ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人を採用したことや、定年退職者がいるものの人口減少などの要因があり、類似団体平均値を上回っている。今後は退職者が増える見込であり、補充新規職員の採用や財政状況を考慮しつつ、定員管理の適正化に努めていく。</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113955</xdr:rowOff>
    </xdr:from>
    <xdr:to>
      <xdr:col>81</xdr:col>
      <xdr:colOff>44450</xdr:colOff>
      <xdr:row>64</xdr:row>
      <xdr:rowOff>13861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915305"/>
          <a:ext cx="8382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74658</xdr:rowOff>
    </xdr:from>
    <xdr:to>
      <xdr:col>77</xdr:col>
      <xdr:colOff>44450</xdr:colOff>
      <xdr:row>63</xdr:row>
      <xdr:rowOff>113955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876008"/>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74658</xdr:rowOff>
    </xdr:from>
    <xdr:to>
      <xdr:col>72</xdr:col>
      <xdr:colOff>203200</xdr:colOff>
      <xdr:row>63</xdr:row>
      <xdr:rowOff>116368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876008"/>
          <a:ext cx="889000" cy="4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115679</xdr:rowOff>
    </xdr:from>
    <xdr:to>
      <xdr:col>68</xdr:col>
      <xdr:colOff>152400</xdr:colOff>
      <xdr:row>63</xdr:row>
      <xdr:rowOff>116368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917029"/>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134511</xdr:rowOff>
    </xdr:from>
    <xdr:to>
      <xdr:col>81</xdr:col>
      <xdr:colOff>95250</xdr:colOff>
      <xdr:row>64</xdr:row>
      <xdr:rowOff>64661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9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106588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90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63155</xdr:rowOff>
    </xdr:from>
    <xdr:to>
      <xdr:col>77</xdr:col>
      <xdr:colOff>95250</xdr:colOff>
      <xdr:row>63</xdr:row>
      <xdr:rowOff>164755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8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149532</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950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23858</xdr:rowOff>
    </xdr:from>
    <xdr:to>
      <xdr:col>73</xdr:col>
      <xdr:colOff>44450</xdr:colOff>
      <xdr:row>63</xdr:row>
      <xdr:rowOff>125458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110235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91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65568</xdr:rowOff>
    </xdr:from>
    <xdr:to>
      <xdr:col>68</xdr:col>
      <xdr:colOff>203200</xdr:colOff>
      <xdr:row>63</xdr:row>
      <xdr:rowOff>167168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8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151945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95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64879</xdr:rowOff>
    </xdr:from>
    <xdr:to>
      <xdr:col>64</xdr:col>
      <xdr:colOff>152400</xdr:colOff>
      <xdr:row>63</xdr:row>
      <xdr:rowOff>166479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8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151256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95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実質公債費比率については、対前年度比△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 → </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％）と改善している。今後は公債費が増える見込であり、平準化を図るため償還金の繰上償還や中長期的な事業見直しによる新規地方債発行の抑制など図り、健全な財政運営に努める。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141478</xdr:rowOff>
    </xdr:from>
    <xdr:to>
      <xdr:col>81</xdr:col>
      <xdr:colOff>44450</xdr:colOff>
      <xdr:row>40</xdr:row>
      <xdr:rowOff>165608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99947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18288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0236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18288</xdr:rowOff>
    </xdr:from>
    <xdr:to>
      <xdr:col>72</xdr:col>
      <xdr:colOff>203200</xdr:colOff>
      <xdr:row>41</xdr:row>
      <xdr:rowOff>32766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0477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42</xdr:row>
      <xdr:rowOff>1270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06221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90678</xdr:rowOff>
    </xdr:from>
    <xdr:to>
      <xdr:col>81</xdr:col>
      <xdr:colOff>95250</xdr:colOff>
      <xdr:row>41</xdr:row>
      <xdr:rowOff>20828</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107205</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138938</xdr:rowOff>
    </xdr:from>
    <xdr:to>
      <xdr:col>73</xdr:col>
      <xdr:colOff>44450</xdr:colOff>
      <xdr:row>41</xdr:row>
      <xdr:rowOff>69088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79265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93743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前年度比より０％となっている。要因としては、財政調整基金や減債基金の積立により充当可能基金の増加による将来負担の減少が挙げられる。今後、公債費（償還金）も増える見込があり、新規発行地方債の抑制や繰上償還など計画的に実施し健全な財政運営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142149</xdr:rowOff>
    </xdr:from>
    <xdr:to>
      <xdr:col>68</xdr:col>
      <xdr:colOff>152400</xdr:colOff>
      <xdr:row>18</xdr:row>
      <xdr:rowOff>92347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3512800" y="2542449"/>
          <a:ext cx="889000" cy="63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91349</xdr:rowOff>
    </xdr:from>
    <xdr:to>
      <xdr:col>68</xdr:col>
      <xdr:colOff>203200</xdr:colOff>
      <xdr:row>15</xdr:row>
      <xdr:rowOff>21499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4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6276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7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41547</xdr:rowOff>
    </xdr:from>
    <xdr:to>
      <xdr:col>64</xdr:col>
      <xdr:colOff>152400</xdr:colOff>
      <xdr:row>18</xdr:row>
      <xdr:rowOff>143147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31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127924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2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
1,401
15.43
3,052,905
2,717,675
297,230
1,267,727
2,458,928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人件費にかかる経常収支については、類似団体平均値</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を大幅に上回っている</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38.3</a:t>
          </a:r>
          <a:r>
            <a:rPr kumimoji="1" lang="ja-JP" altLang="en-US" sz="1300">
              <a:latin typeface="ＭＳ Ｐゴシック" panose="020B0600070205080204" pitchFamily="50" charset="-128"/>
              <a:ea typeface="ＭＳ Ｐゴシック" panose="020B0600070205080204" pitchFamily="50" charset="-128"/>
            </a:rPr>
            <a:t>％ → </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％）と改善しているが、職員の年齢構成に偏りがあり今後も高い水準が続く見込であることから、改善に向け新規職員の計画的な採用を図っていく。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168910</xdr:rowOff>
    </xdr:from>
    <xdr:to>
      <xdr:col>24</xdr:col>
      <xdr:colOff>25400</xdr:colOff>
      <xdr:row>39</xdr:row>
      <xdr:rowOff>77470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531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49547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7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77470</xdr:rowOff>
    </xdr:from>
    <xdr:to>
      <xdr:col>24</xdr:col>
      <xdr:colOff>114300</xdr:colOff>
      <xdr:row>39</xdr:row>
      <xdr:rowOff>77470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76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168910</xdr:rowOff>
    </xdr:from>
    <xdr:to>
      <xdr:col>24</xdr:col>
      <xdr:colOff>114300</xdr:colOff>
      <xdr:row>32</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153670</xdr:rowOff>
    </xdr:from>
    <xdr:to>
      <xdr:col>24</xdr:col>
      <xdr:colOff>25400</xdr:colOff>
      <xdr:row>39</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687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43180</xdr:rowOff>
    </xdr:from>
    <xdr:to>
      <xdr:col>19</xdr:col>
      <xdr:colOff>187325</xdr:colOff>
      <xdr:row>39</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297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104140</xdr:rowOff>
    </xdr:from>
    <xdr:to>
      <xdr:col>15</xdr:col>
      <xdr:colOff>98425</xdr:colOff>
      <xdr:row>39</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906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102870</xdr:rowOff>
    </xdr:from>
    <xdr:to>
      <xdr:col>15</xdr:col>
      <xdr:colOff>149225</xdr:colOff>
      <xdr:row>36</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157480</xdr:rowOff>
    </xdr:from>
    <xdr:to>
      <xdr:col>11</xdr:col>
      <xdr:colOff>9525</xdr:colOff>
      <xdr:row>40</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440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99060</xdr:rowOff>
    </xdr:from>
    <xdr:to>
      <xdr:col>11</xdr:col>
      <xdr:colOff>60325</xdr:colOff>
      <xdr:row>36</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121920</xdr:rowOff>
    </xdr:from>
    <xdr:to>
      <xdr:col>6</xdr:col>
      <xdr:colOff>171450</xdr:colOff>
      <xdr:row>36</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102870</xdr:rowOff>
    </xdr:from>
    <xdr:to>
      <xdr:col>24</xdr:col>
      <xdr:colOff>76200</xdr:colOff>
      <xdr:row>39</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2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163830</xdr:rowOff>
    </xdr:from>
    <xdr:to>
      <xdr:col>20</xdr:col>
      <xdr:colOff>38100</xdr:colOff>
      <xdr:row>39</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65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53340</xdr:rowOff>
    </xdr:from>
    <xdr:to>
      <xdr:col>15</xdr:col>
      <xdr:colOff>149225</xdr:colOff>
      <xdr:row>39</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2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106680</xdr:rowOff>
    </xdr:from>
    <xdr:to>
      <xdr:col>11</xdr:col>
      <xdr:colOff>60325</xdr:colOff>
      <xdr:row>40</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21607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7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38100</xdr:rowOff>
    </xdr:from>
    <xdr:to>
      <xdr:col>6</xdr:col>
      <xdr:colOff>171450</xdr:colOff>
      <xdr:row>40</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物件費については、類似団体平均値を</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％上回っている。救急体制強化事業で平成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年度救急自動車を購入したこと等により、本村の対前年度比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 → </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と増加しており抑制ができていない。依然として高い水準であり、公共施設の維持管理に係る光熱水費や修繕等が今後も高い水準が続く見込であることから、維持管理費や全体的な物件費の見直しを行いコスト削減へ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53848</xdr:rowOff>
    </xdr:from>
    <xdr:to>
      <xdr:col>82</xdr:col>
      <xdr:colOff>107950</xdr:colOff>
      <xdr:row>19</xdr:row>
      <xdr:rowOff>10414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13994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xdr:rowOff>
    </xdr:from>
    <xdr:to>
      <xdr:col>78</xdr:col>
      <xdr:colOff>69850</xdr:colOff>
      <xdr:row>18</xdr:row>
      <xdr:rowOff>53848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094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156718</xdr:rowOff>
    </xdr:from>
    <xdr:to>
      <xdr:col>73</xdr:col>
      <xdr:colOff>180975</xdr:colOff>
      <xdr:row>18</xdr:row>
      <xdr:rowOff>8128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71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156718</xdr:rowOff>
    </xdr:from>
    <xdr:to>
      <xdr:col>69</xdr:col>
      <xdr:colOff>92075</xdr:colOff>
      <xdr:row>18</xdr:row>
      <xdr:rowOff>67564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0713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131064</xdr:rowOff>
    </xdr:from>
    <xdr:to>
      <xdr:col>82</xdr:col>
      <xdr:colOff>158750</xdr:colOff>
      <xdr:row>19</xdr:row>
      <xdr:rowOff>61214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103141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xdr:rowOff>
    </xdr:from>
    <xdr:to>
      <xdr:col>78</xdr:col>
      <xdr:colOff>120650</xdr:colOff>
      <xdr:row>18</xdr:row>
      <xdr:rowOff>104648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89425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7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128778</xdr:rowOff>
    </xdr:from>
    <xdr:to>
      <xdr:col>74</xdr:col>
      <xdr:colOff>31750</xdr:colOff>
      <xdr:row>18</xdr:row>
      <xdr:rowOff>58928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43705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105918</xdr:rowOff>
    </xdr:from>
    <xdr:to>
      <xdr:col>69</xdr:col>
      <xdr:colOff>142875</xdr:colOff>
      <xdr:row>18</xdr:row>
      <xdr:rowOff>36068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20845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xdr:rowOff>
    </xdr:from>
    <xdr:to>
      <xdr:col>65</xdr:col>
      <xdr:colOff>53975</xdr:colOff>
      <xdr:row>18</xdr:row>
      <xdr:rowOff>118364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103141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扶助費については、類似団体平均値とほぼ同じように推移している。本村においては、高齢化が進んでおり今後も増える見込である。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54</xdr:row>
      <xdr:rowOff>101600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34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54</xdr:row>
      <xdr:rowOff>101600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5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55</xdr:row>
      <xdr:rowOff>19050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19050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8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25400</xdr:rowOff>
    </xdr:from>
    <xdr:to>
      <xdr:col>24</xdr:col>
      <xdr:colOff>76200</xdr:colOff>
      <xdr:row>54</xdr:row>
      <xdr:rowOff>127000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平均値を下回っているものの、船舶建造に伴い発行した地方債の償還が始まったことから一般会計から船舶運航事業特別会計への繰出金が増える見込みである。また、各特別会計においても事業収入で維持管理費がまかなえないのが現状であり今後も財政支援が続くと見込まれる。対策として、特別会計において自主財源の確保や料金の見直しなどを検討し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33274</xdr:rowOff>
    </xdr:from>
    <xdr:to>
      <xdr:col>82</xdr:col>
      <xdr:colOff>107950</xdr:colOff>
      <xdr:row>55</xdr:row>
      <xdr:rowOff>78994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4630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5842</xdr:rowOff>
    </xdr:from>
    <xdr:to>
      <xdr:col>78</xdr:col>
      <xdr:colOff>69850</xdr:colOff>
      <xdr:row>55</xdr:row>
      <xdr:rowOff>33274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4355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5842</xdr:rowOff>
    </xdr:from>
    <xdr:to>
      <xdr:col>73</xdr:col>
      <xdr:colOff>180975</xdr:colOff>
      <xdr:row>55</xdr:row>
      <xdr:rowOff>5842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435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5842</xdr:rowOff>
    </xdr:from>
    <xdr:to>
      <xdr:col>69</xdr:col>
      <xdr:colOff>92075</xdr:colOff>
      <xdr:row>55</xdr:row>
      <xdr:rowOff>42418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435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28194</xdr:rowOff>
    </xdr:from>
    <xdr:to>
      <xdr:col>82</xdr:col>
      <xdr:colOff>158750</xdr:colOff>
      <xdr:row>55</xdr:row>
      <xdr:rowOff>129794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44721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0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153924</xdr:rowOff>
    </xdr:from>
    <xdr:to>
      <xdr:col>78</xdr:col>
      <xdr:colOff>120650</xdr:colOff>
      <xdr:row>55</xdr:row>
      <xdr:rowOff>84074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94251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8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126492</xdr:rowOff>
    </xdr:from>
    <xdr:to>
      <xdr:col>74</xdr:col>
      <xdr:colOff>31750</xdr:colOff>
      <xdr:row>55</xdr:row>
      <xdr:rowOff>56642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66819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126492</xdr:rowOff>
    </xdr:from>
    <xdr:to>
      <xdr:col>69</xdr:col>
      <xdr:colOff>142875</xdr:colOff>
      <xdr:row>55</xdr:row>
      <xdr:rowOff>56642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66819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163068</xdr:rowOff>
    </xdr:from>
    <xdr:to>
      <xdr:col>65</xdr:col>
      <xdr:colOff>53975</xdr:colOff>
      <xdr:row>55</xdr:row>
      <xdr:rowOff>93218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103395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補助費等については、類似団体平均値を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％上回っており、前年度より</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(5.5%→13.8%)</a:t>
          </a:r>
          <a:r>
            <a:rPr kumimoji="1" lang="ja-JP" altLang="en-US" sz="1300">
              <a:latin typeface="ＭＳ Ｐゴシック" panose="020B0600070205080204" pitchFamily="50" charset="-128"/>
              <a:ea typeface="ＭＳ Ｐゴシック" panose="020B0600070205080204" pitchFamily="50" charset="-128"/>
            </a:rPr>
            <a:t>増加したため、健全な財政運営を図るため、補助の必要性を継続的に検証し平準化を図っていく。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37</xdr:row>
      <xdr:rowOff>14986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5979160"/>
          <a:ext cx="8382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122428</xdr:rowOff>
    </xdr:from>
    <xdr:to>
      <xdr:col>78</xdr:col>
      <xdr:colOff>69850</xdr:colOff>
      <xdr:row>34</xdr:row>
      <xdr:rowOff>149860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5951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76708</xdr:rowOff>
    </xdr:from>
    <xdr:to>
      <xdr:col>73</xdr:col>
      <xdr:colOff>180975</xdr:colOff>
      <xdr:row>34</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59060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34</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5892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71628</xdr:rowOff>
    </xdr:from>
    <xdr:to>
      <xdr:col>74</xdr:col>
      <xdr:colOff>31750</xdr:colOff>
      <xdr:row>35</xdr:row>
      <xdr:rowOff>1778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11955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25908</xdr:rowOff>
    </xdr:from>
    <xdr:to>
      <xdr:col>69</xdr:col>
      <xdr:colOff>142875</xdr:colOff>
      <xdr:row>34</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137685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xdr:rowOff>
    </xdr:from>
    <xdr:to>
      <xdr:col>65</xdr:col>
      <xdr:colOff>53975</xdr:colOff>
      <xdr:row>34</xdr:row>
      <xdr:rowOff>113792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123969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公債費については、過去の大型事業（中学校庁舎新規建設、船舶新規建造、体験交流施設等）に伴う地方債の償還が平成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年度から始まったことにより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％）増加した。今後は新規事業の見直し等、新規地方債の抑制を図り健全な財政運営に努める。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8768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76</xdr:row>
      <xdr:rowOff>157480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87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157480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41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111761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19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30480</xdr:rowOff>
    </xdr:from>
    <xdr:to>
      <xdr:col>24</xdr:col>
      <xdr:colOff>76200</xdr:colOff>
      <xdr:row>77</xdr:row>
      <xdr:rowOff>132080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公債費以外について、類似団体平均値を</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上回っている。要因として、人件費、物件費、補助費が依然と高いことが挙げられる。人件費については、今後、職員の定年退職に伴う人件費の減少が見込まれることから、補充の新規職員の計画的な採用に取り組む必要がある。また、物件費、補助費についても、新規事業の見直し等を行い、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94996</xdr:rowOff>
    </xdr:from>
    <xdr:to>
      <xdr:col>82</xdr:col>
      <xdr:colOff>107950</xdr:colOff>
      <xdr:row>78</xdr:row>
      <xdr:rowOff>159004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296646"/>
          <a:ext cx="8382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81280</xdr:rowOff>
    </xdr:from>
    <xdr:to>
      <xdr:col>78</xdr:col>
      <xdr:colOff>69850</xdr:colOff>
      <xdr:row>77</xdr:row>
      <xdr:rowOff>94996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328293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81280</xdr:rowOff>
    </xdr:from>
    <xdr:to>
      <xdr:col>73</xdr:col>
      <xdr:colOff>180975</xdr:colOff>
      <xdr:row>77</xdr:row>
      <xdr:rowOff>94996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28293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94996</xdr:rowOff>
    </xdr:from>
    <xdr:to>
      <xdr:col>69</xdr:col>
      <xdr:colOff>92075</xdr:colOff>
      <xdr:row>78</xdr:row>
      <xdr:rowOff>26415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296646"/>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108204</xdr:rowOff>
    </xdr:from>
    <xdr:to>
      <xdr:col>82</xdr:col>
      <xdr:colOff>158750</xdr:colOff>
      <xdr:row>79</xdr:row>
      <xdr:rowOff>38354</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80281</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44196</xdr:rowOff>
    </xdr:from>
    <xdr:to>
      <xdr:col>78</xdr:col>
      <xdr:colOff>120650</xdr:colOff>
      <xdr:row>77</xdr:row>
      <xdr:rowOff>145796</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2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130573</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332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30480</xdr:rowOff>
    </xdr:from>
    <xdr:to>
      <xdr:col>74</xdr:col>
      <xdr:colOff>31750</xdr:colOff>
      <xdr:row>77</xdr:row>
      <xdr:rowOff>132080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116857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44196</xdr:rowOff>
    </xdr:from>
    <xdr:to>
      <xdr:col>69</xdr:col>
      <xdr:colOff>142875</xdr:colOff>
      <xdr:row>77</xdr:row>
      <xdr:rowOff>145796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2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130573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33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67206</xdr:rowOff>
    </xdr:from>
    <xdr:to>
      <xdr:col>29</xdr:col>
      <xdr:colOff>127000</xdr:colOff>
      <xdr:row>16</xdr:row>
      <xdr:rowOff>92763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58031"/>
          <a:ext cx="647700" cy="25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92763</xdr:rowOff>
    </xdr:from>
    <xdr:to>
      <xdr:col>26</xdr:col>
      <xdr:colOff>50800</xdr:colOff>
      <xdr:row>16</xdr:row>
      <xdr:rowOff>114557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83588"/>
          <a:ext cx="698500" cy="2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114557</xdr:rowOff>
    </xdr:from>
    <xdr:to>
      <xdr:col>22</xdr:col>
      <xdr:colOff>114300</xdr:colOff>
      <xdr:row>16</xdr:row>
      <xdr:rowOff>117033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05382"/>
          <a:ext cx="698500" cy="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117033</xdr:rowOff>
    </xdr:from>
    <xdr:to>
      <xdr:col>18</xdr:col>
      <xdr:colOff>177800</xdr:colOff>
      <xdr:row>16</xdr:row>
      <xdr:rowOff>118614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07858"/>
          <a:ext cx="698500" cy="1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16406</xdr:rowOff>
    </xdr:from>
    <xdr:to>
      <xdr:col>29</xdr:col>
      <xdr:colOff>177800</xdr:colOff>
      <xdr:row>16</xdr:row>
      <xdr:rowOff>118006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0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32933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5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41963</xdr:rowOff>
    </xdr:from>
    <xdr:to>
      <xdr:col>26</xdr:col>
      <xdr:colOff>101600</xdr:colOff>
      <xdr:row>16</xdr:row>
      <xdr:rowOff>143563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32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153740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0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63757</xdr:rowOff>
    </xdr:from>
    <xdr:to>
      <xdr:col>22</xdr:col>
      <xdr:colOff>165100</xdr:colOff>
      <xdr:row>16</xdr:row>
      <xdr:rowOff>165357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54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2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66233</xdr:rowOff>
    </xdr:from>
    <xdr:to>
      <xdr:col>19</xdr:col>
      <xdr:colOff>38100</xdr:colOff>
      <xdr:row>16</xdr:row>
      <xdr:rowOff>167833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57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6560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2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67814</xdr:rowOff>
    </xdr:from>
    <xdr:to>
      <xdr:col>15</xdr:col>
      <xdr:colOff>101600</xdr:colOff>
      <xdr:row>16</xdr:row>
      <xdr:rowOff>169414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58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8141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2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228110</xdr:rowOff>
    </xdr:from>
    <xdr:to>
      <xdr:col>29</xdr:col>
      <xdr:colOff>127000</xdr:colOff>
      <xdr:row>35</xdr:row>
      <xdr:rowOff>282686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38460"/>
          <a:ext cx="647700" cy="54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203901</xdr:rowOff>
    </xdr:from>
    <xdr:to>
      <xdr:col>26</xdr:col>
      <xdr:colOff>50800</xdr:colOff>
      <xdr:row>35</xdr:row>
      <xdr:rowOff>282686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14251"/>
          <a:ext cx="698500" cy="7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200001</xdr:rowOff>
    </xdr:from>
    <xdr:to>
      <xdr:col>22</xdr:col>
      <xdr:colOff>114300</xdr:colOff>
      <xdr:row>35</xdr:row>
      <xdr:rowOff>203901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10351"/>
          <a:ext cx="698500" cy="3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200001</xdr:rowOff>
    </xdr:from>
    <xdr:to>
      <xdr:col>18</xdr:col>
      <xdr:colOff>177800</xdr:colOff>
      <xdr:row>35</xdr:row>
      <xdr:rowOff>261568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10351"/>
          <a:ext cx="698500" cy="6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177310</xdr:rowOff>
    </xdr:from>
    <xdr:to>
      <xdr:col>29</xdr:col>
      <xdr:colOff>177800</xdr:colOff>
      <xdr:row>35</xdr:row>
      <xdr:rowOff>278910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87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149387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5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231886</xdr:rowOff>
    </xdr:from>
    <xdr:to>
      <xdr:col>26</xdr:col>
      <xdr:colOff>101600</xdr:colOff>
      <xdr:row>35</xdr:row>
      <xdr:rowOff>333486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42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318263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2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153101</xdr:rowOff>
    </xdr:from>
    <xdr:to>
      <xdr:col>22</xdr:col>
      <xdr:colOff>165100</xdr:colOff>
      <xdr:row>35</xdr:row>
      <xdr:rowOff>254701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6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264878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3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149201</xdr:rowOff>
    </xdr:from>
    <xdr:to>
      <xdr:col>19</xdr:col>
      <xdr:colOff>38100</xdr:colOff>
      <xdr:row>35</xdr:row>
      <xdr:rowOff>250801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5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260978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2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210768</xdr:rowOff>
    </xdr:from>
    <xdr:to>
      <xdr:col>15</xdr:col>
      <xdr:colOff>101600</xdr:colOff>
      <xdr:row>35</xdr:row>
      <xdr:rowOff>312368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21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297145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0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
1,401
15.43
3,052,905
2,717,675
297,230
1,267,727
2,458,928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17426</xdr:rowOff>
    </xdr:from>
    <xdr:to>
      <xdr:col>24</xdr:col>
      <xdr:colOff>63500</xdr:colOff>
      <xdr:row>34</xdr:row>
      <xdr:rowOff>40385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846726"/>
          <a:ext cx="8382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40385</xdr:rowOff>
    </xdr:from>
    <xdr:to>
      <xdr:col>19</xdr:col>
      <xdr:colOff>177800</xdr:colOff>
      <xdr:row>34</xdr:row>
      <xdr:rowOff>83005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869685"/>
          <a:ext cx="889000" cy="4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44746</xdr:rowOff>
    </xdr:from>
    <xdr:to>
      <xdr:col>15</xdr:col>
      <xdr:colOff>50800</xdr:colOff>
      <xdr:row>34</xdr:row>
      <xdr:rowOff>83005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5874046"/>
          <a:ext cx="889000" cy="3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33282</xdr:rowOff>
    </xdr:from>
    <xdr:to>
      <xdr:col>10</xdr:col>
      <xdr:colOff>114300</xdr:colOff>
      <xdr:row>34</xdr:row>
      <xdr:rowOff>44746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5862582"/>
          <a:ext cx="889000" cy="1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138076</xdr:rowOff>
    </xdr:from>
    <xdr:to>
      <xdr:col>24</xdr:col>
      <xdr:colOff>114300</xdr:colOff>
      <xdr:row>34</xdr:row>
      <xdr:rowOff>68226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79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160953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64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161035</xdr:rowOff>
    </xdr:from>
    <xdr:to>
      <xdr:col>20</xdr:col>
      <xdr:colOff>38100</xdr:colOff>
      <xdr:row>34</xdr:row>
      <xdr:rowOff>91185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8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107712</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59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32205</xdr:rowOff>
    </xdr:from>
    <xdr:to>
      <xdr:col>15</xdr:col>
      <xdr:colOff>101600</xdr:colOff>
      <xdr:row>34</xdr:row>
      <xdr:rowOff>133805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8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150332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6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165396</xdr:rowOff>
    </xdr:from>
    <xdr:to>
      <xdr:col>10</xdr:col>
      <xdr:colOff>165100</xdr:colOff>
      <xdr:row>34</xdr:row>
      <xdr:rowOff>95546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8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112073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59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153932</xdr:rowOff>
    </xdr:from>
    <xdr:to>
      <xdr:col>6</xdr:col>
      <xdr:colOff>38100</xdr:colOff>
      <xdr:row>34</xdr:row>
      <xdr:rowOff>84082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81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100609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58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163202</xdr:rowOff>
    </xdr:from>
    <xdr:to>
      <xdr:col>24</xdr:col>
      <xdr:colOff>63500</xdr:colOff>
      <xdr:row>56</xdr:row>
      <xdr:rowOff>140231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92952"/>
          <a:ext cx="838200" cy="14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31397</xdr:rowOff>
    </xdr:from>
    <xdr:to>
      <xdr:col>19</xdr:col>
      <xdr:colOff>177800</xdr:colOff>
      <xdr:row>56</xdr:row>
      <xdr:rowOff>140231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32597"/>
          <a:ext cx="889000" cy="10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31397</xdr:rowOff>
    </xdr:from>
    <xdr:to>
      <xdr:col>15</xdr:col>
      <xdr:colOff>50800</xdr:colOff>
      <xdr:row>57</xdr:row>
      <xdr:rowOff>20518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32597"/>
          <a:ext cx="889000" cy="16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20518</xdr:rowOff>
    </xdr:from>
    <xdr:to>
      <xdr:col>10</xdr:col>
      <xdr:colOff>114300</xdr:colOff>
      <xdr:row>57</xdr:row>
      <xdr:rowOff>21916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93168"/>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112402</xdr:rowOff>
    </xdr:from>
    <xdr:to>
      <xdr:col>24</xdr:col>
      <xdr:colOff>114300</xdr:colOff>
      <xdr:row>56</xdr:row>
      <xdr:rowOff>42552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135279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9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89431</xdr:rowOff>
    </xdr:from>
    <xdr:to>
      <xdr:col>20</xdr:col>
      <xdr:colOff>38100</xdr:colOff>
      <xdr:row>57</xdr:row>
      <xdr:rowOff>19581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9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36108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6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152047</xdr:rowOff>
    </xdr:from>
    <xdr:to>
      <xdr:col>15</xdr:col>
      <xdr:colOff>101600</xdr:colOff>
      <xdr:row>56</xdr:row>
      <xdr:rowOff>82197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8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98724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5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141168</xdr:rowOff>
    </xdr:from>
    <xdr:to>
      <xdr:col>10</xdr:col>
      <xdr:colOff>165100</xdr:colOff>
      <xdr:row>57</xdr:row>
      <xdr:rowOff>71318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87845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1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142566</xdr:rowOff>
    </xdr:from>
    <xdr:to>
      <xdr:col>6</xdr:col>
      <xdr:colOff>38100</xdr:colOff>
      <xdr:row>57</xdr:row>
      <xdr:rowOff>72716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89243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1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42301</xdr:rowOff>
    </xdr:from>
    <xdr:to>
      <xdr:col>24</xdr:col>
      <xdr:colOff>63500</xdr:colOff>
      <xdr:row>78</xdr:row>
      <xdr:rowOff>163285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15401"/>
          <a:ext cx="838200" cy="12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136812</xdr:rowOff>
    </xdr:from>
    <xdr:to>
      <xdr:col>19</xdr:col>
      <xdr:colOff>177800</xdr:colOff>
      <xdr:row>78</xdr:row>
      <xdr:rowOff>163285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09912"/>
          <a:ext cx="889000" cy="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79928</xdr:rowOff>
    </xdr:from>
    <xdr:to>
      <xdr:col>15</xdr:col>
      <xdr:colOff>50800</xdr:colOff>
      <xdr:row>78</xdr:row>
      <xdr:rowOff>136812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53028"/>
          <a:ext cx="889000" cy="5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79928</xdr:rowOff>
    </xdr:from>
    <xdr:to>
      <xdr:col>10</xdr:col>
      <xdr:colOff>114300</xdr:colOff>
      <xdr:row>78</xdr:row>
      <xdr:rowOff>128818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53028"/>
          <a:ext cx="889000" cy="4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162951</xdr:rowOff>
    </xdr:from>
    <xdr:to>
      <xdr:col>24</xdr:col>
      <xdr:colOff>114300</xdr:colOff>
      <xdr:row>78</xdr:row>
      <xdr:rowOff>93101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141378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112485</xdr:rowOff>
    </xdr:from>
    <xdr:to>
      <xdr:col>20</xdr:col>
      <xdr:colOff>38100</xdr:colOff>
      <xdr:row>79</xdr:row>
      <xdr:rowOff>42635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33762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7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86012</xdr:rowOff>
    </xdr:from>
    <xdr:to>
      <xdr:col>15</xdr:col>
      <xdr:colOff>101600</xdr:colOff>
      <xdr:row>79</xdr:row>
      <xdr:rowOff>16162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7289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5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29128</xdr:rowOff>
    </xdr:from>
    <xdr:to>
      <xdr:col>10</xdr:col>
      <xdr:colOff>165100</xdr:colOff>
      <xdr:row>78</xdr:row>
      <xdr:rowOff>130728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121855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78018</xdr:rowOff>
    </xdr:from>
    <xdr:to>
      <xdr:col>6</xdr:col>
      <xdr:colOff>38100</xdr:colOff>
      <xdr:row>79</xdr:row>
      <xdr:rowOff>8168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5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170745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4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19980</xdr:rowOff>
    </xdr:from>
    <xdr:to>
      <xdr:col>24</xdr:col>
      <xdr:colOff>63500</xdr:colOff>
      <xdr:row>95</xdr:row>
      <xdr:rowOff>77330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07730"/>
          <a:ext cx="838200" cy="5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15847</xdr:rowOff>
    </xdr:from>
    <xdr:to>
      <xdr:col>19</xdr:col>
      <xdr:colOff>177800</xdr:colOff>
      <xdr:row>95</xdr:row>
      <xdr:rowOff>19980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303597"/>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15847</xdr:rowOff>
    </xdr:from>
    <xdr:to>
      <xdr:col>15</xdr:col>
      <xdr:colOff>50800</xdr:colOff>
      <xdr:row>95</xdr:row>
      <xdr:rowOff>16675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03597"/>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13712</xdr:rowOff>
    </xdr:from>
    <xdr:to>
      <xdr:col>10</xdr:col>
      <xdr:colOff>114300</xdr:colOff>
      <xdr:row>95</xdr:row>
      <xdr:rowOff>16675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301462"/>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26530</xdr:rowOff>
    </xdr:from>
    <xdr:to>
      <xdr:col>24</xdr:col>
      <xdr:colOff>114300</xdr:colOff>
      <xdr:row>95</xdr:row>
      <xdr:rowOff>128130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49407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6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140630</xdr:rowOff>
    </xdr:from>
    <xdr:to>
      <xdr:col>20</xdr:col>
      <xdr:colOff>38100</xdr:colOff>
      <xdr:row>95</xdr:row>
      <xdr:rowOff>70780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5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87307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3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136497</xdr:rowOff>
    </xdr:from>
    <xdr:to>
      <xdr:col>15</xdr:col>
      <xdr:colOff>101600</xdr:colOff>
      <xdr:row>95</xdr:row>
      <xdr:rowOff>66647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5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83174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2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137325</xdr:rowOff>
    </xdr:from>
    <xdr:to>
      <xdr:col>10</xdr:col>
      <xdr:colOff>165100</xdr:colOff>
      <xdr:row>95</xdr:row>
      <xdr:rowOff>67475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2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84002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2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134362</xdr:rowOff>
    </xdr:from>
    <xdr:to>
      <xdr:col>6</xdr:col>
      <xdr:colOff>38100</xdr:colOff>
      <xdr:row>95</xdr:row>
      <xdr:rowOff>64512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25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81039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02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119199</xdr:rowOff>
    </xdr:from>
    <xdr:to>
      <xdr:col>55</xdr:col>
      <xdr:colOff>0</xdr:colOff>
      <xdr:row>37</xdr:row>
      <xdr:rowOff>106543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91399"/>
          <a:ext cx="838200" cy="15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74311</xdr:rowOff>
    </xdr:from>
    <xdr:to>
      <xdr:col>50</xdr:col>
      <xdr:colOff>114300</xdr:colOff>
      <xdr:row>37</xdr:row>
      <xdr:rowOff>106543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417961"/>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63648</xdr:rowOff>
    </xdr:from>
    <xdr:to>
      <xdr:col>45</xdr:col>
      <xdr:colOff>177800</xdr:colOff>
      <xdr:row>37</xdr:row>
      <xdr:rowOff>74311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407298"/>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63648</xdr:rowOff>
    </xdr:from>
    <xdr:to>
      <xdr:col>41</xdr:col>
      <xdr:colOff>50800</xdr:colOff>
      <xdr:row>37</xdr:row>
      <xdr:rowOff>128000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07298"/>
          <a:ext cx="889000" cy="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68399</xdr:rowOff>
    </xdr:from>
    <xdr:to>
      <xdr:col>55</xdr:col>
      <xdr:colOff>50800</xdr:colOff>
      <xdr:row>36</xdr:row>
      <xdr:rowOff>169999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4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91276</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55743</xdr:rowOff>
    </xdr:from>
    <xdr:to>
      <xdr:col>50</xdr:col>
      <xdr:colOff>165100</xdr:colOff>
      <xdr:row>37</xdr:row>
      <xdr:rowOff>157343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148470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9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23511</xdr:rowOff>
    </xdr:from>
    <xdr:to>
      <xdr:col>46</xdr:col>
      <xdr:colOff>38100</xdr:colOff>
      <xdr:row>37</xdr:row>
      <xdr:rowOff>125111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6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116238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5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12848</xdr:rowOff>
    </xdr:from>
    <xdr:to>
      <xdr:col>41</xdr:col>
      <xdr:colOff>101600</xdr:colOff>
      <xdr:row>37</xdr:row>
      <xdr:rowOff>114448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5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105575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44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77200</xdr:rowOff>
    </xdr:from>
    <xdr:to>
      <xdr:col>36</xdr:col>
      <xdr:colOff>165100</xdr:colOff>
      <xdr:row>38</xdr:row>
      <xdr:rowOff>7350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169926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51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116683</xdr:rowOff>
    </xdr:from>
    <xdr:to>
      <xdr:col>55</xdr:col>
      <xdr:colOff>0</xdr:colOff>
      <xdr:row>57</xdr:row>
      <xdr:rowOff>160313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89333"/>
          <a:ext cx="8382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83801</xdr:rowOff>
    </xdr:from>
    <xdr:to>
      <xdr:col>50</xdr:col>
      <xdr:colOff>114300</xdr:colOff>
      <xdr:row>57</xdr:row>
      <xdr:rowOff>116683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856451"/>
          <a:ext cx="889000" cy="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140119</xdr:rowOff>
    </xdr:from>
    <xdr:to>
      <xdr:col>45</xdr:col>
      <xdr:colOff>177800</xdr:colOff>
      <xdr:row>57</xdr:row>
      <xdr:rowOff>83801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398419"/>
          <a:ext cx="889000" cy="4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63370</xdr:rowOff>
    </xdr:from>
    <xdr:to>
      <xdr:col>41</xdr:col>
      <xdr:colOff>50800</xdr:colOff>
      <xdr:row>54</xdr:row>
      <xdr:rowOff>140119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8635870"/>
          <a:ext cx="889000" cy="76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109513</xdr:rowOff>
    </xdr:from>
    <xdr:to>
      <xdr:col>55</xdr:col>
      <xdr:colOff>50800</xdr:colOff>
      <xdr:row>58</xdr:row>
      <xdr:rowOff>39663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132390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65883</xdr:rowOff>
    </xdr:from>
    <xdr:to>
      <xdr:col>50</xdr:col>
      <xdr:colOff>165100</xdr:colOff>
      <xdr:row>57</xdr:row>
      <xdr:rowOff>167483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12560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1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33001</xdr:rowOff>
    </xdr:from>
    <xdr:to>
      <xdr:col>46</xdr:col>
      <xdr:colOff>38100</xdr:colOff>
      <xdr:row>57</xdr:row>
      <xdr:rowOff>134601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151128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8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89319</xdr:rowOff>
    </xdr:from>
    <xdr:to>
      <xdr:col>41</xdr:col>
      <xdr:colOff>101600</xdr:colOff>
      <xdr:row>55</xdr:row>
      <xdr:rowOff>19469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3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35996</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16205" y="91228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12570</xdr:rowOff>
    </xdr:from>
    <xdr:to>
      <xdr:col>36</xdr:col>
      <xdr:colOff>165100</xdr:colOff>
      <xdr:row>50</xdr:row>
      <xdr:rowOff>114170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85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48</xdr:row>
      <xdr:rowOff>130697</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27205" y="83602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164469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3023219"/>
          <a:ext cx="1270" cy="48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162481</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5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111146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7984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164469</xdr:rowOff>
    </xdr:from>
    <xdr:to>
      <xdr:col>55</xdr:col>
      <xdr:colOff>88900</xdr:colOff>
      <xdr:row>75</xdr:row>
      <xdr:rowOff>164469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02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52243</xdr:rowOff>
    </xdr:from>
    <xdr:to>
      <xdr:col>55</xdr:col>
      <xdr:colOff>0</xdr:colOff>
      <xdr:row>78</xdr:row>
      <xdr:rowOff>67108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25343"/>
          <a:ext cx="838200" cy="1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35481</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8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57054</xdr:rowOff>
    </xdr:from>
    <xdr:to>
      <xdr:col>55</xdr:col>
      <xdr:colOff>50800</xdr:colOff>
      <xdr:row>78</xdr:row>
      <xdr:rowOff>158654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67108</xdr:rowOff>
    </xdr:from>
    <xdr:to>
      <xdr:col>50</xdr:col>
      <xdr:colOff>114300</xdr:colOff>
      <xdr:row>78</xdr:row>
      <xdr:rowOff>107488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40208"/>
          <a:ext cx="889000" cy="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53000</xdr:rowOff>
    </xdr:from>
    <xdr:to>
      <xdr:col>50</xdr:col>
      <xdr:colOff>165100</xdr:colOff>
      <xdr:row>78</xdr:row>
      <xdr:rowOff>154600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145727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1936</xdr:rowOff>
    </xdr:from>
    <xdr:to>
      <xdr:col>45</xdr:col>
      <xdr:colOff>177800</xdr:colOff>
      <xdr:row>78</xdr:row>
      <xdr:rowOff>107488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203586"/>
          <a:ext cx="889000" cy="27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45500</xdr:rowOff>
    </xdr:from>
    <xdr:to>
      <xdr:col>46</xdr:col>
      <xdr:colOff>38100</xdr:colOff>
      <xdr:row>78</xdr:row>
      <xdr:rowOff>147100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163627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132904</xdr:rowOff>
    </xdr:from>
    <xdr:to>
      <xdr:col>41</xdr:col>
      <xdr:colOff>50800</xdr:colOff>
      <xdr:row>77</xdr:row>
      <xdr:rowOff>1936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305854"/>
          <a:ext cx="889000" cy="89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35658</xdr:rowOff>
    </xdr:from>
    <xdr:to>
      <xdr:col>41</xdr:col>
      <xdr:colOff>101600</xdr:colOff>
      <xdr:row>78</xdr:row>
      <xdr:rowOff>137258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128385</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16698</xdr:rowOff>
    </xdr:from>
    <xdr:to>
      <xdr:col>36</xdr:col>
      <xdr:colOff>165100</xdr:colOff>
      <xdr:row>78</xdr:row>
      <xdr:rowOff>118298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109425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48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1443</xdr:rowOff>
    </xdr:from>
    <xdr:to>
      <xdr:col>55</xdr:col>
      <xdr:colOff>50800</xdr:colOff>
      <xdr:row>78</xdr:row>
      <xdr:rowOff>103043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132270</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6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16308</xdr:rowOff>
    </xdr:from>
    <xdr:to>
      <xdr:col>50</xdr:col>
      <xdr:colOff>165100</xdr:colOff>
      <xdr:row>78</xdr:row>
      <xdr:rowOff>117908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134435</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16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56688</xdr:rowOff>
    </xdr:from>
    <xdr:to>
      <xdr:col>46</xdr:col>
      <xdr:colOff>38100</xdr:colOff>
      <xdr:row>78</xdr:row>
      <xdr:rowOff>158288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149415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122586</xdr:rowOff>
    </xdr:from>
    <xdr:to>
      <xdr:col>41</xdr:col>
      <xdr:colOff>101600</xdr:colOff>
      <xdr:row>77</xdr:row>
      <xdr:rowOff>52736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1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69263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92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82104</xdr:rowOff>
    </xdr:from>
    <xdr:to>
      <xdr:col>36</xdr:col>
      <xdr:colOff>165100</xdr:colOff>
      <xdr:row>72</xdr:row>
      <xdr:rowOff>12254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2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70</xdr:row>
      <xdr:rowOff>28781</xdr:rowOff>
    </xdr:from>
    <xdr:ext cx="69018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27205" y="12030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87530</xdr:rowOff>
    </xdr:from>
    <xdr:to>
      <xdr:col>55</xdr:col>
      <xdr:colOff>0</xdr:colOff>
      <xdr:row>98</xdr:row>
      <xdr:rowOff>94472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89630"/>
          <a:ext cx="8382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119937</xdr:rowOff>
    </xdr:from>
    <xdr:to>
      <xdr:col>50</xdr:col>
      <xdr:colOff>114300</xdr:colOff>
      <xdr:row>98</xdr:row>
      <xdr:rowOff>87530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50587"/>
          <a:ext cx="889000" cy="13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107493</xdr:rowOff>
    </xdr:from>
    <xdr:to>
      <xdr:col>45</xdr:col>
      <xdr:colOff>177800</xdr:colOff>
      <xdr:row>97</xdr:row>
      <xdr:rowOff>119937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566693"/>
          <a:ext cx="889000" cy="18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107493</xdr:rowOff>
    </xdr:from>
    <xdr:to>
      <xdr:col>41</xdr:col>
      <xdr:colOff>50800</xdr:colOff>
      <xdr:row>97</xdr:row>
      <xdr:rowOff>71755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566693"/>
          <a:ext cx="889000" cy="1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43672</xdr:rowOff>
    </xdr:from>
    <xdr:to>
      <xdr:col>55</xdr:col>
      <xdr:colOff>50800</xdr:colOff>
      <xdr:row>98</xdr:row>
      <xdr:rowOff>145272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36730</xdr:rowOff>
    </xdr:from>
    <xdr:to>
      <xdr:col>50</xdr:col>
      <xdr:colOff>165100</xdr:colOff>
      <xdr:row>98</xdr:row>
      <xdr:rowOff>138330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3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129457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93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69137</xdr:rowOff>
    </xdr:from>
    <xdr:to>
      <xdr:col>46</xdr:col>
      <xdr:colOff>38100</xdr:colOff>
      <xdr:row>97</xdr:row>
      <xdr:rowOff>170737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9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15814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47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56693</xdr:rowOff>
    </xdr:from>
    <xdr:to>
      <xdr:col>41</xdr:col>
      <xdr:colOff>101600</xdr:colOff>
      <xdr:row>96</xdr:row>
      <xdr:rowOff>158293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3370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29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20955</xdr:rowOff>
    </xdr:from>
    <xdr:to>
      <xdr:col>36</xdr:col>
      <xdr:colOff>165100</xdr:colOff>
      <xdr:row>97</xdr:row>
      <xdr:rowOff>122555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139082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42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133189</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48289"/>
          <a:ext cx="838200" cy="8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82389</xdr:rowOff>
    </xdr:from>
    <xdr:to>
      <xdr:col>85</xdr:col>
      <xdr:colOff>177800</xdr:colOff>
      <xdr:row>39</xdr:row>
      <xdr:rowOff>12539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41766</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8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26093</xdr:rowOff>
    </xdr:from>
    <xdr:to>
      <xdr:col>85</xdr:col>
      <xdr:colOff>127000</xdr:colOff>
      <xdr:row>77</xdr:row>
      <xdr:rowOff>81624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227743"/>
          <a:ext cx="838200" cy="5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81624</xdr:rowOff>
    </xdr:from>
    <xdr:to>
      <xdr:col>81</xdr:col>
      <xdr:colOff>50800</xdr:colOff>
      <xdr:row>77</xdr:row>
      <xdr:rowOff>107525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283274"/>
          <a:ext cx="8890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107525</xdr:rowOff>
    </xdr:from>
    <xdr:to>
      <xdr:col>76</xdr:col>
      <xdr:colOff>114300</xdr:colOff>
      <xdr:row>77</xdr:row>
      <xdr:rowOff>125360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309175"/>
          <a:ext cx="889000" cy="1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125360</xdr:rowOff>
    </xdr:from>
    <xdr:to>
      <xdr:col>71</xdr:col>
      <xdr:colOff>177800</xdr:colOff>
      <xdr:row>77</xdr:row>
      <xdr:rowOff>154418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327010"/>
          <a:ext cx="889000" cy="2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146743</xdr:rowOff>
    </xdr:from>
    <xdr:to>
      <xdr:col>85</xdr:col>
      <xdr:colOff>177800</xdr:colOff>
      <xdr:row>77</xdr:row>
      <xdr:rowOff>76893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1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169620</xdr:rowOff>
    </xdr:from>
    <xdr:ext cx="599010"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02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30824</xdr:rowOff>
    </xdr:from>
    <xdr:to>
      <xdr:col>81</xdr:col>
      <xdr:colOff>101600</xdr:colOff>
      <xdr:row>77</xdr:row>
      <xdr:rowOff>132424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2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148951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181795" y="1300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56725</xdr:rowOff>
    </xdr:from>
    <xdr:to>
      <xdr:col>76</xdr:col>
      <xdr:colOff>165100</xdr:colOff>
      <xdr:row>77</xdr:row>
      <xdr:rowOff>158325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2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3402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292795" y="1303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74560</xdr:rowOff>
    </xdr:from>
    <xdr:to>
      <xdr:col>72</xdr:col>
      <xdr:colOff>38100</xdr:colOff>
      <xdr:row>78</xdr:row>
      <xdr:rowOff>4710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27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167287</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03795" y="1336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103618</xdr:rowOff>
    </xdr:from>
    <xdr:to>
      <xdr:col>67</xdr:col>
      <xdr:colOff>101600</xdr:colOff>
      <xdr:row>78</xdr:row>
      <xdr:rowOff>33768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30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24895</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14795" y="1339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106677</xdr:rowOff>
    </xdr:from>
    <xdr:to>
      <xdr:col>85</xdr:col>
      <xdr:colOff>127000</xdr:colOff>
      <xdr:row>99</xdr:row>
      <xdr:rowOff>2127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08777"/>
          <a:ext cx="838200" cy="6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154084</xdr:rowOff>
    </xdr:from>
    <xdr:to>
      <xdr:col>81</xdr:col>
      <xdr:colOff>50800</xdr:colOff>
      <xdr:row>99</xdr:row>
      <xdr:rowOff>2127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956184"/>
          <a:ext cx="889000" cy="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71134</xdr:rowOff>
    </xdr:from>
    <xdr:to>
      <xdr:col>76</xdr:col>
      <xdr:colOff>114300</xdr:colOff>
      <xdr:row>98</xdr:row>
      <xdr:rowOff>154084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701784"/>
          <a:ext cx="889000" cy="25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71134</xdr:rowOff>
    </xdr:from>
    <xdr:to>
      <xdr:col>71</xdr:col>
      <xdr:colOff>177800</xdr:colOff>
      <xdr:row>98</xdr:row>
      <xdr:rowOff>159880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701784"/>
          <a:ext cx="889000" cy="26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55877</xdr:rowOff>
    </xdr:from>
    <xdr:to>
      <xdr:col>85</xdr:col>
      <xdr:colOff>177800</xdr:colOff>
      <xdr:row>98</xdr:row>
      <xdr:rowOff>157477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78754</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122777</xdr:rowOff>
    </xdr:from>
    <xdr:to>
      <xdr:col>81</xdr:col>
      <xdr:colOff>101600</xdr:colOff>
      <xdr:row>99</xdr:row>
      <xdr:rowOff>52927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2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69454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70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103284</xdr:rowOff>
    </xdr:from>
    <xdr:to>
      <xdr:col>76</xdr:col>
      <xdr:colOff>165100</xdr:colOff>
      <xdr:row>99</xdr:row>
      <xdr:rowOff>33434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0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49961</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68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20334</xdr:rowOff>
    </xdr:from>
    <xdr:to>
      <xdr:col>72</xdr:col>
      <xdr:colOff>38100</xdr:colOff>
      <xdr:row>97</xdr:row>
      <xdr:rowOff>121934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6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138461</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42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109080</xdr:rowOff>
    </xdr:from>
    <xdr:to>
      <xdr:col>67</xdr:col>
      <xdr:colOff>101600</xdr:colOff>
      <xdr:row>99</xdr:row>
      <xdr:rowOff>39230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55757</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68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146577</xdr:rowOff>
    </xdr:from>
    <xdr:to>
      <xdr:col>116</xdr:col>
      <xdr:colOff>63500</xdr:colOff>
      <xdr:row>58</xdr:row>
      <xdr:rowOff>164350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90677"/>
          <a:ext cx="8382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132004</xdr:rowOff>
    </xdr:from>
    <xdr:to>
      <xdr:col>111</xdr:col>
      <xdr:colOff>177800</xdr:colOff>
      <xdr:row>58</xdr:row>
      <xdr:rowOff>146577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76104"/>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132004</xdr:rowOff>
    </xdr:from>
    <xdr:to>
      <xdr:col>107</xdr:col>
      <xdr:colOff>50800</xdr:colOff>
      <xdr:row>58</xdr:row>
      <xdr:rowOff>147663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76104"/>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142481</xdr:rowOff>
    </xdr:from>
    <xdr:to>
      <xdr:col>102</xdr:col>
      <xdr:colOff>114300</xdr:colOff>
      <xdr:row>58</xdr:row>
      <xdr:rowOff>147663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86581"/>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113550</xdr:rowOff>
    </xdr:from>
    <xdr:to>
      <xdr:col>116</xdr:col>
      <xdr:colOff>114300</xdr:colOff>
      <xdr:row>59</xdr:row>
      <xdr:rowOff>43700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28477</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7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95777</xdr:rowOff>
    </xdr:from>
    <xdr:to>
      <xdr:col>112</xdr:col>
      <xdr:colOff>38100</xdr:colOff>
      <xdr:row>59</xdr:row>
      <xdr:rowOff>25927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17054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13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81204</xdr:rowOff>
    </xdr:from>
    <xdr:to>
      <xdr:col>107</xdr:col>
      <xdr:colOff>101600</xdr:colOff>
      <xdr:row>59</xdr:row>
      <xdr:rowOff>11354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2481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11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96863</xdr:rowOff>
    </xdr:from>
    <xdr:to>
      <xdr:col>102</xdr:col>
      <xdr:colOff>165100</xdr:colOff>
      <xdr:row>59</xdr:row>
      <xdr:rowOff>27013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18140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13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91681</xdr:rowOff>
    </xdr:from>
    <xdr:to>
      <xdr:col>98</xdr:col>
      <xdr:colOff>38100</xdr:colOff>
      <xdr:row>59</xdr:row>
      <xdr:rowOff>21831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3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12958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12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14048</xdr:rowOff>
    </xdr:from>
    <xdr:to>
      <xdr:col>116</xdr:col>
      <xdr:colOff>63500</xdr:colOff>
      <xdr:row>75</xdr:row>
      <xdr:rowOff>61213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872798"/>
          <a:ext cx="838200" cy="4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61213</xdr:rowOff>
    </xdr:from>
    <xdr:to>
      <xdr:col>111</xdr:col>
      <xdr:colOff>177800</xdr:colOff>
      <xdr:row>75</xdr:row>
      <xdr:rowOff>91698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919963"/>
          <a:ext cx="889000" cy="3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123996</xdr:rowOff>
    </xdr:from>
    <xdr:to>
      <xdr:col>107</xdr:col>
      <xdr:colOff>50800</xdr:colOff>
      <xdr:row>75</xdr:row>
      <xdr:rowOff>91698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811296"/>
          <a:ext cx="889000" cy="13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64797</xdr:rowOff>
    </xdr:from>
    <xdr:to>
      <xdr:col>102</xdr:col>
      <xdr:colOff>114300</xdr:colOff>
      <xdr:row>74</xdr:row>
      <xdr:rowOff>123996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752097"/>
          <a:ext cx="889000" cy="5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134698</xdr:rowOff>
    </xdr:from>
    <xdr:to>
      <xdr:col>116</xdr:col>
      <xdr:colOff>114300</xdr:colOff>
      <xdr:row>75</xdr:row>
      <xdr:rowOff>64848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82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157575</xdr:rowOff>
    </xdr:from>
    <xdr:ext cx="599010"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67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10413</xdr:rowOff>
    </xdr:from>
    <xdr:to>
      <xdr:col>112</xdr:col>
      <xdr:colOff>38100</xdr:colOff>
      <xdr:row>75</xdr:row>
      <xdr:rowOff>112013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8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128540</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23795" y="1264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40898</xdr:rowOff>
    </xdr:from>
    <xdr:to>
      <xdr:col>107</xdr:col>
      <xdr:colOff>101600</xdr:colOff>
      <xdr:row>75</xdr:row>
      <xdr:rowOff>142498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89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159025</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34795" y="1267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73196</xdr:rowOff>
    </xdr:from>
    <xdr:to>
      <xdr:col>102</xdr:col>
      <xdr:colOff>165100</xdr:colOff>
      <xdr:row>75</xdr:row>
      <xdr:rowOff>3346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7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19873</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45795" y="1253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13997</xdr:rowOff>
    </xdr:from>
    <xdr:to>
      <xdr:col>98</xdr:col>
      <xdr:colOff>38100</xdr:colOff>
      <xdr:row>74</xdr:row>
      <xdr:rowOff>115597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70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132124</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56795" y="1247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内容として、人件費については類似団体平均値を上回る数値となっている。過去に多くの職員を採用したことにより、職員の年齢構成に偏りがあり、、定年退職に伴う補充新規職員の計画的な採用を実施してく必要がある。普通建設事業（うち新規整備）については、大型事業の実施に伴い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年度にかけ、船舶建造事業や中学校改築事業、製糖工場整備事業などを実施したことにより高い数値となっているが、事業完了に伴い平成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年度以降は横ばいとなっている。普通建設事業（うち更新整備）については、類似団体内平均値を下回っているものの、今後は、平成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に新規整備した公共施設の維持補修、修繕等増える事が見込まれる。物件費については、公共施設を数多く抱えていることから、類似団体平均値を上回っている。扶助費については、少子高齢化が進むことにより、今後増加することが予想される。今後は維持管理費のコスト削減などを強化するとともに、中長期的な事業計画や単年度に大型事業の実施が集中することを見直し検討を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
1,401
15.43
3,052,905
2,717,675
297,230
1,267,727
2,458,928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100190</xdr:rowOff>
    </xdr:from>
    <xdr:to>
      <xdr:col>24</xdr:col>
      <xdr:colOff>63500</xdr:colOff>
      <xdr:row>34</xdr:row>
      <xdr:rowOff>111163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929490"/>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111163</xdr:rowOff>
    </xdr:from>
    <xdr:to>
      <xdr:col>19</xdr:col>
      <xdr:colOff>177800</xdr:colOff>
      <xdr:row>34</xdr:row>
      <xdr:rowOff>132252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940463"/>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54280</xdr:rowOff>
    </xdr:from>
    <xdr:to>
      <xdr:col>15</xdr:col>
      <xdr:colOff>50800</xdr:colOff>
      <xdr:row>34</xdr:row>
      <xdr:rowOff>132252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883580"/>
          <a:ext cx="889000" cy="7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54280</xdr:rowOff>
    </xdr:from>
    <xdr:to>
      <xdr:col>10</xdr:col>
      <xdr:colOff>114300</xdr:colOff>
      <xdr:row>34</xdr:row>
      <xdr:rowOff>127184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883580"/>
          <a:ext cx="889000" cy="7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49390</xdr:rowOff>
    </xdr:from>
    <xdr:to>
      <xdr:col>24</xdr:col>
      <xdr:colOff>114300</xdr:colOff>
      <xdr:row>34</xdr:row>
      <xdr:rowOff>150990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8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72267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3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60363</xdr:rowOff>
    </xdr:from>
    <xdr:to>
      <xdr:col>20</xdr:col>
      <xdr:colOff>38100</xdr:colOff>
      <xdr:row>34</xdr:row>
      <xdr:rowOff>161963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8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7040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81452</xdr:rowOff>
    </xdr:from>
    <xdr:to>
      <xdr:col>15</xdr:col>
      <xdr:colOff>101600</xdr:colOff>
      <xdr:row>35</xdr:row>
      <xdr:rowOff>11602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1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28129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3480</xdr:rowOff>
    </xdr:from>
    <xdr:to>
      <xdr:col>10</xdr:col>
      <xdr:colOff>165100</xdr:colOff>
      <xdr:row>34</xdr:row>
      <xdr:rowOff>105080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8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121607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60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76384</xdr:rowOff>
    </xdr:from>
    <xdr:to>
      <xdr:col>6</xdr:col>
      <xdr:colOff>38100</xdr:colOff>
      <xdr:row>35</xdr:row>
      <xdr:rowOff>6534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23061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6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35599</xdr:rowOff>
    </xdr:from>
    <xdr:to>
      <xdr:col>24</xdr:col>
      <xdr:colOff>63500</xdr:colOff>
      <xdr:row>57</xdr:row>
      <xdr:rowOff>48185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08249"/>
          <a:ext cx="8382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35064</xdr:rowOff>
    </xdr:from>
    <xdr:to>
      <xdr:col>19</xdr:col>
      <xdr:colOff>177800</xdr:colOff>
      <xdr:row>57</xdr:row>
      <xdr:rowOff>48185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807714"/>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32877</xdr:rowOff>
    </xdr:from>
    <xdr:to>
      <xdr:col>15</xdr:col>
      <xdr:colOff>50800</xdr:colOff>
      <xdr:row>57</xdr:row>
      <xdr:rowOff>35064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634077"/>
          <a:ext cx="889000" cy="17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32877</xdr:rowOff>
    </xdr:from>
    <xdr:to>
      <xdr:col>10</xdr:col>
      <xdr:colOff>114300</xdr:colOff>
      <xdr:row>57</xdr:row>
      <xdr:rowOff>4820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634077"/>
          <a:ext cx="889000" cy="14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156249</xdr:rowOff>
    </xdr:from>
    <xdr:to>
      <xdr:col>24</xdr:col>
      <xdr:colOff>114300</xdr:colOff>
      <xdr:row>57</xdr:row>
      <xdr:rowOff>86399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5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7676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0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168835</xdr:rowOff>
    </xdr:from>
    <xdr:to>
      <xdr:col>20</xdr:col>
      <xdr:colOff>38100</xdr:colOff>
      <xdr:row>57</xdr:row>
      <xdr:rowOff>98985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115512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4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155714</xdr:rowOff>
    </xdr:from>
    <xdr:to>
      <xdr:col>15</xdr:col>
      <xdr:colOff>101600</xdr:colOff>
      <xdr:row>57</xdr:row>
      <xdr:rowOff>85864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102391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3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153527</xdr:rowOff>
    </xdr:from>
    <xdr:to>
      <xdr:col>10</xdr:col>
      <xdr:colOff>165100</xdr:colOff>
      <xdr:row>56</xdr:row>
      <xdr:rowOff>83677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58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100204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35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125470</xdr:rowOff>
    </xdr:from>
    <xdr:to>
      <xdr:col>6</xdr:col>
      <xdr:colOff>38100</xdr:colOff>
      <xdr:row>57</xdr:row>
      <xdr:rowOff>55620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72147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0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19475</xdr:rowOff>
    </xdr:from>
    <xdr:to>
      <xdr:col>24</xdr:col>
      <xdr:colOff>63500</xdr:colOff>
      <xdr:row>77</xdr:row>
      <xdr:rowOff>21903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21125"/>
          <a:ext cx="8382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19475</xdr:rowOff>
    </xdr:from>
    <xdr:to>
      <xdr:col>19</xdr:col>
      <xdr:colOff>177800</xdr:colOff>
      <xdr:row>77</xdr:row>
      <xdr:rowOff>40162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21125"/>
          <a:ext cx="889000" cy="2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40162</xdr:rowOff>
    </xdr:from>
    <xdr:to>
      <xdr:col>15</xdr:col>
      <xdr:colOff>50800</xdr:colOff>
      <xdr:row>77</xdr:row>
      <xdr:rowOff>56682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41812"/>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56682</xdr:rowOff>
    </xdr:from>
    <xdr:to>
      <xdr:col>10</xdr:col>
      <xdr:colOff>114300</xdr:colOff>
      <xdr:row>77</xdr:row>
      <xdr:rowOff>74509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58332"/>
          <a:ext cx="889000" cy="1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142553</xdr:rowOff>
    </xdr:from>
    <xdr:to>
      <xdr:col>24</xdr:col>
      <xdr:colOff>114300</xdr:colOff>
      <xdr:row>77</xdr:row>
      <xdr:rowOff>72703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7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165430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2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140125</xdr:rowOff>
    </xdr:from>
    <xdr:to>
      <xdr:col>20</xdr:col>
      <xdr:colOff>38100</xdr:colOff>
      <xdr:row>77</xdr:row>
      <xdr:rowOff>70275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86801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4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160812</xdr:rowOff>
    </xdr:from>
    <xdr:to>
      <xdr:col>15</xdr:col>
      <xdr:colOff>101600</xdr:colOff>
      <xdr:row>77</xdr:row>
      <xdr:rowOff>90962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107490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6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5882</xdr:rowOff>
    </xdr:from>
    <xdr:to>
      <xdr:col>10</xdr:col>
      <xdr:colOff>165100</xdr:colOff>
      <xdr:row>77</xdr:row>
      <xdr:rowOff>107482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124009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23709</xdr:rowOff>
    </xdr:from>
    <xdr:to>
      <xdr:col>6</xdr:col>
      <xdr:colOff>38100</xdr:colOff>
      <xdr:row>77</xdr:row>
      <xdr:rowOff>125309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141836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0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166602</xdr:rowOff>
    </xdr:from>
    <xdr:to>
      <xdr:col>24</xdr:col>
      <xdr:colOff>63500</xdr:colOff>
      <xdr:row>97</xdr:row>
      <xdr:rowOff>112588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25802"/>
          <a:ext cx="838200" cy="11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86340</xdr:rowOff>
    </xdr:from>
    <xdr:to>
      <xdr:col>19</xdr:col>
      <xdr:colOff>177800</xdr:colOff>
      <xdr:row>97</xdr:row>
      <xdr:rowOff>112588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716990"/>
          <a:ext cx="889000" cy="2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35478</xdr:rowOff>
    </xdr:from>
    <xdr:to>
      <xdr:col>15</xdr:col>
      <xdr:colOff>50800</xdr:colOff>
      <xdr:row>97</xdr:row>
      <xdr:rowOff>86340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494678"/>
          <a:ext cx="889000" cy="2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35478</xdr:rowOff>
    </xdr:from>
    <xdr:to>
      <xdr:col>10</xdr:col>
      <xdr:colOff>114300</xdr:colOff>
      <xdr:row>97</xdr:row>
      <xdr:rowOff>130028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494678"/>
          <a:ext cx="889000" cy="26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115802</xdr:rowOff>
    </xdr:from>
    <xdr:to>
      <xdr:col>24</xdr:col>
      <xdr:colOff>114300</xdr:colOff>
      <xdr:row>97</xdr:row>
      <xdr:rowOff>45952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138679</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2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61788</xdr:rowOff>
    </xdr:from>
    <xdr:to>
      <xdr:col>20</xdr:col>
      <xdr:colOff>38100</xdr:colOff>
      <xdr:row>97</xdr:row>
      <xdr:rowOff>163388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9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154515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8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35540</xdr:rowOff>
    </xdr:from>
    <xdr:to>
      <xdr:col>15</xdr:col>
      <xdr:colOff>101600</xdr:colOff>
      <xdr:row>97</xdr:row>
      <xdr:rowOff>137140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128267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5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156128</xdr:rowOff>
    </xdr:from>
    <xdr:to>
      <xdr:col>10</xdr:col>
      <xdr:colOff>165100</xdr:colOff>
      <xdr:row>96</xdr:row>
      <xdr:rowOff>86278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102805</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79228</xdr:rowOff>
    </xdr:from>
    <xdr:to>
      <xdr:col>6</xdr:col>
      <xdr:colOff>38100</xdr:colOff>
      <xdr:row>98</xdr:row>
      <xdr:rowOff>9378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0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170984</xdr:rowOff>
    </xdr:from>
    <xdr:to>
      <xdr:col>54</xdr:col>
      <xdr:colOff>189865</xdr:colOff>
      <xdr:row>58</xdr:row>
      <xdr:rowOff>133855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9429284"/>
          <a:ext cx="1270" cy="64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137682</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8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133855</xdr:rowOff>
    </xdr:from>
    <xdr:to>
      <xdr:col>55</xdr:col>
      <xdr:colOff>88900</xdr:colOff>
      <xdr:row>58</xdr:row>
      <xdr:rowOff>133855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7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117661</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9204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170984</xdr:rowOff>
    </xdr:from>
    <xdr:to>
      <xdr:col>55</xdr:col>
      <xdr:colOff>88900</xdr:colOff>
      <xdr:row>54</xdr:row>
      <xdr:rowOff>170984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42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146931</xdr:rowOff>
    </xdr:from>
    <xdr:to>
      <xdr:col>55</xdr:col>
      <xdr:colOff>0</xdr:colOff>
      <xdr:row>58</xdr:row>
      <xdr:rowOff>33106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919581"/>
          <a:ext cx="838200" cy="5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164502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9371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14625</xdr:rowOff>
    </xdr:from>
    <xdr:to>
      <xdr:col>55</xdr:col>
      <xdr:colOff>50800</xdr:colOff>
      <xdr:row>58</xdr:row>
      <xdr:rowOff>116225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163215</xdr:rowOff>
    </xdr:from>
    <xdr:to>
      <xdr:col>50</xdr:col>
      <xdr:colOff>114300</xdr:colOff>
      <xdr:row>58</xdr:row>
      <xdr:rowOff>33106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935865"/>
          <a:ext cx="889000" cy="4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10505</xdr:rowOff>
    </xdr:from>
    <xdr:to>
      <xdr:col>50</xdr:col>
      <xdr:colOff>165100</xdr:colOff>
      <xdr:row>58</xdr:row>
      <xdr:rowOff>112105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103232</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157364</xdr:rowOff>
    </xdr:from>
    <xdr:to>
      <xdr:col>45</xdr:col>
      <xdr:colOff>177800</xdr:colOff>
      <xdr:row>57</xdr:row>
      <xdr:rowOff>163215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758564"/>
          <a:ext cx="889000" cy="17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11009</xdr:rowOff>
    </xdr:from>
    <xdr:to>
      <xdr:col>46</xdr:col>
      <xdr:colOff>38100</xdr:colOff>
      <xdr:row>58</xdr:row>
      <xdr:rowOff>112609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103736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131216</xdr:rowOff>
    </xdr:from>
    <xdr:to>
      <xdr:col>41</xdr:col>
      <xdr:colOff>50800</xdr:colOff>
      <xdr:row>56</xdr:row>
      <xdr:rowOff>157364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8875166"/>
          <a:ext cx="889000" cy="88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17473</xdr:rowOff>
    </xdr:from>
    <xdr:to>
      <xdr:col>41</xdr:col>
      <xdr:colOff>101600</xdr:colOff>
      <xdr:row>58</xdr:row>
      <xdr:rowOff>119073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110200</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61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10830</xdr:rowOff>
    </xdr:from>
    <xdr:to>
      <xdr:col>36</xdr:col>
      <xdr:colOff>165100</xdr:colOff>
      <xdr:row>58</xdr:row>
      <xdr:rowOff>112430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103557</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672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96131</xdr:rowOff>
    </xdr:from>
    <xdr:to>
      <xdr:col>55</xdr:col>
      <xdr:colOff>50800</xdr:colOff>
      <xdr:row>58</xdr:row>
      <xdr:rowOff>26281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6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119008</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2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153756</xdr:rowOff>
    </xdr:from>
    <xdr:to>
      <xdr:col>50</xdr:col>
      <xdr:colOff>165100</xdr:colOff>
      <xdr:row>58</xdr:row>
      <xdr:rowOff>83906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100433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70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112415</xdr:rowOff>
    </xdr:from>
    <xdr:to>
      <xdr:col>46</xdr:col>
      <xdr:colOff>38100</xdr:colOff>
      <xdr:row>58</xdr:row>
      <xdr:rowOff>42565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59092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66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106564</xdr:rowOff>
    </xdr:from>
    <xdr:to>
      <xdr:col>41</xdr:col>
      <xdr:colOff>101600</xdr:colOff>
      <xdr:row>57</xdr:row>
      <xdr:rowOff>36714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70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53241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48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80416</xdr:rowOff>
    </xdr:from>
    <xdr:to>
      <xdr:col>36</xdr:col>
      <xdr:colOff>165100</xdr:colOff>
      <xdr:row>52</xdr:row>
      <xdr:rowOff>10566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88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50</xdr:row>
      <xdr:rowOff>27093</xdr:rowOff>
    </xdr:from>
    <xdr:ext cx="690189"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27205" y="85995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82669</xdr:rowOff>
    </xdr:from>
    <xdr:to>
      <xdr:col>55</xdr:col>
      <xdr:colOff>0</xdr:colOff>
      <xdr:row>78</xdr:row>
      <xdr:rowOff>94630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55769"/>
          <a:ext cx="838200" cy="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83600</xdr:rowOff>
    </xdr:from>
    <xdr:to>
      <xdr:col>50</xdr:col>
      <xdr:colOff>114300</xdr:colOff>
      <xdr:row>78</xdr:row>
      <xdr:rowOff>94630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56700"/>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64646</xdr:rowOff>
    </xdr:from>
    <xdr:to>
      <xdr:col>45</xdr:col>
      <xdr:colOff>177800</xdr:colOff>
      <xdr:row>78</xdr:row>
      <xdr:rowOff>83600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37746"/>
          <a:ext cx="889000" cy="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64646</xdr:rowOff>
    </xdr:from>
    <xdr:to>
      <xdr:col>41</xdr:col>
      <xdr:colOff>50800</xdr:colOff>
      <xdr:row>78</xdr:row>
      <xdr:rowOff>77505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37746"/>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31869</xdr:rowOff>
    </xdr:from>
    <xdr:to>
      <xdr:col>55</xdr:col>
      <xdr:colOff>50800</xdr:colOff>
      <xdr:row>78</xdr:row>
      <xdr:rowOff>133469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43830</xdr:rowOff>
    </xdr:from>
    <xdr:to>
      <xdr:col>50</xdr:col>
      <xdr:colOff>165100</xdr:colOff>
      <xdr:row>78</xdr:row>
      <xdr:rowOff>145430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136557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32800</xdr:rowOff>
    </xdr:from>
    <xdr:to>
      <xdr:col>46</xdr:col>
      <xdr:colOff>38100</xdr:colOff>
      <xdr:row>78</xdr:row>
      <xdr:rowOff>134400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9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13846</xdr:rowOff>
    </xdr:from>
    <xdr:to>
      <xdr:col>41</xdr:col>
      <xdr:colOff>101600</xdr:colOff>
      <xdr:row>78</xdr:row>
      <xdr:rowOff>115446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8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106573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7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26705</xdr:rowOff>
    </xdr:from>
    <xdr:to>
      <xdr:col>36</xdr:col>
      <xdr:colOff>165100</xdr:colOff>
      <xdr:row>78</xdr:row>
      <xdr:rowOff>128305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9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119432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9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118238</xdr:rowOff>
    </xdr:from>
    <xdr:to>
      <xdr:col>55</xdr:col>
      <xdr:colOff>0</xdr:colOff>
      <xdr:row>97</xdr:row>
      <xdr:rowOff>143526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748888"/>
          <a:ext cx="838200" cy="2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94160</xdr:rowOff>
    </xdr:from>
    <xdr:to>
      <xdr:col>50</xdr:col>
      <xdr:colOff>114300</xdr:colOff>
      <xdr:row>97</xdr:row>
      <xdr:rowOff>118238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724810"/>
          <a:ext cx="889000" cy="2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94160</xdr:rowOff>
    </xdr:from>
    <xdr:to>
      <xdr:col>45</xdr:col>
      <xdr:colOff>177800</xdr:colOff>
      <xdr:row>97</xdr:row>
      <xdr:rowOff>103501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724810"/>
          <a:ext cx="8890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103501</xdr:rowOff>
    </xdr:from>
    <xdr:to>
      <xdr:col>41</xdr:col>
      <xdr:colOff>50800</xdr:colOff>
      <xdr:row>97</xdr:row>
      <xdr:rowOff>104800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734151"/>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92726</xdr:rowOff>
    </xdr:from>
    <xdr:to>
      <xdr:col>55</xdr:col>
      <xdr:colOff>50800</xdr:colOff>
      <xdr:row>98</xdr:row>
      <xdr:rowOff>22876</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2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41959</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6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67438</xdr:rowOff>
    </xdr:from>
    <xdr:to>
      <xdr:col>50</xdr:col>
      <xdr:colOff>165100</xdr:colOff>
      <xdr:row>97</xdr:row>
      <xdr:rowOff>169038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6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160165</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79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43360</xdr:rowOff>
    </xdr:from>
    <xdr:to>
      <xdr:col>46</xdr:col>
      <xdr:colOff>38100</xdr:colOff>
      <xdr:row>97</xdr:row>
      <xdr:rowOff>144960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6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161487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44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52701</xdr:rowOff>
    </xdr:from>
    <xdr:to>
      <xdr:col>41</xdr:col>
      <xdr:colOff>101600</xdr:colOff>
      <xdr:row>97</xdr:row>
      <xdr:rowOff>154301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6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170828</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45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54000</xdr:rowOff>
    </xdr:from>
    <xdr:to>
      <xdr:col>36</xdr:col>
      <xdr:colOff>165100</xdr:colOff>
      <xdr:row>97</xdr:row>
      <xdr:rowOff>155600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146727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77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61244</xdr:rowOff>
    </xdr:from>
    <xdr:to>
      <xdr:col>85</xdr:col>
      <xdr:colOff>127000</xdr:colOff>
      <xdr:row>39</xdr:row>
      <xdr:rowOff>66055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747794"/>
          <a:ext cx="8382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66055</xdr:rowOff>
    </xdr:from>
    <xdr:to>
      <xdr:col>81</xdr:col>
      <xdr:colOff>50800</xdr:colOff>
      <xdr:row>39</xdr:row>
      <xdr:rowOff>73367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752605"/>
          <a:ext cx="889000" cy="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71851</xdr:rowOff>
    </xdr:from>
    <xdr:to>
      <xdr:col>76</xdr:col>
      <xdr:colOff>114300</xdr:colOff>
      <xdr:row>39</xdr:row>
      <xdr:rowOff>73367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758401"/>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71851</xdr:rowOff>
    </xdr:from>
    <xdr:to>
      <xdr:col>71</xdr:col>
      <xdr:colOff>177800</xdr:colOff>
      <xdr:row>39</xdr:row>
      <xdr:rowOff>72756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758401"/>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10444</xdr:rowOff>
    </xdr:from>
    <xdr:to>
      <xdr:col>85</xdr:col>
      <xdr:colOff>177800</xdr:colOff>
      <xdr:row>39</xdr:row>
      <xdr:rowOff>112044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69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96821</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61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15255</xdr:rowOff>
    </xdr:from>
    <xdr:to>
      <xdr:col>81</xdr:col>
      <xdr:colOff>101600</xdr:colOff>
      <xdr:row>39</xdr:row>
      <xdr:rowOff>116855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70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107982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79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22567</xdr:rowOff>
    </xdr:from>
    <xdr:to>
      <xdr:col>76</xdr:col>
      <xdr:colOff>165100</xdr:colOff>
      <xdr:row>39</xdr:row>
      <xdr:rowOff>124167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7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115294</xdr:rowOff>
    </xdr:from>
    <xdr:ext cx="469744"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57428" y="68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21051</xdr:rowOff>
    </xdr:from>
    <xdr:to>
      <xdr:col>72</xdr:col>
      <xdr:colOff>38100</xdr:colOff>
      <xdr:row>39</xdr:row>
      <xdr:rowOff>122651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70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113778</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68428" y="680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21956</xdr:rowOff>
    </xdr:from>
    <xdr:to>
      <xdr:col>67</xdr:col>
      <xdr:colOff>101600</xdr:colOff>
      <xdr:row>39</xdr:row>
      <xdr:rowOff>123556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7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114683</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79428" y="680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162704</xdr:rowOff>
    </xdr:from>
    <xdr:to>
      <xdr:col>85</xdr:col>
      <xdr:colOff>127000</xdr:colOff>
      <xdr:row>57</xdr:row>
      <xdr:rowOff>14105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763904"/>
          <a:ext cx="838200" cy="2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14105</xdr:rowOff>
    </xdr:from>
    <xdr:to>
      <xdr:col>81</xdr:col>
      <xdr:colOff>50800</xdr:colOff>
      <xdr:row>57</xdr:row>
      <xdr:rowOff>24968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786755"/>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156987</xdr:rowOff>
    </xdr:from>
    <xdr:to>
      <xdr:col>76</xdr:col>
      <xdr:colOff>114300</xdr:colOff>
      <xdr:row>57</xdr:row>
      <xdr:rowOff>24968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072387"/>
          <a:ext cx="889000" cy="72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156987</xdr:rowOff>
    </xdr:from>
    <xdr:to>
      <xdr:col>71</xdr:col>
      <xdr:colOff>177800</xdr:colOff>
      <xdr:row>54</xdr:row>
      <xdr:rowOff>37546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072387"/>
          <a:ext cx="889000" cy="22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111904</xdr:rowOff>
    </xdr:from>
    <xdr:to>
      <xdr:col>85</xdr:col>
      <xdr:colOff>177800</xdr:colOff>
      <xdr:row>57</xdr:row>
      <xdr:rowOff>42054</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71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134781</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56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134755</xdr:rowOff>
    </xdr:from>
    <xdr:to>
      <xdr:col>81</xdr:col>
      <xdr:colOff>101600</xdr:colOff>
      <xdr:row>57</xdr:row>
      <xdr:rowOff>64905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7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56032</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82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145618</xdr:rowOff>
    </xdr:from>
    <xdr:to>
      <xdr:col>76</xdr:col>
      <xdr:colOff>165100</xdr:colOff>
      <xdr:row>57</xdr:row>
      <xdr:rowOff>75768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7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92295</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52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106187</xdr:rowOff>
    </xdr:from>
    <xdr:to>
      <xdr:col>72</xdr:col>
      <xdr:colOff>38100</xdr:colOff>
      <xdr:row>53</xdr:row>
      <xdr:rowOff>36337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0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52864</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879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158196</xdr:rowOff>
    </xdr:from>
    <xdr:to>
      <xdr:col>67</xdr:col>
      <xdr:colOff>101600</xdr:colOff>
      <xdr:row>54</xdr:row>
      <xdr:rowOff>88346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2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104873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0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133189</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06289"/>
          <a:ext cx="838200" cy="8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82389</xdr:rowOff>
    </xdr:from>
    <xdr:to>
      <xdr:col>85</xdr:col>
      <xdr:colOff>177800</xdr:colOff>
      <xdr:row>79</xdr:row>
      <xdr:rowOff>12539</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41766</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4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26093</xdr:rowOff>
    </xdr:from>
    <xdr:to>
      <xdr:col>85</xdr:col>
      <xdr:colOff>127000</xdr:colOff>
      <xdr:row>97</xdr:row>
      <xdr:rowOff>81624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656743"/>
          <a:ext cx="838200" cy="5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81624</xdr:rowOff>
    </xdr:from>
    <xdr:to>
      <xdr:col>81</xdr:col>
      <xdr:colOff>50800</xdr:colOff>
      <xdr:row>97</xdr:row>
      <xdr:rowOff>107525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712274"/>
          <a:ext cx="8890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107525</xdr:rowOff>
    </xdr:from>
    <xdr:to>
      <xdr:col>76</xdr:col>
      <xdr:colOff>114300</xdr:colOff>
      <xdr:row>97</xdr:row>
      <xdr:rowOff>125360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738175"/>
          <a:ext cx="889000" cy="1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125360</xdr:rowOff>
    </xdr:from>
    <xdr:to>
      <xdr:col>71</xdr:col>
      <xdr:colOff>177800</xdr:colOff>
      <xdr:row>97</xdr:row>
      <xdr:rowOff>154418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756010"/>
          <a:ext cx="889000" cy="2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146743</xdr:rowOff>
    </xdr:from>
    <xdr:to>
      <xdr:col>85</xdr:col>
      <xdr:colOff>177800</xdr:colOff>
      <xdr:row>97</xdr:row>
      <xdr:rowOff>76893</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169620</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45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30824</xdr:rowOff>
    </xdr:from>
    <xdr:to>
      <xdr:col>81</xdr:col>
      <xdr:colOff>101600</xdr:colOff>
      <xdr:row>97</xdr:row>
      <xdr:rowOff>132424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148951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43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56725</xdr:rowOff>
    </xdr:from>
    <xdr:to>
      <xdr:col>76</xdr:col>
      <xdr:colOff>165100</xdr:colOff>
      <xdr:row>97</xdr:row>
      <xdr:rowOff>158325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3402</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46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74560</xdr:rowOff>
    </xdr:from>
    <xdr:to>
      <xdr:col>72</xdr:col>
      <xdr:colOff>38100</xdr:colOff>
      <xdr:row>98</xdr:row>
      <xdr:rowOff>4710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167287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79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103618</xdr:rowOff>
    </xdr:from>
    <xdr:to>
      <xdr:col>67</xdr:col>
      <xdr:colOff>101600</xdr:colOff>
      <xdr:row>98</xdr:row>
      <xdr:rowOff>33768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3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24895</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82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114821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6115571"/>
          <a:ext cx="1269" cy="615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93819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80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61498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89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114821</xdr:rowOff>
    </xdr:from>
    <xdr:to>
      <xdr:col>116</xdr:col>
      <xdr:colOff>152400</xdr:colOff>
      <xdr:row>35</xdr:row>
      <xdr:rowOff>114821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1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45041</xdr:rowOff>
    </xdr:from>
    <xdr:to>
      <xdr:col>116</xdr:col>
      <xdr:colOff>63500</xdr:colOff>
      <xdr:row>37</xdr:row>
      <xdr:rowOff>4693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217241"/>
          <a:ext cx="838200" cy="1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138269</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6533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159842</xdr:rowOff>
    </xdr:from>
    <xdr:to>
      <xdr:col>116</xdr:col>
      <xdr:colOff>114300</xdr:colOff>
      <xdr:row>39</xdr:row>
      <xdr:rowOff>89992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7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45041</xdr:rowOff>
    </xdr:from>
    <xdr:to>
      <xdr:col>111</xdr:col>
      <xdr:colOff>177800</xdr:colOff>
      <xdr:row>36</xdr:row>
      <xdr:rowOff>121869</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0434300" y="6217241"/>
          <a:ext cx="889000" cy="7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156908</xdr:rowOff>
    </xdr:from>
    <xdr:to>
      <xdr:col>112</xdr:col>
      <xdr:colOff>38100</xdr:colOff>
      <xdr:row>39</xdr:row>
      <xdr:rowOff>87058</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72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78185</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76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101981</xdr:rowOff>
    </xdr:from>
    <xdr:to>
      <xdr:col>107</xdr:col>
      <xdr:colOff>50800</xdr:colOff>
      <xdr:row>36</xdr:row>
      <xdr:rowOff>121869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5759831"/>
          <a:ext cx="889000" cy="5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153308</xdr:rowOff>
    </xdr:from>
    <xdr:to>
      <xdr:col>107</xdr:col>
      <xdr:colOff>101600</xdr:colOff>
      <xdr:row>39</xdr:row>
      <xdr:rowOff>83458</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6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74585</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76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143758</xdr:rowOff>
    </xdr:from>
    <xdr:to>
      <xdr:col>102</xdr:col>
      <xdr:colOff>114300</xdr:colOff>
      <xdr:row>33</xdr:row>
      <xdr:rowOff>101981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5287258"/>
          <a:ext cx="889000" cy="47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154546</xdr:rowOff>
    </xdr:from>
    <xdr:to>
      <xdr:col>102</xdr:col>
      <xdr:colOff>165100</xdr:colOff>
      <xdr:row>39</xdr:row>
      <xdr:rowOff>84696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66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75823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762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119818</xdr:rowOff>
    </xdr:from>
    <xdr:to>
      <xdr:col>98</xdr:col>
      <xdr:colOff>38100</xdr:colOff>
      <xdr:row>39</xdr:row>
      <xdr:rowOff>49968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3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41095</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21428" y="67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125343</xdr:rowOff>
    </xdr:from>
    <xdr:to>
      <xdr:col>116</xdr:col>
      <xdr:colOff>114300</xdr:colOff>
      <xdr:row>37</xdr:row>
      <xdr:rowOff>55493</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29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148220</xdr:rowOff>
    </xdr:from>
    <xdr:ext cx="534377"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14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165691</xdr:rowOff>
    </xdr:from>
    <xdr:to>
      <xdr:col>112</xdr:col>
      <xdr:colOff>38100</xdr:colOff>
      <xdr:row>36</xdr:row>
      <xdr:rowOff>95841</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16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112368</xdr:rowOff>
    </xdr:from>
    <xdr:ext cx="534377"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56111" y="594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71069</xdr:rowOff>
    </xdr:from>
    <xdr:to>
      <xdr:col>107</xdr:col>
      <xdr:colOff>101600</xdr:colOff>
      <xdr:row>37</xdr:row>
      <xdr:rowOff>1219</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2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17746</xdr:rowOff>
    </xdr:from>
    <xdr:ext cx="534377"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167111" y="601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51181</xdr:rowOff>
    </xdr:from>
    <xdr:to>
      <xdr:col>102</xdr:col>
      <xdr:colOff>165100</xdr:colOff>
      <xdr:row>33</xdr:row>
      <xdr:rowOff>152781</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5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169308</xdr:rowOff>
    </xdr:from>
    <xdr:ext cx="534377"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278111" y="548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92958</xdr:rowOff>
    </xdr:from>
    <xdr:to>
      <xdr:col>98</xdr:col>
      <xdr:colOff>38100</xdr:colOff>
      <xdr:row>31</xdr:row>
      <xdr:rowOff>23108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523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39635</xdr:rowOff>
    </xdr:from>
    <xdr:ext cx="534377"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389111" y="501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分析表の内、総務費については、平成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年度以降横ばいとなっているものの、沖縄振興特別推進交付金を活用した事業等により、類似団体の約２倍以上の推移となっている。また、衛生費は、ごみ焼却水処理施設の維持補修、修繕費等により、</a:t>
          </a:r>
          <a:r>
            <a:rPr kumimoji="1" lang="en-US" altLang="ja-JP" sz="1300">
              <a:latin typeface="ＭＳ Ｐゴシック" panose="020B0600070205080204" pitchFamily="50" charset="-128"/>
              <a:ea typeface="ＭＳ Ｐゴシック" panose="020B0600070205080204" pitchFamily="50" charset="-128"/>
            </a:rPr>
            <a:t>51,372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(86,860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138,232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となった。農林水産業費は、伊是名漁港海岸整備事業</a:t>
          </a:r>
          <a:r>
            <a:rPr kumimoji="1" lang="en-US" altLang="ja-JP" sz="1300">
              <a:latin typeface="ＭＳ Ｐゴシック" panose="020B0600070205080204" pitchFamily="50" charset="-128"/>
              <a:ea typeface="ＭＳ Ｐゴシック" panose="020B0600070205080204" pitchFamily="50" charset="-128"/>
            </a:rPr>
            <a:t>27,425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116,190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→143,615</a:t>
          </a:r>
          <a:r>
            <a:rPr kumimoji="1" lang="ja-JP" altLang="en-US" sz="1300">
              <a:latin typeface="ＭＳ Ｐゴシック" panose="020B0600070205080204" pitchFamily="50" charset="-128"/>
              <a:ea typeface="ＭＳ Ｐゴシック" panose="020B0600070205080204" pitchFamily="50" charset="-128"/>
            </a:rPr>
            <a:t>千円）、海岸保全整備事業（伊是名地区）</a:t>
          </a:r>
          <a:r>
            <a:rPr kumimoji="1" lang="en-US" altLang="ja-JP" sz="1300">
              <a:latin typeface="ＭＳ Ｐゴシック" panose="020B0600070205080204" pitchFamily="50" charset="-128"/>
              <a:ea typeface="ＭＳ Ｐゴシック" panose="020B0600070205080204" pitchFamily="50" charset="-128"/>
            </a:rPr>
            <a:t>10,008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→10,008</a:t>
          </a:r>
          <a:r>
            <a:rPr kumimoji="1" lang="ja-JP" altLang="en-US" sz="1300">
              <a:latin typeface="ＭＳ Ｐゴシック" panose="020B0600070205080204" pitchFamily="50" charset="-128"/>
              <a:ea typeface="ＭＳ Ｐゴシック" panose="020B0600070205080204" pitchFamily="50" charset="-128"/>
            </a:rPr>
            <a:t>千円）等により、増加した。公債費については、過去の大型事業（中学校庁舎新規建設、船舶新規建造、体験交流施設等）に伴う地方債の償還が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年度から始まったことにより</a:t>
          </a:r>
          <a:r>
            <a:rPr kumimoji="1" lang="en-US" altLang="ja-JP" sz="1300">
              <a:latin typeface="ＭＳ Ｐゴシック" panose="020B0600070205080204" pitchFamily="50" charset="-128"/>
              <a:ea typeface="ＭＳ Ｐゴシック" panose="020B0600070205080204" pitchFamily="50" charset="-128"/>
            </a:rPr>
            <a:t>､29,150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(160,486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189,636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増加した。　今後は、</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年度以降整備した新規ハード事業の維持補修費、修繕費等が増え、公債費も増加する見込みであることから、健全な財政運営を行っていく。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財政調整基金において、大型整備事業（単独事業）実施のため、財政調整基金を取崩したことにより、実質単年度収支は▲</a:t>
          </a:r>
          <a:r>
            <a:rPr kumimoji="1" lang="en-US" altLang="ja-JP" sz="1400">
              <a:latin typeface="ＭＳ ゴシック" pitchFamily="49" charset="-128"/>
              <a:ea typeface="ＭＳ ゴシック" pitchFamily="49" charset="-128"/>
            </a:rPr>
            <a:t>19.09</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今後は、歳出の削減等を図りながら、基金の取り崩しを最小限に抑え健全な行財政運営に努めていく。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連結実質赤字比率については、一般会計他７会計とも黒字となった。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船舶運航事業特別会計では、平成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大型事業が実施され事業物資等村内の需要が増加したことにより事業収益の黒字幅が増大したが、今後は船舶購入において発行した地方債の償還が始まったことから、公債費が増え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簡易水道事業特別会計及び農業集落排水事業特別会計においては、公債費の償還額が減少傾向にあり黒字を計上しているが、今後も会計運営は厳しい状況である。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今後も一般会計並びに各特別会計の健全な財政運営に努めなければならない。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3"/>
      <c r="DK3" s="183"/>
      <c r="DL3" s="183"/>
      <c r="DM3" s="183"/>
      <c r="DN3" s="183"/>
      <c r="DO3" s="183"/>
    </row>
    <row r="4" spans="1:119" ht="18.75" customHeight="1" x14ac:dyDescent="0.15">
      <c r="A4" s="184"/>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3052905</v>
      </c>
      <c r="BO4" s="430"/>
      <c r="BP4" s="430"/>
      <c r="BQ4" s="430"/>
      <c r="BR4" s="430"/>
      <c r="BS4" s="430"/>
      <c r="BT4" s="430"/>
      <c r="BU4" s="431"/>
      <c r="BV4" s="429">
        <v>2796148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23.4</v>
      </c>
      <c r="CU4" s="436"/>
      <c r="CV4" s="436"/>
      <c r="CW4" s="436"/>
      <c r="CX4" s="436"/>
      <c r="CY4" s="436"/>
      <c r="CZ4" s="436"/>
      <c r="DA4" s="437"/>
      <c r="DB4" s="435">
        <v>24.8</v>
      </c>
      <c r="DC4" s="436"/>
      <c r="DD4" s="436"/>
      <c r="DE4" s="436"/>
      <c r="DF4" s="436"/>
      <c r="DG4" s="436"/>
      <c r="DH4" s="436"/>
      <c r="DI4" s="437"/>
      <c r="DJ4" s="183"/>
      <c r="DK4" s="183"/>
      <c r="DL4" s="183"/>
      <c r="DM4" s="183"/>
      <c r="DN4" s="183"/>
      <c r="DO4" s="183"/>
    </row>
    <row r="5" spans="1:119" ht="18.75" customHeight="1" x14ac:dyDescent="0.15">
      <c r="A5" s="184"/>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2717675</v>
      </c>
      <c r="BO5" s="467"/>
      <c r="BP5" s="467"/>
      <c r="BQ5" s="467"/>
      <c r="BR5" s="467"/>
      <c r="BS5" s="467"/>
      <c r="BT5" s="467"/>
      <c r="BU5" s="468"/>
      <c r="BV5" s="466">
        <v>2488099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101.7</v>
      </c>
      <c r="CU5" s="464"/>
      <c r="CV5" s="464"/>
      <c r="CW5" s="464"/>
      <c r="CX5" s="464"/>
      <c r="CY5" s="464"/>
      <c r="CZ5" s="464"/>
      <c r="DA5" s="465"/>
      <c r="DB5" s="463">
        <v>88.9</v>
      </c>
      <c r="DC5" s="464"/>
      <c r="DD5" s="464"/>
      <c r="DE5" s="464"/>
      <c r="DF5" s="464"/>
      <c r="DG5" s="464"/>
      <c r="DH5" s="464"/>
      <c r="DI5" s="465"/>
      <c r="DJ5" s="183"/>
      <c r="DK5" s="183"/>
      <c r="DL5" s="183"/>
      <c r="DM5" s="183"/>
      <c r="DN5" s="183"/>
      <c r="DO5" s="183"/>
    </row>
    <row r="6" spans="1:119" ht="18.75" customHeight="1" x14ac:dyDescent="0.15">
      <c r="A6" s="184"/>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335230</v>
      </c>
      <c r="BO6" s="467"/>
      <c r="BP6" s="467"/>
      <c r="BQ6" s="467"/>
      <c r="BR6" s="467"/>
      <c r="BS6" s="467"/>
      <c r="BT6" s="467"/>
      <c r="BU6" s="468"/>
      <c r="BV6" s="466">
        <v>308049</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105.5</v>
      </c>
      <c r="CU6" s="504"/>
      <c r="CV6" s="504"/>
      <c r="CW6" s="504"/>
      <c r="CX6" s="504"/>
      <c r="CY6" s="504"/>
      <c r="CZ6" s="504"/>
      <c r="DA6" s="505"/>
      <c r="DB6" s="503">
        <v>92.3</v>
      </c>
      <c r="DC6" s="504"/>
      <c r="DD6" s="504"/>
      <c r="DE6" s="504"/>
      <c r="DF6" s="504"/>
      <c r="DG6" s="504"/>
      <c r="DH6" s="504"/>
      <c r="DI6" s="505"/>
      <c r="DJ6" s="183"/>
      <c r="DK6" s="183"/>
      <c r="DL6" s="183"/>
      <c r="DM6" s="183"/>
      <c r="DN6" s="183"/>
      <c r="DO6" s="183"/>
    </row>
    <row r="7" spans="1:119" ht="18.75" customHeight="1" x14ac:dyDescent="0.15">
      <c r="A7" s="184"/>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38000</v>
      </c>
      <c r="BO7" s="467"/>
      <c r="BP7" s="467"/>
      <c r="BQ7" s="467"/>
      <c r="BR7" s="467"/>
      <c r="BS7" s="467"/>
      <c r="BT7" s="467"/>
      <c r="BU7" s="468"/>
      <c r="BV7" s="466">
        <v>75</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1267727</v>
      </c>
      <c r="CU7" s="467"/>
      <c r="CV7" s="467"/>
      <c r="CW7" s="467"/>
      <c r="CX7" s="467"/>
      <c r="CY7" s="467"/>
      <c r="CZ7" s="467"/>
      <c r="DA7" s="468"/>
      <c r="DB7" s="466">
        <v>1241463</v>
      </c>
      <c r="DC7" s="467"/>
      <c r="DD7" s="467"/>
      <c r="DE7" s="467"/>
      <c r="DF7" s="467"/>
      <c r="DG7" s="467"/>
      <c r="DH7" s="467"/>
      <c r="DI7" s="468"/>
      <c r="DJ7" s="183"/>
      <c r="DK7" s="183"/>
      <c r="DL7" s="183"/>
      <c r="DM7" s="183"/>
      <c r="DN7" s="183"/>
      <c r="DO7" s="183"/>
    </row>
    <row r="8" spans="1:119" ht="18.75" customHeight="1" thickBot="1" x14ac:dyDescent="0.2">
      <c r="A8" s="184"/>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297230</v>
      </c>
      <c r="BO8" s="467"/>
      <c r="BP8" s="467"/>
      <c r="BQ8" s="467"/>
      <c r="BR8" s="467"/>
      <c r="BS8" s="467"/>
      <c r="BT8" s="467"/>
      <c r="BU8" s="468"/>
      <c r="BV8" s="466">
        <v>307974</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0.11</v>
      </c>
      <c r="CU8" s="507"/>
      <c r="CV8" s="507"/>
      <c r="CW8" s="507"/>
      <c r="CX8" s="507"/>
      <c r="CY8" s="507"/>
      <c r="CZ8" s="507"/>
      <c r="DA8" s="508"/>
      <c r="DB8" s="506">
        <v>0.11</v>
      </c>
      <c r="DC8" s="507"/>
      <c r="DD8" s="507"/>
      <c r="DE8" s="507"/>
      <c r="DF8" s="507"/>
      <c r="DG8" s="507"/>
      <c r="DH8" s="507"/>
      <c r="DI8" s="508"/>
      <c r="DJ8" s="183"/>
      <c r="DK8" s="183"/>
      <c r="DL8" s="183"/>
      <c r="DM8" s="183"/>
      <c r="DN8" s="183"/>
      <c r="DO8" s="183"/>
    </row>
    <row r="9" spans="1:119" ht="18.75" customHeight="1" thickBot="1" x14ac:dyDescent="0.2">
      <c r="A9" s="184"/>
      <c r="B9" s="460" t="s">
        <v>112</v>
      </c>
      <c r="C9" s="461"/>
      <c r="D9" s="461"/>
      <c r="E9" s="461"/>
      <c r="F9" s="461"/>
      <c r="G9" s="461"/>
      <c r="H9" s="461"/>
      <c r="I9" s="461"/>
      <c r="J9" s="461"/>
      <c r="K9" s="509"/>
      <c r="L9" s="510" t="s">
        <v>113</v>
      </c>
      <c r="M9" s="511"/>
      <c r="N9" s="511"/>
      <c r="O9" s="511"/>
      <c r="P9" s="511"/>
      <c r="Q9" s="512"/>
      <c r="R9" s="513">
        <v>1517</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-10744</v>
      </c>
      <c r="BO9" s="467"/>
      <c r="BP9" s="467"/>
      <c r="BQ9" s="467"/>
      <c r="BR9" s="467"/>
      <c r="BS9" s="467"/>
      <c r="BT9" s="467"/>
      <c r="BU9" s="468"/>
      <c r="BV9" s="466">
        <v>68023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12</v>
      </c>
      <c r="CU9" s="464"/>
      <c r="CV9" s="464"/>
      <c r="CW9" s="464"/>
      <c r="CX9" s="464"/>
      <c r="CY9" s="464"/>
      <c r="CZ9" s="464"/>
      <c r="DA9" s="465"/>
      <c r="DB9" s="463">
        <v>12.3</v>
      </c>
      <c r="DC9" s="464"/>
      <c r="DD9" s="464"/>
      <c r="DE9" s="464"/>
      <c r="DF9" s="464"/>
      <c r="DG9" s="464"/>
      <c r="DH9" s="464"/>
      <c r="DI9" s="465"/>
      <c r="DJ9" s="183"/>
      <c r="DK9" s="183"/>
      <c r="DL9" s="183"/>
      <c r="DM9" s="183"/>
      <c r="DN9" s="183"/>
      <c r="DO9" s="183"/>
    </row>
    <row r="10" spans="1:119" ht="18.75" customHeight="1" thickBot="1" x14ac:dyDescent="0.2">
      <c r="A10" s="184"/>
      <c r="B10" s="460"/>
      <c r="C10" s="461"/>
      <c r="D10" s="461"/>
      <c r="E10" s="461"/>
      <c r="F10" s="461"/>
      <c r="G10" s="461"/>
      <c r="H10" s="461"/>
      <c r="I10" s="461"/>
      <c r="J10" s="461"/>
      <c r="K10" s="509"/>
      <c r="L10" s="516" t="s">
        <v>118</v>
      </c>
      <c r="M10" s="496"/>
      <c r="N10" s="496"/>
      <c r="O10" s="496"/>
      <c r="P10" s="496"/>
      <c r="Q10" s="497"/>
      <c r="R10" s="517">
        <v>1589</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40000</v>
      </c>
      <c r="BO10" s="467"/>
      <c r="BP10" s="467"/>
      <c r="BQ10" s="467"/>
      <c r="BR10" s="467"/>
      <c r="BS10" s="467"/>
      <c r="BT10" s="467"/>
      <c r="BU10" s="468"/>
      <c r="BV10" s="466">
        <v>70000</v>
      </c>
      <c r="BW10" s="467"/>
      <c r="BX10" s="467"/>
      <c r="BY10" s="467"/>
      <c r="BZ10" s="467"/>
      <c r="CA10" s="467"/>
      <c r="CB10" s="467"/>
      <c r="CC10" s="468"/>
      <c r="CD10" s="188" t="s">
        <v>122</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3"/>
      <c r="DK11" s="183"/>
      <c r="DL11" s="183"/>
      <c r="DM11" s="183"/>
      <c r="DN11" s="183"/>
      <c r="DO11" s="183"/>
    </row>
    <row r="12" spans="1:119" ht="18.75" customHeight="1" x14ac:dyDescent="0.15">
      <c r="A12" s="184"/>
      <c r="B12" s="526" t="s">
        <v>131</v>
      </c>
      <c r="C12" s="527"/>
      <c r="D12" s="527"/>
      <c r="E12" s="527"/>
      <c r="F12" s="527"/>
      <c r="G12" s="527"/>
      <c r="H12" s="527"/>
      <c r="I12" s="527"/>
      <c r="J12" s="527"/>
      <c r="K12" s="528"/>
      <c r="L12" s="535" t="s">
        <v>132</v>
      </c>
      <c r="M12" s="536"/>
      <c r="N12" s="536"/>
      <c r="O12" s="536"/>
      <c r="P12" s="536"/>
      <c r="Q12" s="537"/>
      <c r="R12" s="538">
        <v>1430</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271236</v>
      </c>
      <c r="BO12" s="467"/>
      <c r="BP12" s="467"/>
      <c r="BQ12" s="467"/>
      <c r="BR12" s="467"/>
      <c r="BS12" s="467"/>
      <c r="BT12" s="467"/>
      <c r="BU12" s="468"/>
      <c r="BV12" s="466">
        <v>35384</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130</v>
      </c>
      <c r="CU12" s="507"/>
      <c r="CV12" s="507"/>
      <c r="CW12" s="507"/>
      <c r="CX12" s="507"/>
      <c r="CY12" s="507"/>
      <c r="CZ12" s="507"/>
      <c r="DA12" s="508"/>
      <c r="DB12" s="506" t="s">
        <v>139</v>
      </c>
      <c r="DC12" s="507"/>
      <c r="DD12" s="507"/>
      <c r="DE12" s="507"/>
      <c r="DF12" s="507"/>
      <c r="DG12" s="507"/>
      <c r="DH12" s="507"/>
      <c r="DI12" s="508"/>
      <c r="DJ12" s="183"/>
      <c r="DK12" s="183"/>
      <c r="DL12" s="183"/>
      <c r="DM12" s="183"/>
      <c r="DN12" s="183"/>
      <c r="DO12" s="183"/>
    </row>
    <row r="13" spans="1:119" ht="18.75" customHeight="1" x14ac:dyDescent="0.15">
      <c r="A13" s="184"/>
      <c r="B13" s="529"/>
      <c r="C13" s="530"/>
      <c r="D13" s="530"/>
      <c r="E13" s="530"/>
      <c r="F13" s="530"/>
      <c r="G13" s="530"/>
      <c r="H13" s="530"/>
      <c r="I13" s="530"/>
      <c r="J13" s="530"/>
      <c r="K13" s="531"/>
      <c r="L13" s="194"/>
      <c r="M13" s="554" t="s">
        <v>140</v>
      </c>
      <c r="N13" s="555"/>
      <c r="O13" s="555"/>
      <c r="P13" s="555"/>
      <c r="Q13" s="556"/>
      <c r="R13" s="547">
        <v>1401</v>
      </c>
      <c r="S13" s="548"/>
      <c r="T13" s="548"/>
      <c r="U13" s="548"/>
      <c r="V13" s="549"/>
      <c r="W13" s="482" t="s">
        <v>141</v>
      </c>
      <c r="X13" s="483"/>
      <c r="Y13" s="483"/>
      <c r="Z13" s="483"/>
      <c r="AA13" s="483"/>
      <c r="AB13" s="473"/>
      <c r="AC13" s="517">
        <v>194</v>
      </c>
      <c r="AD13" s="518"/>
      <c r="AE13" s="518"/>
      <c r="AF13" s="518"/>
      <c r="AG13" s="557"/>
      <c r="AH13" s="517">
        <v>179</v>
      </c>
      <c r="AI13" s="518"/>
      <c r="AJ13" s="518"/>
      <c r="AK13" s="518"/>
      <c r="AL13" s="519"/>
      <c r="AM13" s="495" t="s">
        <v>142</v>
      </c>
      <c r="AN13" s="496"/>
      <c r="AO13" s="496"/>
      <c r="AP13" s="496"/>
      <c r="AQ13" s="496"/>
      <c r="AR13" s="496"/>
      <c r="AS13" s="496"/>
      <c r="AT13" s="497"/>
      <c r="AU13" s="498" t="s">
        <v>94</v>
      </c>
      <c r="AV13" s="499"/>
      <c r="AW13" s="499"/>
      <c r="AX13" s="499"/>
      <c r="AY13" s="500" t="s">
        <v>143</v>
      </c>
      <c r="AZ13" s="501"/>
      <c r="BA13" s="501"/>
      <c r="BB13" s="501"/>
      <c r="BC13" s="501"/>
      <c r="BD13" s="501"/>
      <c r="BE13" s="501"/>
      <c r="BF13" s="501"/>
      <c r="BG13" s="501"/>
      <c r="BH13" s="501"/>
      <c r="BI13" s="501"/>
      <c r="BJ13" s="501"/>
      <c r="BK13" s="501"/>
      <c r="BL13" s="501"/>
      <c r="BM13" s="502"/>
      <c r="BN13" s="466">
        <v>-241980</v>
      </c>
      <c r="BO13" s="467"/>
      <c r="BP13" s="467"/>
      <c r="BQ13" s="467"/>
      <c r="BR13" s="467"/>
      <c r="BS13" s="467"/>
      <c r="BT13" s="467"/>
      <c r="BU13" s="468"/>
      <c r="BV13" s="466">
        <v>102639</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5.3</v>
      </c>
      <c r="CU13" s="464"/>
      <c r="CV13" s="464"/>
      <c r="CW13" s="464"/>
      <c r="CX13" s="464"/>
      <c r="CY13" s="464"/>
      <c r="CZ13" s="464"/>
      <c r="DA13" s="465"/>
      <c r="DB13" s="463">
        <v>5.8</v>
      </c>
      <c r="DC13" s="464"/>
      <c r="DD13" s="464"/>
      <c r="DE13" s="464"/>
      <c r="DF13" s="464"/>
      <c r="DG13" s="464"/>
      <c r="DH13" s="464"/>
      <c r="DI13" s="465"/>
      <c r="DJ13" s="183"/>
      <c r="DK13" s="183"/>
      <c r="DL13" s="183"/>
      <c r="DM13" s="183"/>
      <c r="DN13" s="183"/>
      <c r="DO13" s="183"/>
    </row>
    <row r="14" spans="1:119" ht="18.75" customHeight="1" thickBot="1" x14ac:dyDescent="0.2">
      <c r="A14" s="184"/>
      <c r="B14" s="529"/>
      <c r="C14" s="530"/>
      <c r="D14" s="530"/>
      <c r="E14" s="530"/>
      <c r="F14" s="530"/>
      <c r="G14" s="530"/>
      <c r="H14" s="530"/>
      <c r="I14" s="530"/>
      <c r="J14" s="530"/>
      <c r="K14" s="531"/>
      <c r="L14" s="544" t="s">
        <v>145</v>
      </c>
      <c r="M14" s="545"/>
      <c r="N14" s="545"/>
      <c r="O14" s="545"/>
      <c r="P14" s="545"/>
      <c r="Q14" s="546"/>
      <c r="R14" s="547">
        <v>1481</v>
      </c>
      <c r="S14" s="548"/>
      <c r="T14" s="548"/>
      <c r="U14" s="548"/>
      <c r="V14" s="549"/>
      <c r="W14" s="456"/>
      <c r="X14" s="457"/>
      <c r="Y14" s="457"/>
      <c r="Z14" s="457"/>
      <c r="AA14" s="457"/>
      <c r="AB14" s="446"/>
      <c r="AC14" s="550">
        <v>26.3</v>
      </c>
      <c r="AD14" s="551"/>
      <c r="AE14" s="551"/>
      <c r="AF14" s="551"/>
      <c r="AG14" s="552"/>
      <c r="AH14" s="550">
        <v>26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130</v>
      </c>
      <c r="CU14" s="562"/>
      <c r="CV14" s="562"/>
      <c r="CW14" s="562"/>
      <c r="CX14" s="562"/>
      <c r="CY14" s="562"/>
      <c r="CZ14" s="562"/>
      <c r="DA14" s="563"/>
      <c r="DB14" s="561" t="s">
        <v>130</v>
      </c>
      <c r="DC14" s="562"/>
      <c r="DD14" s="562"/>
      <c r="DE14" s="562"/>
      <c r="DF14" s="562"/>
      <c r="DG14" s="562"/>
      <c r="DH14" s="562"/>
      <c r="DI14" s="563"/>
      <c r="DJ14" s="183"/>
      <c r="DK14" s="183"/>
      <c r="DL14" s="183"/>
      <c r="DM14" s="183"/>
      <c r="DN14" s="183"/>
      <c r="DO14" s="183"/>
    </row>
    <row r="15" spans="1:119" ht="18.75" customHeight="1" x14ac:dyDescent="0.15">
      <c r="A15" s="184"/>
      <c r="B15" s="529"/>
      <c r="C15" s="530"/>
      <c r="D15" s="530"/>
      <c r="E15" s="530"/>
      <c r="F15" s="530"/>
      <c r="G15" s="530"/>
      <c r="H15" s="530"/>
      <c r="I15" s="530"/>
      <c r="J15" s="530"/>
      <c r="K15" s="531"/>
      <c r="L15" s="194"/>
      <c r="M15" s="554" t="s">
        <v>140</v>
      </c>
      <c r="N15" s="555"/>
      <c r="O15" s="555"/>
      <c r="P15" s="555"/>
      <c r="Q15" s="556"/>
      <c r="R15" s="547">
        <v>1453</v>
      </c>
      <c r="S15" s="548"/>
      <c r="T15" s="548"/>
      <c r="U15" s="548"/>
      <c r="V15" s="549"/>
      <c r="W15" s="482" t="s">
        <v>147</v>
      </c>
      <c r="X15" s="483"/>
      <c r="Y15" s="483"/>
      <c r="Z15" s="483"/>
      <c r="AA15" s="483"/>
      <c r="AB15" s="473"/>
      <c r="AC15" s="517">
        <v>158</v>
      </c>
      <c r="AD15" s="518"/>
      <c r="AE15" s="518"/>
      <c r="AF15" s="518"/>
      <c r="AG15" s="557"/>
      <c r="AH15" s="517">
        <v>146</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132345</v>
      </c>
      <c r="BO15" s="430"/>
      <c r="BP15" s="430"/>
      <c r="BQ15" s="430"/>
      <c r="BR15" s="430"/>
      <c r="BS15" s="430"/>
      <c r="BT15" s="430"/>
      <c r="BU15" s="431"/>
      <c r="BV15" s="429">
        <v>128679</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21.4</v>
      </c>
      <c r="AD16" s="551"/>
      <c r="AE16" s="551"/>
      <c r="AF16" s="551"/>
      <c r="AG16" s="552"/>
      <c r="AH16" s="550">
        <v>21.2</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1191206</v>
      </c>
      <c r="BO16" s="467"/>
      <c r="BP16" s="467"/>
      <c r="BQ16" s="467"/>
      <c r="BR16" s="467"/>
      <c r="BS16" s="467"/>
      <c r="BT16" s="467"/>
      <c r="BU16" s="468"/>
      <c r="BV16" s="466">
        <v>1169408</v>
      </c>
      <c r="BW16" s="467"/>
      <c r="BX16" s="467"/>
      <c r="BY16" s="467"/>
      <c r="BZ16" s="467"/>
      <c r="CA16" s="467"/>
      <c r="CB16" s="467"/>
      <c r="CC16" s="468"/>
      <c r="CD16" s="198"/>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3"/>
      <c r="DK16" s="183"/>
      <c r="DL16" s="183"/>
      <c r="DM16" s="183"/>
      <c r="DN16" s="183"/>
      <c r="DO16" s="183"/>
    </row>
    <row r="17" spans="1:119" ht="18.75" customHeight="1" thickBot="1" x14ac:dyDescent="0.2">
      <c r="A17" s="184"/>
      <c r="B17" s="532"/>
      <c r="C17" s="533"/>
      <c r="D17" s="533"/>
      <c r="E17" s="533"/>
      <c r="F17" s="533"/>
      <c r="G17" s="533"/>
      <c r="H17" s="533"/>
      <c r="I17" s="533"/>
      <c r="J17" s="533"/>
      <c r="K17" s="534"/>
      <c r="L17" s="199"/>
      <c r="M17" s="570" t="s">
        <v>153</v>
      </c>
      <c r="N17" s="571"/>
      <c r="O17" s="571"/>
      <c r="P17" s="571"/>
      <c r="Q17" s="572"/>
      <c r="R17" s="567" t="s">
        <v>154</v>
      </c>
      <c r="S17" s="568"/>
      <c r="T17" s="568"/>
      <c r="U17" s="568"/>
      <c r="V17" s="569"/>
      <c r="W17" s="482" t="s">
        <v>155</v>
      </c>
      <c r="X17" s="483"/>
      <c r="Y17" s="483"/>
      <c r="Z17" s="483"/>
      <c r="AA17" s="483"/>
      <c r="AB17" s="473"/>
      <c r="AC17" s="517">
        <v>387</v>
      </c>
      <c r="AD17" s="518"/>
      <c r="AE17" s="518"/>
      <c r="AF17" s="518"/>
      <c r="AG17" s="557"/>
      <c r="AH17" s="517">
        <v>363</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162381</v>
      </c>
      <c r="BO17" s="467"/>
      <c r="BP17" s="467"/>
      <c r="BQ17" s="467"/>
      <c r="BR17" s="467"/>
      <c r="BS17" s="467"/>
      <c r="BT17" s="467"/>
      <c r="BU17" s="468"/>
      <c r="BV17" s="466">
        <v>157634</v>
      </c>
      <c r="BW17" s="467"/>
      <c r="BX17" s="467"/>
      <c r="BY17" s="467"/>
      <c r="BZ17" s="467"/>
      <c r="CA17" s="467"/>
      <c r="CB17" s="467"/>
      <c r="CC17" s="468"/>
      <c r="CD17" s="198"/>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3"/>
      <c r="DK17" s="183"/>
      <c r="DL17" s="183"/>
      <c r="DM17" s="183"/>
      <c r="DN17" s="183"/>
      <c r="DO17" s="183"/>
    </row>
    <row r="18" spans="1:119" ht="18.75" customHeight="1" thickBot="1" x14ac:dyDescent="0.2">
      <c r="A18" s="184"/>
      <c r="B18" s="577" t="s">
        <v>157</v>
      </c>
      <c r="C18" s="509"/>
      <c r="D18" s="509"/>
      <c r="E18" s="578"/>
      <c r="F18" s="578"/>
      <c r="G18" s="578"/>
      <c r="H18" s="578"/>
      <c r="I18" s="578"/>
      <c r="J18" s="578"/>
      <c r="K18" s="578"/>
      <c r="L18" s="579">
        <v>15.43</v>
      </c>
      <c r="M18" s="579"/>
      <c r="N18" s="579"/>
      <c r="O18" s="579"/>
      <c r="P18" s="579"/>
      <c r="Q18" s="579"/>
      <c r="R18" s="580"/>
      <c r="S18" s="580"/>
      <c r="T18" s="580"/>
      <c r="U18" s="580"/>
      <c r="V18" s="581"/>
      <c r="W18" s="484"/>
      <c r="X18" s="485"/>
      <c r="Y18" s="485"/>
      <c r="Z18" s="485"/>
      <c r="AA18" s="485"/>
      <c r="AB18" s="476"/>
      <c r="AC18" s="582">
        <v>52.4</v>
      </c>
      <c r="AD18" s="583"/>
      <c r="AE18" s="583"/>
      <c r="AF18" s="583"/>
      <c r="AG18" s="584"/>
      <c r="AH18" s="582">
        <v>52.8</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1300952</v>
      </c>
      <c r="BO18" s="467"/>
      <c r="BP18" s="467"/>
      <c r="BQ18" s="467"/>
      <c r="BR18" s="467"/>
      <c r="BS18" s="467"/>
      <c r="BT18" s="467"/>
      <c r="BU18" s="468"/>
      <c r="BV18" s="466">
        <v>1129937</v>
      </c>
      <c r="BW18" s="467"/>
      <c r="BX18" s="467"/>
      <c r="BY18" s="467"/>
      <c r="BZ18" s="467"/>
      <c r="CA18" s="467"/>
      <c r="CB18" s="467"/>
      <c r="CC18" s="468"/>
      <c r="CD18" s="198"/>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3"/>
      <c r="DK18" s="183"/>
      <c r="DL18" s="183"/>
      <c r="DM18" s="183"/>
      <c r="DN18" s="183"/>
      <c r="DO18" s="183"/>
    </row>
    <row r="19" spans="1:119" ht="18.75" customHeight="1" thickBot="1" x14ac:dyDescent="0.2">
      <c r="A19" s="184"/>
      <c r="B19" s="577" t="s">
        <v>159</v>
      </c>
      <c r="C19" s="509"/>
      <c r="D19" s="509"/>
      <c r="E19" s="578"/>
      <c r="F19" s="578"/>
      <c r="G19" s="578"/>
      <c r="H19" s="578"/>
      <c r="I19" s="578"/>
      <c r="J19" s="578"/>
      <c r="K19" s="578"/>
      <c r="L19" s="586">
        <v>98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2167925</v>
      </c>
      <c r="BO19" s="467"/>
      <c r="BP19" s="467"/>
      <c r="BQ19" s="467"/>
      <c r="BR19" s="467"/>
      <c r="BS19" s="467"/>
      <c r="BT19" s="467"/>
      <c r="BU19" s="468"/>
      <c r="BV19" s="466">
        <v>1837698</v>
      </c>
      <c r="BW19" s="467"/>
      <c r="BX19" s="467"/>
      <c r="BY19" s="467"/>
      <c r="BZ19" s="467"/>
      <c r="CA19" s="467"/>
      <c r="CB19" s="467"/>
      <c r="CC19" s="468"/>
      <c r="CD19" s="198"/>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3"/>
      <c r="DK19" s="183"/>
      <c r="DL19" s="183"/>
      <c r="DM19" s="183"/>
      <c r="DN19" s="183"/>
      <c r="DO19" s="183"/>
    </row>
    <row r="20" spans="1:119" ht="18.75" customHeight="1" thickBot="1" x14ac:dyDescent="0.2">
      <c r="A20" s="184"/>
      <c r="B20" s="577" t="s">
        <v>161</v>
      </c>
      <c r="C20" s="509"/>
      <c r="D20" s="509"/>
      <c r="E20" s="578"/>
      <c r="F20" s="578"/>
      <c r="G20" s="578"/>
      <c r="H20" s="578"/>
      <c r="I20" s="578"/>
      <c r="J20" s="578"/>
      <c r="K20" s="578"/>
      <c r="L20" s="586">
        <v>695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198"/>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3"/>
      <c r="DK20" s="183"/>
      <c r="DL20" s="183"/>
      <c r="DM20" s="183"/>
      <c r="DN20" s="183"/>
      <c r="DO20" s="183"/>
    </row>
    <row r="21" spans="1:119" ht="18.75" customHeight="1" x14ac:dyDescent="0.15">
      <c r="A21" s="184"/>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198"/>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3"/>
      <c r="DK21" s="183"/>
      <c r="DL21" s="183"/>
      <c r="DM21" s="183"/>
      <c r="DN21" s="183"/>
      <c r="DO21" s="183"/>
    </row>
    <row r="22" spans="1:119" ht="18.75" customHeight="1" thickBot="1" x14ac:dyDescent="0.2">
      <c r="A22" s="184"/>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198"/>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3"/>
      <c r="DK22" s="183"/>
      <c r="DL22" s="183"/>
      <c r="DM22" s="183"/>
      <c r="DN22" s="183"/>
      <c r="DO22" s="183"/>
    </row>
    <row r="23" spans="1:119" ht="18.75" customHeight="1" x14ac:dyDescent="0.15">
      <c r="A23" s="184"/>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2458928</v>
      </c>
      <c r="BO23" s="467"/>
      <c r="BP23" s="467"/>
      <c r="BQ23" s="467"/>
      <c r="BR23" s="467"/>
      <c r="BS23" s="467"/>
      <c r="BT23" s="467"/>
      <c r="BU23" s="468"/>
      <c r="BV23" s="466">
        <v>2506708</v>
      </c>
      <c r="BW23" s="467"/>
      <c r="BX23" s="467"/>
      <c r="BY23" s="467"/>
      <c r="BZ23" s="467"/>
      <c r="CA23" s="467"/>
      <c r="CB23" s="467"/>
      <c r="CC23" s="468"/>
      <c r="CD23" s="198"/>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3"/>
      <c r="DK23" s="183"/>
      <c r="DL23" s="183"/>
      <c r="DM23" s="183"/>
      <c r="DN23" s="183"/>
      <c r="DO23" s="183"/>
    </row>
    <row r="24" spans="1:119" ht="18.75" customHeight="1" thickBot="1" x14ac:dyDescent="0.2">
      <c r="A24" s="184"/>
      <c r="B24" s="603"/>
      <c r="C24" s="604"/>
      <c r="D24" s="605"/>
      <c r="E24" s="516" t="s">
        <v>170</v>
      </c>
      <c r="F24" s="496"/>
      <c r="G24" s="496"/>
      <c r="H24" s="496"/>
      <c r="I24" s="496"/>
      <c r="J24" s="496"/>
      <c r="K24" s="497"/>
      <c r="L24" s="517">
        <v>1</v>
      </c>
      <c r="M24" s="518"/>
      <c r="N24" s="518"/>
      <c r="O24" s="518"/>
      <c r="P24" s="557"/>
      <c r="Q24" s="517">
        <v>6840</v>
      </c>
      <c r="R24" s="518"/>
      <c r="S24" s="518"/>
      <c r="T24" s="518"/>
      <c r="U24" s="518"/>
      <c r="V24" s="557"/>
      <c r="W24" s="616"/>
      <c r="X24" s="604"/>
      <c r="Y24" s="605"/>
      <c r="Z24" s="516" t="s">
        <v>171</v>
      </c>
      <c r="AA24" s="496"/>
      <c r="AB24" s="496"/>
      <c r="AC24" s="496"/>
      <c r="AD24" s="496"/>
      <c r="AE24" s="496"/>
      <c r="AF24" s="496"/>
      <c r="AG24" s="497"/>
      <c r="AH24" s="517">
        <v>55</v>
      </c>
      <c r="AI24" s="518"/>
      <c r="AJ24" s="518"/>
      <c r="AK24" s="518"/>
      <c r="AL24" s="557"/>
      <c r="AM24" s="517">
        <v>143605</v>
      </c>
      <c r="AN24" s="518"/>
      <c r="AO24" s="518"/>
      <c r="AP24" s="518"/>
      <c r="AQ24" s="518"/>
      <c r="AR24" s="557"/>
      <c r="AS24" s="517">
        <v>2611</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2289005</v>
      </c>
      <c r="BO24" s="467"/>
      <c r="BP24" s="467"/>
      <c r="BQ24" s="467"/>
      <c r="BR24" s="467"/>
      <c r="BS24" s="467"/>
      <c r="BT24" s="467"/>
      <c r="BU24" s="468"/>
      <c r="BV24" s="466">
        <v>2315906</v>
      </c>
      <c r="BW24" s="467"/>
      <c r="BX24" s="467"/>
      <c r="BY24" s="467"/>
      <c r="BZ24" s="467"/>
      <c r="CA24" s="467"/>
      <c r="CB24" s="467"/>
      <c r="CC24" s="468"/>
      <c r="CD24" s="198"/>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3"/>
      <c r="DK24" s="183"/>
      <c r="DL24" s="183"/>
      <c r="DM24" s="183"/>
      <c r="DN24" s="183"/>
      <c r="DO24" s="183"/>
    </row>
    <row r="25" spans="1:119" s="183" customFormat="1" ht="18.75" customHeight="1" x14ac:dyDescent="0.15">
      <c r="A25" s="184"/>
      <c r="B25" s="603"/>
      <c r="C25" s="604"/>
      <c r="D25" s="605"/>
      <c r="E25" s="516" t="s">
        <v>173</v>
      </c>
      <c r="F25" s="496"/>
      <c r="G25" s="496"/>
      <c r="H25" s="496"/>
      <c r="I25" s="496"/>
      <c r="J25" s="496"/>
      <c r="K25" s="497"/>
      <c r="L25" s="517">
        <v>1</v>
      </c>
      <c r="M25" s="518"/>
      <c r="N25" s="518"/>
      <c r="O25" s="518"/>
      <c r="P25" s="557"/>
      <c r="Q25" s="517">
        <v>5570</v>
      </c>
      <c r="R25" s="518"/>
      <c r="S25" s="518"/>
      <c r="T25" s="518"/>
      <c r="U25" s="518"/>
      <c r="V25" s="557"/>
      <c r="W25" s="616"/>
      <c r="X25" s="604"/>
      <c r="Y25" s="605"/>
      <c r="Z25" s="516" t="s">
        <v>174</v>
      </c>
      <c r="AA25" s="496"/>
      <c r="AB25" s="496"/>
      <c r="AC25" s="496"/>
      <c r="AD25" s="496"/>
      <c r="AE25" s="496"/>
      <c r="AF25" s="496"/>
      <c r="AG25" s="497"/>
      <c r="AH25" s="517" t="s">
        <v>139</v>
      </c>
      <c r="AI25" s="518"/>
      <c r="AJ25" s="518"/>
      <c r="AK25" s="518"/>
      <c r="AL25" s="557"/>
      <c r="AM25" s="517" t="s">
        <v>139</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t="s">
        <v>139</v>
      </c>
      <c r="BO25" s="430"/>
      <c r="BP25" s="430"/>
      <c r="BQ25" s="430"/>
      <c r="BR25" s="430"/>
      <c r="BS25" s="430"/>
      <c r="BT25" s="430"/>
      <c r="BU25" s="431"/>
      <c r="BV25" s="429" t="s">
        <v>139</v>
      </c>
      <c r="BW25" s="430"/>
      <c r="BX25" s="430"/>
      <c r="BY25" s="430"/>
      <c r="BZ25" s="430"/>
      <c r="CA25" s="430"/>
      <c r="CB25" s="430"/>
      <c r="CC25" s="431"/>
      <c r="CD25" s="198"/>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3" customFormat="1" ht="18.75" customHeight="1" x14ac:dyDescent="0.15">
      <c r="A26" s="184"/>
      <c r="B26" s="603"/>
      <c r="C26" s="604"/>
      <c r="D26" s="605"/>
      <c r="E26" s="516" t="s">
        <v>177</v>
      </c>
      <c r="F26" s="496"/>
      <c r="G26" s="496"/>
      <c r="H26" s="496"/>
      <c r="I26" s="496"/>
      <c r="J26" s="496"/>
      <c r="K26" s="497"/>
      <c r="L26" s="517">
        <v>1</v>
      </c>
      <c r="M26" s="518"/>
      <c r="N26" s="518"/>
      <c r="O26" s="518"/>
      <c r="P26" s="557"/>
      <c r="Q26" s="517">
        <v>5210</v>
      </c>
      <c r="R26" s="518"/>
      <c r="S26" s="518"/>
      <c r="T26" s="518"/>
      <c r="U26" s="518"/>
      <c r="V26" s="557"/>
      <c r="W26" s="616"/>
      <c r="X26" s="604"/>
      <c r="Y26" s="605"/>
      <c r="Z26" s="516" t="s">
        <v>178</v>
      </c>
      <c r="AA26" s="626"/>
      <c r="AB26" s="626"/>
      <c r="AC26" s="626"/>
      <c r="AD26" s="626"/>
      <c r="AE26" s="626"/>
      <c r="AF26" s="626"/>
      <c r="AG26" s="627"/>
      <c r="AH26" s="517" t="s">
        <v>139</v>
      </c>
      <c r="AI26" s="518"/>
      <c r="AJ26" s="518"/>
      <c r="AK26" s="518"/>
      <c r="AL26" s="557"/>
      <c r="AM26" s="517" t="s">
        <v>139</v>
      </c>
      <c r="AN26" s="518"/>
      <c r="AO26" s="518"/>
      <c r="AP26" s="518"/>
      <c r="AQ26" s="518"/>
      <c r="AR26" s="557"/>
      <c r="AS26" s="517" t="s">
        <v>130</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130</v>
      </c>
      <c r="BO26" s="467"/>
      <c r="BP26" s="467"/>
      <c r="BQ26" s="467"/>
      <c r="BR26" s="467"/>
      <c r="BS26" s="467"/>
      <c r="BT26" s="467"/>
      <c r="BU26" s="468"/>
      <c r="BV26" s="466" t="s">
        <v>139</v>
      </c>
      <c r="BW26" s="467"/>
      <c r="BX26" s="467"/>
      <c r="BY26" s="467"/>
      <c r="BZ26" s="467"/>
      <c r="CA26" s="467"/>
      <c r="CB26" s="467"/>
      <c r="CC26" s="468"/>
      <c r="CD26" s="198"/>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4"/>
      <c r="B27" s="603"/>
      <c r="C27" s="604"/>
      <c r="D27" s="605"/>
      <c r="E27" s="516" t="s">
        <v>180</v>
      </c>
      <c r="F27" s="496"/>
      <c r="G27" s="496"/>
      <c r="H27" s="496"/>
      <c r="I27" s="496"/>
      <c r="J27" s="496"/>
      <c r="K27" s="497"/>
      <c r="L27" s="517">
        <v>1</v>
      </c>
      <c r="M27" s="518"/>
      <c r="N27" s="518"/>
      <c r="O27" s="518"/>
      <c r="P27" s="557"/>
      <c r="Q27" s="517">
        <v>2660</v>
      </c>
      <c r="R27" s="518"/>
      <c r="S27" s="518"/>
      <c r="T27" s="518"/>
      <c r="U27" s="518"/>
      <c r="V27" s="557"/>
      <c r="W27" s="616"/>
      <c r="X27" s="604"/>
      <c r="Y27" s="605"/>
      <c r="Z27" s="516" t="s">
        <v>181</v>
      </c>
      <c r="AA27" s="496"/>
      <c r="AB27" s="496"/>
      <c r="AC27" s="496"/>
      <c r="AD27" s="496"/>
      <c r="AE27" s="496"/>
      <c r="AF27" s="496"/>
      <c r="AG27" s="497"/>
      <c r="AH27" s="517">
        <v>3</v>
      </c>
      <c r="AI27" s="518"/>
      <c r="AJ27" s="518"/>
      <c r="AK27" s="518"/>
      <c r="AL27" s="557"/>
      <c r="AM27" s="517">
        <v>9912</v>
      </c>
      <c r="AN27" s="518"/>
      <c r="AO27" s="518"/>
      <c r="AP27" s="518"/>
      <c r="AQ27" s="518"/>
      <c r="AR27" s="557"/>
      <c r="AS27" s="517">
        <v>3304</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8</v>
      </c>
      <c r="BO27" s="640"/>
      <c r="BP27" s="640"/>
      <c r="BQ27" s="640"/>
      <c r="BR27" s="640"/>
      <c r="BS27" s="640"/>
      <c r="BT27" s="640"/>
      <c r="BU27" s="641"/>
      <c r="BV27" s="639">
        <v>8</v>
      </c>
      <c r="BW27" s="640"/>
      <c r="BX27" s="640"/>
      <c r="BY27" s="640"/>
      <c r="BZ27" s="640"/>
      <c r="CA27" s="640"/>
      <c r="CB27" s="640"/>
      <c r="CC27" s="641"/>
      <c r="CD27" s="200"/>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3"/>
      <c r="DK27" s="183"/>
      <c r="DL27" s="183"/>
      <c r="DM27" s="183"/>
      <c r="DN27" s="183"/>
      <c r="DO27" s="183"/>
    </row>
    <row r="28" spans="1:119" ht="18.75" customHeight="1" x14ac:dyDescent="0.15">
      <c r="A28" s="184"/>
      <c r="B28" s="603"/>
      <c r="C28" s="604"/>
      <c r="D28" s="605"/>
      <c r="E28" s="516" t="s">
        <v>183</v>
      </c>
      <c r="F28" s="496"/>
      <c r="G28" s="496"/>
      <c r="H28" s="496"/>
      <c r="I28" s="496"/>
      <c r="J28" s="496"/>
      <c r="K28" s="497"/>
      <c r="L28" s="517">
        <v>1</v>
      </c>
      <c r="M28" s="518"/>
      <c r="N28" s="518"/>
      <c r="O28" s="518"/>
      <c r="P28" s="557"/>
      <c r="Q28" s="517">
        <v>2200</v>
      </c>
      <c r="R28" s="518"/>
      <c r="S28" s="518"/>
      <c r="T28" s="518"/>
      <c r="U28" s="518"/>
      <c r="V28" s="557"/>
      <c r="W28" s="616"/>
      <c r="X28" s="604"/>
      <c r="Y28" s="605"/>
      <c r="Z28" s="516" t="s">
        <v>184</v>
      </c>
      <c r="AA28" s="496"/>
      <c r="AB28" s="496"/>
      <c r="AC28" s="496"/>
      <c r="AD28" s="496"/>
      <c r="AE28" s="496"/>
      <c r="AF28" s="496"/>
      <c r="AG28" s="497"/>
      <c r="AH28" s="517" t="s">
        <v>139</v>
      </c>
      <c r="AI28" s="518"/>
      <c r="AJ28" s="518"/>
      <c r="AK28" s="518"/>
      <c r="AL28" s="557"/>
      <c r="AM28" s="517" t="s">
        <v>130</v>
      </c>
      <c r="AN28" s="518"/>
      <c r="AO28" s="518"/>
      <c r="AP28" s="518"/>
      <c r="AQ28" s="518"/>
      <c r="AR28" s="557"/>
      <c r="AS28" s="517" t="s">
        <v>139</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443709</v>
      </c>
      <c r="BO28" s="430"/>
      <c r="BP28" s="430"/>
      <c r="BQ28" s="430"/>
      <c r="BR28" s="430"/>
      <c r="BS28" s="430"/>
      <c r="BT28" s="430"/>
      <c r="BU28" s="431"/>
      <c r="BV28" s="429">
        <v>674945</v>
      </c>
      <c r="BW28" s="430"/>
      <c r="BX28" s="430"/>
      <c r="BY28" s="430"/>
      <c r="BZ28" s="430"/>
      <c r="CA28" s="430"/>
      <c r="CB28" s="430"/>
      <c r="CC28" s="431"/>
      <c r="CD28" s="198"/>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3"/>
      <c r="DK28" s="183"/>
      <c r="DL28" s="183"/>
      <c r="DM28" s="183"/>
      <c r="DN28" s="183"/>
      <c r="DO28" s="183"/>
    </row>
    <row r="29" spans="1:119" ht="18.75" customHeight="1" x14ac:dyDescent="0.15">
      <c r="A29" s="184"/>
      <c r="B29" s="603"/>
      <c r="C29" s="604"/>
      <c r="D29" s="605"/>
      <c r="E29" s="516" t="s">
        <v>186</v>
      </c>
      <c r="F29" s="496"/>
      <c r="G29" s="496"/>
      <c r="H29" s="496"/>
      <c r="I29" s="496"/>
      <c r="J29" s="496"/>
      <c r="K29" s="497"/>
      <c r="L29" s="517">
        <v>8</v>
      </c>
      <c r="M29" s="518"/>
      <c r="N29" s="518"/>
      <c r="O29" s="518"/>
      <c r="P29" s="557"/>
      <c r="Q29" s="517">
        <v>2050</v>
      </c>
      <c r="R29" s="518"/>
      <c r="S29" s="518"/>
      <c r="T29" s="518"/>
      <c r="U29" s="518"/>
      <c r="V29" s="557"/>
      <c r="W29" s="617"/>
      <c r="X29" s="618"/>
      <c r="Y29" s="619"/>
      <c r="Z29" s="516" t="s">
        <v>187</v>
      </c>
      <c r="AA29" s="496"/>
      <c r="AB29" s="496"/>
      <c r="AC29" s="496"/>
      <c r="AD29" s="496"/>
      <c r="AE29" s="496"/>
      <c r="AF29" s="496"/>
      <c r="AG29" s="497"/>
      <c r="AH29" s="517">
        <v>58</v>
      </c>
      <c r="AI29" s="518"/>
      <c r="AJ29" s="518"/>
      <c r="AK29" s="518"/>
      <c r="AL29" s="557"/>
      <c r="AM29" s="517">
        <v>153517</v>
      </c>
      <c r="AN29" s="518"/>
      <c r="AO29" s="518"/>
      <c r="AP29" s="518"/>
      <c r="AQ29" s="518"/>
      <c r="AR29" s="557"/>
      <c r="AS29" s="517">
        <v>2647</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198247</v>
      </c>
      <c r="BO29" s="467"/>
      <c r="BP29" s="467"/>
      <c r="BQ29" s="467"/>
      <c r="BR29" s="467"/>
      <c r="BS29" s="467"/>
      <c r="BT29" s="467"/>
      <c r="BU29" s="468"/>
      <c r="BV29" s="466">
        <v>128247</v>
      </c>
      <c r="BW29" s="467"/>
      <c r="BX29" s="467"/>
      <c r="BY29" s="467"/>
      <c r="BZ29" s="467"/>
      <c r="CA29" s="467"/>
      <c r="CB29" s="467"/>
      <c r="CC29" s="468"/>
      <c r="CD29" s="200"/>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3"/>
      <c r="DK29" s="183"/>
      <c r="DL29" s="183"/>
      <c r="DM29" s="183"/>
      <c r="DN29" s="183"/>
      <c r="DO29" s="183"/>
    </row>
    <row r="30" spans="1:119" ht="18.75" customHeight="1" thickBot="1" x14ac:dyDescent="0.2">
      <c r="A30" s="184"/>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96.7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331255</v>
      </c>
      <c r="BO30" s="640"/>
      <c r="BP30" s="640"/>
      <c r="BQ30" s="640"/>
      <c r="BR30" s="640"/>
      <c r="BS30" s="640"/>
      <c r="BT30" s="640"/>
      <c r="BU30" s="641"/>
      <c r="BV30" s="639">
        <v>232013</v>
      </c>
      <c r="BW30" s="640"/>
      <c r="BX30" s="640"/>
      <c r="BY30" s="640"/>
      <c r="BZ30" s="640"/>
      <c r="CA30" s="640"/>
      <c r="CB30" s="640"/>
      <c r="CC30" s="641"/>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190</v>
      </c>
      <c r="D32" s="211"/>
      <c r="E32" s="211"/>
      <c r="F32" s="208"/>
      <c r="G32" s="208"/>
      <c r="H32" s="208"/>
      <c r="I32" s="208"/>
      <c r="J32" s="208"/>
      <c r="K32" s="208"/>
      <c r="L32" s="208"/>
      <c r="M32" s="208"/>
      <c r="N32" s="208"/>
      <c r="O32" s="208"/>
      <c r="P32" s="208"/>
      <c r="Q32" s="208"/>
      <c r="R32" s="208"/>
      <c r="S32" s="208"/>
      <c r="T32" s="208"/>
      <c r="U32" s="208" t="s">
        <v>191</v>
      </c>
      <c r="V32" s="208"/>
      <c r="W32" s="208"/>
      <c r="X32" s="208"/>
      <c r="Y32" s="208"/>
      <c r="Z32" s="208"/>
      <c r="AA32" s="208"/>
      <c r="AB32" s="208"/>
      <c r="AC32" s="208"/>
      <c r="AD32" s="208"/>
      <c r="AE32" s="208"/>
      <c r="AF32" s="208"/>
      <c r="AG32" s="208"/>
      <c r="AH32" s="208"/>
      <c r="AI32" s="208"/>
      <c r="AJ32" s="208"/>
      <c r="AK32" s="208"/>
      <c r="AL32" s="208"/>
      <c r="AM32" s="212" t="s">
        <v>192</v>
      </c>
      <c r="AN32" s="208"/>
      <c r="AO32" s="208"/>
      <c r="AP32" s="208"/>
      <c r="AQ32" s="208"/>
      <c r="AR32" s="208"/>
      <c r="AS32" s="212"/>
      <c r="AT32" s="212"/>
      <c r="AU32" s="212"/>
      <c r="AV32" s="212"/>
      <c r="AW32" s="212"/>
      <c r="AX32" s="212"/>
      <c r="AY32" s="212"/>
      <c r="AZ32" s="212"/>
      <c r="BA32" s="212"/>
      <c r="BB32" s="208"/>
      <c r="BC32" s="212"/>
      <c r="BD32" s="208"/>
      <c r="BE32" s="212" t="s">
        <v>193</v>
      </c>
      <c r="BF32" s="208"/>
      <c r="BG32" s="208"/>
      <c r="BH32" s="208"/>
      <c r="BI32" s="208"/>
      <c r="BJ32" s="212"/>
      <c r="BK32" s="212"/>
      <c r="BL32" s="212"/>
      <c r="BM32" s="212"/>
      <c r="BN32" s="212"/>
      <c r="BO32" s="212"/>
      <c r="BP32" s="212"/>
      <c r="BQ32" s="212"/>
      <c r="BR32" s="208"/>
      <c r="BS32" s="208"/>
      <c r="BT32" s="208"/>
      <c r="BU32" s="208"/>
      <c r="BV32" s="208"/>
      <c r="BW32" s="208" t="s">
        <v>194</v>
      </c>
      <c r="BX32" s="208"/>
      <c r="BY32" s="208"/>
      <c r="BZ32" s="208"/>
      <c r="CA32" s="208"/>
      <c r="CB32" s="212"/>
      <c r="CC32" s="212"/>
      <c r="CD32" s="212"/>
      <c r="CE32" s="212"/>
      <c r="CF32" s="212"/>
      <c r="CG32" s="212"/>
      <c r="CH32" s="212"/>
      <c r="CI32" s="212"/>
      <c r="CJ32" s="212"/>
      <c r="CK32" s="212"/>
      <c r="CL32" s="212"/>
      <c r="CM32" s="212"/>
      <c r="CN32" s="212"/>
      <c r="CO32" s="212" t="s">
        <v>195</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90" t="s">
        <v>196</v>
      </c>
      <c r="D33" s="490"/>
      <c r="E33" s="455" t="s">
        <v>197</v>
      </c>
      <c r="F33" s="455"/>
      <c r="G33" s="455"/>
      <c r="H33" s="455"/>
      <c r="I33" s="455"/>
      <c r="J33" s="455"/>
      <c r="K33" s="455"/>
      <c r="L33" s="455"/>
      <c r="M33" s="455"/>
      <c r="N33" s="455"/>
      <c r="O33" s="455"/>
      <c r="P33" s="455"/>
      <c r="Q33" s="455"/>
      <c r="R33" s="455"/>
      <c r="S33" s="455"/>
      <c r="T33" s="213"/>
      <c r="U33" s="490" t="s">
        <v>196</v>
      </c>
      <c r="V33" s="490"/>
      <c r="W33" s="455" t="s">
        <v>198</v>
      </c>
      <c r="X33" s="455"/>
      <c r="Y33" s="455"/>
      <c r="Z33" s="455"/>
      <c r="AA33" s="455"/>
      <c r="AB33" s="455"/>
      <c r="AC33" s="455"/>
      <c r="AD33" s="455"/>
      <c r="AE33" s="455"/>
      <c r="AF33" s="455"/>
      <c r="AG33" s="455"/>
      <c r="AH33" s="455"/>
      <c r="AI33" s="455"/>
      <c r="AJ33" s="455"/>
      <c r="AK33" s="455"/>
      <c r="AL33" s="213"/>
      <c r="AM33" s="490" t="s">
        <v>196</v>
      </c>
      <c r="AN33" s="490"/>
      <c r="AO33" s="455" t="s">
        <v>197</v>
      </c>
      <c r="AP33" s="455"/>
      <c r="AQ33" s="455"/>
      <c r="AR33" s="455"/>
      <c r="AS33" s="455"/>
      <c r="AT33" s="455"/>
      <c r="AU33" s="455"/>
      <c r="AV33" s="455"/>
      <c r="AW33" s="455"/>
      <c r="AX33" s="455"/>
      <c r="AY33" s="455"/>
      <c r="AZ33" s="455"/>
      <c r="BA33" s="455"/>
      <c r="BB33" s="455"/>
      <c r="BC33" s="455"/>
      <c r="BD33" s="214"/>
      <c r="BE33" s="455" t="s">
        <v>199</v>
      </c>
      <c r="BF33" s="455"/>
      <c r="BG33" s="455" t="s">
        <v>200</v>
      </c>
      <c r="BH33" s="455"/>
      <c r="BI33" s="455"/>
      <c r="BJ33" s="455"/>
      <c r="BK33" s="455"/>
      <c r="BL33" s="455"/>
      <c r="BM33" s="455"/>
      <c r="BN33" s="455"/>
      <c r="BO33" s="455"/>
      <c r="BP33" s="455"/>
      <c r="BQ33" s="455"/>
      <c r="BR33" s="455"/>
      <c r="BS33" s="455"/>
      <c r="BT33" s="455"/>
      <c r="BU33" s="455"/>
      <c r="BV33" s="214"/>
      <c r="BW33" s="490" t="s">
        <v>199</v>
      </c>
      <c r="BX33" s="490"/>
      <c r="BY33" s="455" t="s">
        <v>201</v>
      </c>
      <c r="BZ33" s="455"/>
      <c r="CA33" s="455"/>
      <c r="CB33" s="455"/>
      <c r="CC33" s="455"/>
      <c r="CD33" s="455"/>
      <c r="CE33" s="455"/>
      <c r="CF33" s="455"/>
      <c r="CG33" s="455"/>
      <c r="CH33" s="455"/>
      <c r="CI33" s="455"/>
      <c r="CJ33" s="455"/>
      <c r="CK33" s="455"/>
      <c r="CL33" s="455"/>
      <c r="CM33" s="455"/>
      <c r="CN33" s="213"/>
      <c r="CO33" s="490" t="s">
        <v>196</v>
      </c>
      <c r="CP33" s="490"/>
      <c r="CQ33" s="455" t="s">
        <v>202</v>
      </c>
      <c r="CR33" s="455"/>
      <c r="CS33" s="455"/>
      <c r="CT33" s="455"/>
      <c r="CU33" s="455"/>
      <c r="CV33" s="455"/>
      <c r="CW33" s="455"/>
      <c r="CX33" s="455"/>
      <c r="CY33" s="455"/>
      <c r="CZ33" s="455"/>
      <c r="DA33" s="455"/>
      <c r="DB33" s="455"/>
      <c r="DC33" s="455"/>
      <c r="DD33" s="455"/>
      <c r="DE33" s="455"/>
      <c r="DF33" s="213"/>
      <c r="DG33" s="651" t="s">
        <v>203</v>
      </c>
      <c r="DH33" s="651"/>
      <c r="DI33" s="215"/>
      <c r="DJ33" s="183"/>
      <c r="DK33" s="183"/>
      <c r="DL33" s="183"/>
      <c r="DM33" s="183"/>
      <c r="DN33" s="183"/>
      <c r="DO33" s="183"/>
    </row>
    <row r="34" spans="1:119" ht="32.25" customHeight="1" x14ac:dyDescent="0.15">
      <c r="A34" s="184"/>
      <c r="B34" s="210"/>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1"/>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1"/>
      <c r="AM34" s="652" t="str">
        <f>IF(AO34="","",MAX(C34:D43,U34:V43)+1)</f>
        <v/>
      </c>
      <c r="AN34" s="652"/>
      <c r="AO34" s="653"/>
      <c r="AP34" s="653"/>
      <c r="AQ34" s="653"/>
      <c r="AR34" s="653"/>
      <c r="AS34" s="653"/>
      <c r="AT34" s="653"/>
      <c r="AU34" s="653"/>
      <c r="AV34" s="653"/>
      <c r="AW34" s="653"/>
      <c r="AX34" s="653"/>
      <c r="AY34" s="653"/>
      <c r="AZ34" s="653"/>
      <c r="BA34" s="653"/>
      <c r="BB34" s="653"/>
      <c r="BC34" s="653"/>
      <c r="BD34" s="211"/>
      <c r="BE34" s="652">
        <f>IF(BG34="","",MAX(C34:D43,U34:V43,AM34:AN43)+1)</f>
        <v>5</v>
      </c>
      <c r="BF34" s="652"/>
      <c r="BG34" s="653" t="str">
        <f>IF('各会計、関係団体の財政状況及び健全化判断比率'!B30="","",'各会計、関係団体の財政状況及び健全化判断比率'!B30)</f>
        <v>簡易水道事業特別会計</v>
      </c>
      <c r="BH34" s="653"/>
      <c r="BI34" s="653"/>
      <c r="BJ34" s="653"/>
      <c r="BK34" s="653"/>
      <c r="BL34" s="653"/>
      <c r="BM34" s="653"/>
      <c r="BN34" s="653"/>
      <c r="BO34" s="653"/>
      <c r="BP34" s="653"/>
      <c r="BQ34" s="653"/>
      <c r="BR34" s="653"/>
      <c r="BS34" s="653"/>
      <c r="BT34" s="653"/>
      <c r="BU34" s="653"/>
      <c r="BV34" s="211"/>
      <c r="BW34" s="652">
        <f>IF(BY34="","",MAX(C34:D43,U34:V43,AM34:AN43,BE34:BF43)+1)</f>
        <v>9</v>
      </c>
      <c r="BX34" s="652"/>
      <c r="BY34" s="653" t="str">
        <f>IF('各会計、関係団体の財政状況及び健全化判断比率'!B68="","",'各会計、関係団体の財政状況及び健全化判断比率'!B68)</f>
        <v>沖縄県市町村自治会館管理組合</v>
      </c>
      <c r="BZ34" s="653"/>
      <c r="CA34" s="653"/>
      <c r="CB34" s="653"/>
      <c r="CC34" s="653"/>
      <c r="CD34" s="653"/>
      <c r="CE34" s="653"/>
      <c r="CF34" s="653"/>
      <c r="CG34" s="653"/>
      <c r="CH34" s="653"/>
      <c r="CI34" s="653"/>
      <c r="CJ34" s="653"/>
      <c r="CK34" s="653"/>
      <c r="CL34" s="653"/>
      <c r="CM34" s="653"/>
      <c r="CN34" s="211"/>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08"/>
      <c r="DG34" s="654" t="str">
        <f>IF('各会計、関係団体の財政状況及び健全化判断比率'!BR7="","",'各会計、関係団体の財政状況及び健全化判断比率'!BR7)</f>
        <v/>
      </c>
      <c r="DH34" s="654"/>
      <c r="DI34" s="215"/>
      <c r="DJ34" s="183"/>
      <c r="DK34" s="183"/>
      <c r="DL34" s="183"/>
      <c r="DM34" s="183"/>
      <c r="DN34" s="183"/>
      <c r="DO34" s="183"/>
    </row>
    <row r="35" spans="1:119" ht="32.25" customHeight="1" x14ac:dyDescent="0.15">
      <c r="A35" s="184"/>
      <c r="B35" s="210"/>
      <c r="C35" s="652">
        <f>IF(E35="","",C34+1)</f>
        <v>2</v>
      </c>
      <c r="D35" s="652"/>
      <c r="E35" s="653" t="str">
        <f>IF('各会計、関係団体の財政状況及び健全化判断比率'!B8="","",'各会計、関係団体の財政状況及び健全化判断比率'!B8)</f>
        <v>育英事業特別会計</v>
      </c>
      <c r="F35" s="653"/>
      <c r="G35" s="653"/>
      <c r="H35" s="653"/>
      <c r="I35" s="653"/>
      <c r="J35" s="653"/>
      <c r="K35" s="653"/>
      <c r="L35" s="653"/>
      <c r="M35" s="653"/>
      <c r="N35" s="653"/>
      <c r="O35" s="653"/>
      <c r="P35" s="653"/>
      <c r="Q35" s="653"/>
      <c r="R35" s="653"/>
      <c r="S35" s="653"/>
      <c r="T35" s="211"/>
      <c r="U35" s="652">
        <f>IF(W35="","",U34+1)</f>
        <v>4</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1"/>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1"/>
      <c r="BE35" s="652">
        <f t="shared" ref="BE35:BE43" si="1">IF(BG35="","",BE34+1)</f>
        <v>6</v>
      </c>
      <c r="BF35" s="652"/>
      <c r="BG35" s="653" t="str">
        <f>IF('各会計、関係団体の財政状況及び健全化判断比率'!B31="","",'各会計、関係団体の財政状況及び健全化判断比率'!B31)</f>
        <v>農業集落排水事業特別会計</v>
      </c>
      <c r="BH35" s="653"/>
      <c r="BI35" s="653"/>
      <c r="BJ35" s="653"/>
      <c r="BK35" s="653"/>
      <c r="BL35" s="653"/>
      <c r="BM35" s="653"/>
      <c r="BN35" s="653"/>
      <c r="BO35" s="653"/>
      <c r="BP35" s="653"/>
      <c r="BQ35" s="653"/>
      <c r="BR35" s="653"/>
      <c r="BS35" s="653"/>
      <c r="BT35" s="653"/>
      <c r="BU35" s="653"/>
      <c r="BV35" s="211"/>
      <c r="BW35" s="652">
        <f t="shared" ref="BW35:BW43" si="2">IF(BY35="","",BW34+1)</f>
        <v>10</v>
      </c>
      <c r="BX35" s="652"/>
      <c r="BY35" s="653" t="str">
        <f>IF('各会計、関係団体の財政状況及び健全化判断比率'!B69="","",'各会計、関係団体の財政状況及び健全化判断比率'!B69)</f>
        <v>沖縄県市町村総合事務組合</v>
      </c>
      <c r="BZ35" s="653"/>
      <c r="CA35" s="653"/>
      <c r="CB35" s="653"/>
      <c r="CC35" s="653"/>
      <c r="CD35" s="653"/>
      <c r="CE35" s="653"/>
      <c r="CF35" s="653"/>
      <c r="CG35" s="653"/>
      <c r="CH35" s="653"/>
      <c r="CI35" s="653"/>
      <c r="CJ35" s="653"/>
      <c r="CK35" s="653"/>
      <c r="CL35" s="653"/>
      <c r="CM35" s="653"/>
      <c r="CN35" s="211"/>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08"/>
      <c r="DG35" s="654" t="str">
        <f>IF('各会計、関係団体の財政状況及び健全化判断比率'!BR8="","",'各会計、関係団体の財政状況及び健全化判断比率'!BR8)</f>
        <v/>
      </c>
      <c r="DH35" s="654"/>
      <c r="DI35" s="215"/>
      <c r="DJ35" s="183"/>
      <c r="DK35" s="183"/>
      <c r="DL35" s="183"/>
      <c r="DM35" s="183"/>
      <c r="DN35" s="183"/>
      <c r="DO35" s="183"/>
    </row>
    <row r="36" spans="1:119" ht="32.25" customHeight="1" x14ac:dyDescent="0.15">
      <c r="A36" s="184"/>
      <c r="B36" s="210"/>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1"/>
      <c r="U36" s="652" t="str">
        <f t="shared" ref="U36:U43" si="4">IF(W36="","",U35+1)</f>
        <v/>
      </c>
      <c r="V36" s="652"/>
      <c r="W36" s="653"/>
      <c r="X36" s="653"/>
      <c r="Y36" s="653"/>
      <c r="Z36" s="653"/>
      <c r="AA36" s="653"/>
      <c r="AB36" s="653"/>
      <c r="AC36" s="653"/>
      <c r="AD36" s="653"/>
      <c r="AE36" s="653"/>
      <c r="AF36" s="653"/>
      <c r="AG36" s="653"/>
      <c r="AH36" s="653"/>
      <c r="AI36" s="653"/>
      <c r="AJ36" s="653"/>
      <c r="AK36" s="653"/>
      <c r="AL36" s="211"/>
      <c r="AM36" s="652" t="str">
        <f t="shared" si="0"/>
        <v/>
      </c>
      <c r="AN36" s="652"/>
      <c r="AO36" s="653"/>
      <c r="AP36" s="653"/>
      <c r="AQ36" s="653"/>
      <c r="AR36" s="653"/>
      <c r="AS36" s="653"/>
      <c r="AT36" s="653"/>
      <c r="AU36" s="653"/>
      <c r="AV36" s="653"/>
      <c r="AW36" s="653"/>
      <c r="AX36" s="653"/>
      <c r="AY36" s="653"/>
      <c r="AZ36" s="653"/>
      <c r="BA36" s="653"/>
      <c r="BB36" s="653"/>
      <c r="BC36" s="653"/>
      <c r="BD36" s="211"/>
      <c r="BE36" s="652">
        <f t="shared" si="1"/>
        <v>7</v>
      </c>
      <c r="BF36" s="652"/>
      <c r="BG36" s="653" t="str">
        <f>IF('各会計、関係団体の財政状況及び健全化判断比率'!B32="","",'各会計、関係団体の財政状況及び健全化判断比率'!B32)</f>
        <v>港湾整備事業特別会計</v>
      </c>
      <c r="BH36" s="653"/>
      <c r="BI36" s="653"/>
      <c r="BJ36" s="653"/>
      <c r="BK36" s="653"/>
      <c r="BL36" s="653"/>
      <c r="BM36" s="653"/>
      <c r="BN36" s="653"/>
      <c r="BO36" s="653"/>
      <c r="BP36" s="653"/>
      <c r="BQ36" s="653"/>
      <c r="BR36" s="653"/>
      <c r="BS36" s="653"/>
      <c r="BT36" s="653"/>
      <c r="BU36" s="653"/>
      <c r="BV36" s="211"/>
      <c r="BW36" s="652">
        <f t="shared" si="2"/>
        <v>11</v>
      </c>
      <c r="BX36" s="652"/>
      <c r="BY36" s="653" t="str">
        <f>IF('各会計、関係団体の財政状況及び健全化判断比率'!B70="","",'各会計、関係団体の財政状況及び健全化判断比率'!B70)</f>
        <v>沖縄県町村交通災害共済組合</v>
      </c>
      <c r="BZ36" s="653"/>
      <c r="CA36" s="653"/>
      <c r="CB36" s="653"/>
      <c r="CC36" s="653"/>
      <c r="CD36" s="653"/>
      <c r="CE36" s="653"/>
      <c r="CF36" s="653"/>
      <c r="CG36" s="653"/>
      <c r="CH36" s="653"/>
      <c r="CI36" s="653"/>
      <c r="CJ36" s="653"/>
      <c r="CK36" s="653"/>
      <c r="CL36" s="653"/>
      <c r="CM36" s="653"/>
      <c r="CN36" s="211"/>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08"/>
      <c r="DG36" s="654" t="str">
        <f>IF('各会計、関係団体の財政状況及び健全化判断比率'!BR9="","",'各会計、関係団体の財政状況及び健全化判断比率'!BR9)</f>
        <v/>
      </c>
      <c r="DH36" s="654"/>
      <c r="DI36" s="215"/>
      <c r="DJ36" s="183"/>
      <c r="DK36" s="183"/>
      <c r="DL36" s="183"/>
      <c r="DM36" s="183"/>
      <c r="DN36" s="183"/>
      <c r="DO36" s="183"/>
    </row>
    <row r="37" spans="1:119" ht="32.25" customHeight="1" x14ac:dyDescent="0.15">
      <c r="A37" s="184"/>
      <c r="B37" s="210"/>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1"/>
      <c r="U37" s="652" t="str">
        <f t="shared" si="4"/>
        <v/>
      </c>
      <c r="V37" s="652"/>
      <c r="W37" s="653"/>
      <c r="X37" s="653"/>
      <c r="Y37" s="653"/>
      <c r="Z37" s="653"/>
      <c r="AA37" s="653"/>
      <c r="AB37" s="653"/>
      <c r="AC37" s="653"/>
      <c r="AD37" s="653"/>
      <c r="AE37" s="653"/>
      <c r="AF37" s="653"/>
      <c r="AG37" s="653"/>
      <c r="AH37" s="653"/>
      <c r="AI37" s="653"/>
      <c r="AJ37" s="653"/>
      <c r="AK37" s="653"/>
      <c r="AL37" s="211"/>
      <c r="AM37" s="652" t="str">
        <f t="shared" si="0"/>
        <v/>
      </c>
      <c r="AN37" s="652"/>
      <c r="AO37" s="653"/>
      <c r="AP37" s="653"/>
      <c r="AQ37" s="653"/>
      <c r="AR37" s="653"/>
      <c r="AS37" s="653"/>
      <c r="AT37" s="653"/>
      <c r="AU37" s="653"/>
      <c r="AV37" s="653"/>
      <c r="AW37" s="653"/>
      <c r="AX37" s="653"/>
      <c r="AY37" s="653"/>
      <c r="AZ37" s="653"/>
      <c r="BA37" s="653"/>
      <c r="BB37" s="653"/>
      <c r="BC37" s="653"/>
      <c r="BD37" s="211"/>
      <c r="BE37" s="652">
        <f t="shared" si="1"/>
        <v>8</v>
      </c>
      <c r="BF37" s="652"/>
      <c r="BG37" s="653" t="str">
        <f>IF('各会計、関係団体の財政状況及び健全化判断比率'!B33="","",'各会計、関係団体の財政状況及び健全化判断比率'!B33)</f>
        <v>船舶運航事業特別会計</v>
      </c>
      <c r="BH37" s="653"/>
      <c r="BI37" s="653"/>
      <c r="BJ37" s="653"/>
      <c r="BK37" s="653"/>
      <c r="BL37" s="653"/>
      <c r="BM37" s="653"/>
      <c r="BN37" s="653"/>
      <c r="BO37" s="653"/>
      <c r="BP37" s="653"/>
      <c r="BQ37" s="653"/>
      <c r="BR37" s="653"/>
      <c r="BS37" s="653"/>
      <c r="BT37" s="653"/>
      <c r="BU37" s="653"/>
      <c r="BV37" s="211"/>
      <c r="BW37" s="652">
        <f t="shared" si="2"/>
        <v>12</v>
      </c>
      <c r="BX37" s="652"/>
      <c r="BY37" s="653" t="str">
        <f>IF('各会計、関係団体の財政状況及び健全化判断比率'!B71="","",'各会計、関係団体の財政状況及び健全化判断比率'!B71)</f>
        <v>北部広域市町村圏事務組合</v>
      </c>
      <c r="BZ37" s="653"/>
      <c r="CA37" s="653"/>
      <c r="CB37" s="653"/>
      <c r="CC37" s="653"/>
      <c r="CD37" s="653"/>
      <c r="CE37" s="653"/>
      <c r="CF37" s="653"/>
      <c r="CG37" s="653"/>
      <c r="CH37" s="653"/>
      <c r="CI37" s="653"/>
      <c r="CJ37" s="653"/>
      <c r="CK37" s="653"/>
      <c r="CL37" s="653"/>
      <c r="CM37" s="653"/>
      <c r="CN37" s="211"/>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08"/>
      <c r="DG37" s="654" t="str">
        <f>IF('各会計、関係団体の財政状況及び健全化判断比率'!BR10="","",'各会計、関係団体の財政状況及び健全化判断比率'!BR10)</f>
        <v/>
      </c>
      <c r="DH37" s="654"/>
      <c r="DI37" s="215"/>
      <c r="DJ37" s="183"/>
      <c r="DK37" s="183"/>
      <c r="DL37" s="183"/>
      <c r="DM37" s="183"/>
      <c r="DN37" s="183"/>
      <c r="DO37" s="183"/>
    </row>
    <row r="38" spans="1:119" ht="32.25" customHeight="1" x14ac:dyDescent="0.15">
      <c r="A38" s="184"/>
      <c r="B38" s="210"/>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1"/>
      <c r="U38" s="652" t="str">
        <f t="shared" si="4"/>
        <v/>
      </c>
      <c r="V38" s="652"/>
      <c r="W38" s="653"/>
      <c r="X38" s="653"/>
      <c r="Y38" s="653"/>
      <c r="Z38" s="653"/>
      <c r="AA38" s="653"/>
      <c r="AB38" s="653"/>
      <c r="AC38" s="653"/>
      <c r="AD38" s="653"/>
      <c r="AE38" s="653"/>
      <c r="AF38" s="653"/>
      <c r="AG38" s="653"/>
      <c r="AH38" s="653"/>
      <c r="AI38" s="653"/>
      <c r="AJ38" s="653"/>
      <c r="AK38" s="653"/>
      <c r="AL38" s="211"/>
      <c r="AM38" s="652" t="str">
        <f t="shared" si="0"/>
        <v/>
      </c>
      <c r="AN38" s="652"/>
      <c r="AO38" s="653"/>
      <c r="AP38" s="653"/>
      <c r="AQ38" s="653"/>
      <c r="AR38" s="653"/>
      <c r="AS38" s="653"/>
      <c r="AT38" s="653"/>
      <c r="AU38" s="653"/>
      <c r="AV38" s="653"/>
      <c r="AW38" s="653"/>
      <c r="AX38" s="653"/>
      <c r="AY38" s="653"/>
      <c r="AZ38" s="653"/>
      <c r="BA38" s="653"/>
      <c r="BB38" s="653"/>
      <c r="BC38" s="653"/>
      <c r="BD38" s="211"/>
      <c r="BE38" s="652" t="str">
        <f t="shared" si="1"/>
        <v/>
      </c>
      <c r="BF38" s="652"/>
      <c r="BG38" s="653"/>
      <c r="BH38" s="653"/>
      <c r="BI38" s="653"/>
      <c r="BJ38" s="653"/>
      <c r="BK38" s="653"/>
      <c r="BL38" s="653"/>
      <c r="BM38" s="653"/>
      <c r="BN38" s="653"/>
      <c r="BO38" s="653"/>
      <c r="BP38" s="653"/>
      <c r="BQ38" s="653"/>
      <c r="BR38" s="653"/>
      <c r="BS38" s="653"/>
      <c r="BT38" s="653"/>
      <c r="BU38" s="653"/>
      <c r="BV38" s="211"/>
      <c r="BW38" s="652">
        <f t="shared" si="2"/>
        <v>13</v>
      </c>
      <c r="BX38" s="652"/>
      <c r="BY38" s="653" t="str">
        <f>IF('各会計、関係団体の財政状況及び健全化判断比率'!B72="","",'各会計、関係団体の財政状況及び健全化判断比率'!B72)</f>
        <v>沖縄県介護保険広域連合</v>
      </c>
      <c r="BZ38" s="653"/>
      <c r="CA38" s="653"/>
      <c r="CB38" s="653"/>
      <c r="CC38" s="653"/>
      <c r="CD38" s="653"/>
      <c r="CE38" s="653"/>
      <c r="CF38" s="653"/>
      <c r="CG38" s="653"/>
      <c r="CH38" s="653"/>
      <c r="CI38" s="653"/>
      <c r="CJ38" s="653"/>
      <c r="CK38" s="653"/>
      <c r="CL38" s="653"/>
      <c r="CM38" s="653"/>
      <c r="CN38" s="211"/>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08"/>
      <c r="DG38" s="654" t="str">
        <f>IF('各会計、関係団体の財政状況及び健全化判断比率'!BR11="","",'各会計、関係団体の財政状況及び健全化判断比率'!BR11)</f>
        <v/>
      </c>
      <c r="DH38" s="654"/>
      <c r="DI38" s="215"/>
      <c r="DJ38" s="183"/>
      <c r="DK38" s="183"/>
      <c r="DL38" s="183"/>
      <c r="DM38" s="183"/>
      <c r="DN38" s="183"/>
      <c r="DO38" s="183"/>
    </row>
    <row r="39" spans="1:119" ht="32.25" customHeight="1" x14ac:dyDescent="0.15">
      <c r="A39" s="184"/>
      <c r="B39" s="210"/>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1"/>
      <c r="U39" s="652" t="str">
        <f t="shared" si="4"/>
        <v/>
      </c>
      <c r="V39" s="652"/>
      <c r="W39" s="653"/>
      <c r="X39" s="653"/>
      <c r="Y39" s="653"/>
      <c r="Z39" s="653"/>
      <c r="AA39" s="653"/>
      <c r="AB39" s="653"/>
      <c r="AC39" s="653"/>
      <c r="AD39" s="653"/>
      <c r="AE39" s="653"/>
      <c r="AF39" s="653"/>
      <c r="AG39" s="653"/>
      <c r="AH39" s="653"/>
      <c r="AI39" s="653"/>
      <c r="AJ39" s="653"/>
      <c r="AK39" s="653"/>
      <c r="AL39" s="211"/>
      <c r="AM39" s="652" t="str">
        <f t="shared" si="0"/>
        <v/>
      </c>
      <c r="AN39" s="652"/>
      <c r="AO39" s="653"/>
      <c r="AP39" s="653"/>
      <c r="AQ39" s="653"/>
      <c r="AR39" s="653"/>
      <c r="AS39" s="653"/>
      <c r="AT39" s="653"/>
      <c r="AU39" s="653"/>
      <c r="AV39" s="653"/>
      <c r="AW39" s="653"/>
      <c r="AX39" s="653"/>
      <c r="AY39" s="653"/>
      <c r="AZ39" s="653"/>
      <c r="BA39" s="653"/>
      <c r="BB39" s="653"/>
      <c r="BC39" s="653"/>
      <c r="BD39" s="211"/>
      <c r="BE39" s="652" t="str">
        <f t="shared" si="1"/>
        <v/>
      </c>
      <c r="BF39" s="652"/>
      <c r="BG39" s="653"/>
      <c r="BH39" s="653"/>
      <c r="BI39" s="653"/>
      <c r="BJ39" s="653"/>
      <c r="BK39" s="653"/>
      <c r="BL39" s="653"/>
      <c r="BM39" s="653"/>
      <c r="BN39" s="653"/>
      <c r="BO39" s="653"/>
      <c r="BP39" s="653"/>
      <c r="BQ39" s="653"/>
      <c r="BR39" s="653"/>
      <c r="BS39" s="653"/>
      <c r="BT39" s="653"/>
      <c r="BU39" s="653"/>
      <c r="BV39" s="211"/>
      <c r="BW39" s="652">
        <f t="shared" si="2"/>
        <v>14</v>
      </c>
      <c r="BX39" s="652"/>
      <c r="BY39" s="653" t="str">
        <f>IF('各会計、関係団体の財政状況及び健全化判断比率'!B73="","",'各会計、関係団体の財政状況及び健全化判断比率'!B73)</f>
        <v>沖縄県介護保険広域連合（保険事業款定）</v>
      </c>
      <c r="BZ39" s="653"/>
      <c r="CA39" s="653"/>
      <c r="CB39" s="653"/>
      <c r="CC39" s="653"/>
      <c r="CD39" s="653"/>
      <c r="CE39" s="653"/>
      <c r="CF39" s="653"/>
      <c r="CG39" s="653"/>
      <c r="CH39" s="653"/>
      <c r="CI39" s="653"/>
      <c r="CJ39" s="653"/>
      <c r="CK39" s="653"/>
      <c r="CL39" s="653"/>
      <c r="CM39" s="653"/>
      <c r="CN39" s="211"/>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08"/>
      <c r="DG39" s="654" t="str">
        <f>IF('各会計、関係団体の財政状況及び健全化判断比率'!BR12="","",'各会計、関係団体の財政状況及び健全化判断比率'!BR12)</f>
        <v/>
      </c>
      <c r="DH39" s="654"/>
      <c r="DI39" s="215"/>
      <c r="DJ39" s="183"/>
      <c r="DK39" s="183"/>
      <c r="DL39" s="183"/>
      <c r="DM39" s="183"/>
      <c r="DN39" s="183"/>
      <c r="DO39" s="183"/>
    </row>
    <row r="40" spans="1:119" ht="32.25" customHeight="1" x14ac:dyDescent="0.15">
      <c r="A40" s="184"/>
      <c r="B40" s="210"/>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1"/>
      <c r="U40" s="652" t="str">
        <f t="shared" si="4"/>
        <v/>
      </c>
      <c r="V40" s="652"/>
      <c r="W40" s="653"/>
      <c r="X40" s="653"/>
      <c r="Y40" s="653"/>
      <c r="Z40" s="653"/>
      <c r="AA40" s="653"/>
      <c r="AB40" s="653"/>
      <c r="AC40" s="653"/>
      <c r="AD40" s="653"/>
      <c r="AE40" s="653"/>
      <c r="AF40" s="653"/>
      <c r="AG40" s="653"/>
      <c r="AH40" s="653"/>
      <c r="AI40" s="653"/>
      <c r="AJ40" s="653"/>
      <c r="AK40" s="653"/>
      <c r="AL40" s="211"/>
      <c r="AM40" s="652" t="str">
        <f t="shared" si="0"/>
        <v/>
      </c>
      <c r="AN40" s="652"/>
      <c r="AO40" s="653"/>
      <c r="AP40" s="653"/>
      <c r="AQ40" s="653"/>
      <c r="AR40" s="653"/>
      <c r="AS40" s="653"/>
      <c r="AT40" s="653"/>
      <c r="AU40" s="653"/>
      <c r="AV40" s="653"/>
      <c r="AW40" s="653"/>
      <c r="AX40" s="653"/>
      <c r="AY40" s="653"/>
      <c r="AZ40" s="653"/>
      <c r="BA40" s="653"/>
      <c r="BB40" s="653"/>
      <c r="BC40" s="653"/>
      <c r="BD40" s="211"/>
      <c r="BE40" s="652" t="str">
        <f t="shared" si="1"/>
        <v/>
      </c>
      <c r="BF40" s="652"/>
      <c r="BG40" s="653"/>
      <c r="BH40" s="653"/>
      <c r="BI40" s="653"/>
      <c r="BJ40" s="653"/>
      <c r="BK40" s="653"/>
      <c r="BL40" s="653"/>
      <c r="BM40" s="653"/>
      <c r="BN40" s="653"/>
      <c r="BO40" s="653"/>
      <c r="BP40" s="653"/>
      <c r="BQ40" s="653"/>
      <c r="BR40" s="653"/>
      <c r="BS40" s="653"/>
      <c r="BT40" s="653"/>
      <c r="BU40" s="653"/>
      <c r="BV40" s="211"/>
      <c r="BW40" s="652">
        <f t="shared" si="2"/>
        <v>15</v>
      </c>
      <c r="BX40" s="652"/>
      <c r="BY40" s="653" t="str">
        <f>IF('各会計、関係団体の財政状況及び健全化判断比率'!B74="","",'各会計、関係団体の財政状況及び健全化判断比率'!B74)</f>
        <v>沖縄県後期高齢者医療広域連合</v>
      </c>
      <c r="BZ40" s="653"/>
      <c r="CA40" s="653"/>
      <c r="CB40" s="653"/>
      <c r="CC40" s="653"/>
      <c r="CD40" s="653"/>
      <c r="CE40" s="653"/>
      <c r="CF40" s="653"/>
      <c r="CG40" s="653"/>
      <c r="CH40" s="653"/>
      <c r="CI40" s="653"/>
      <c r="CJ40" s="653"/>
      <c r="CK40" s="653"/>
      <c r="CL40" s="653"/>
      <c r="CM40" s="653"/>
      <c r="CN40" s="211"/>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08"/>
      <c r="DG40" s="654" t="str">
        <f>IF('各会計、関係団体の財政状況及び健全化判断比率'!BR13="","",'各会計、関係団体の財政状況及び健全化判断比率'!BR13)</f>
        <v/>
      </c>
      <c r="DH40" s="654"/>
      <c r="DI40" s="215"/>
      <c r="DJ40" s="183"/>
      <c r="DK40" s="183"/>
      <c r="DL40" s="183"/>
      <c r="DM40" s="183"/>
      <c r="DN40" s="183"/>
      <c r="DO40" s="183"/>
    </row>
    <row r="41" spans="1:119" ht="32.25" customHeight="1" x14ac:dyDescent="0.15">
      <c r="A41" s="184"/>
      <c r="B41" s="210"/>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1"/>
      <c r="U41" s="652" t="str">
        <f t="shared" si="4"/>
        <v/>
      </c>
      <c r="V41" s="652"/>
      <c r="W41" s="653"/>
      <c r="X41" s="653"/>
      <c r="Y41" s="653"/>
      <c r="Z41" s="653"/>
      <c r="AA41" s="653"/>
      <c r="AB41" s="653"/>
      <c r="AC41" s="653"/>
      <c r="AD41" s="653"/>
      <c r="AE41" s="653"/>
      <c r="AF41" s="653"/>
      <c r="AG41" s="653"/>
      <c r="AH41" s="653"/>
      <c r="AI41" s="653"/>
      <c r="AJ41" s="653"/>
      <c r="AK41" s="653"/>
      <c r="AL41" s="211"/>
      <c r="AM41" s="652" t="str">
        <f t="shared" si="0"/>
        <v/>
      </c>
      <c r="AN41" s="652"/>
      <c r="AO41" s="653"/>
      <c r="AP41" s="653"/>
      <c r="AQ41" s="653"/>
      <c r="AR41" s="653"/>
      <c r="AS41" s="653"/>
      <c r="AT41" s="653"/>
      <c r="AU41" s="653"/>
      <c r="AV41" s="653"/>
      <c r="AW41" s="653"/>
      <c r="AX41" s="653"/>
      <c r="AY41" s="653"/>
      <c r="AZ41" s="653"/>
      <c r="BA41" s="653"/>
      <c r="BB41" s="653"/>
      <c r="BC41" s="653"/>
      <c r="BD41" s="211"/>
      <c r="BE41" s="652" t="str">
        <f t="shared" si="1"/>
        <v/>
      </c>
      <c r="BF41" s="652"/>
      <c r="BG41" s="653"/>
      <c r="BH41" s="653"/>
      <c r="BI41" s="653"/>
      <c r="BJ41" s="653"/>
      <c r="BK41" s="653"/>
      <c r="BL41" s="653"/>
      <c r="BM41" s="653"/>
      <c r="BN41" s="653"/>
      <c r="BO41" s="653"/>
      <c r="BP41" s="653"/>
      <c r="BQ41" s="653"/>
      <c r="BR41" s="653"/>
      <c r="BS41" s="653"/>
      <c r="BT41" s="653"/>
      <c r="BU41" s="653"/>
      <c r="BV41" s="211"/>
      <c r="BW41" s="652">
        <f t="shared" si="2"/>
        <v>16</v>
      </c>
      <c r="BX41" s="652"/>
      <c r="BY41" s="653" t="str">
        <f>IF('各会計、関係団体の財政状況及び健全化判断比率'!B75="","",'各会計、関係団体の財政状況及び健全化判断比率'!B75)</f>
        <v>沖縄県後期高齢者医療広域連合（事業款定）</v>
      </c>
      <c r="BZ41" s="653"/>
      <c r="CA41" s="653"/>
      <c r="CB41" s="653"/>
      <c r="CC41" s="653"/>
      <c r="CD41" s="653"/>
      <c r="CE41" s="653"/>
      <c r="CF41" s="653"/>
      <c r="CG41" s="653"/>
      <c r="CH41" s="653"/>
      <c r="CI41" s="653"/>
      <c r="CJ41" s="653"/>
      <c r="CK41" s="653"/>
      <c r="CL41" s="653"/>
      <c r="CM41" s="653"/>
      <c r="CN41" s="211"/>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08"/>
      <c r="DG41" s="654" t="str">
        <f>IF('各会計、関係団体の財政状況及び健全化判断比率'!BR14="","",'各会計、関係団体の財政状況及び健全化判断比率'!BR14)</f>
        <v/>
      </c>
      <c r="DH41" s="654"/>
      <c r="DI41" s="215"/>
      <c r="DJ41" s="183"/>
      <c r="DK41" s="183"/>
      <c r="DL41" s="183"/>
      <c r="DM41" s="183"/>
      <c r="DN41" s="183"/>
      <c r="DO41" s="183"/>
    </row>
    <row r="42" spans="1:119" ht="32.25" customHeight="1" x14ac:dyDescent="0.15">
      <c r="A42" s="183"/>
      <c r="B42" s="210"/>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1"/>
      <c r="U42" s="652" t="str">
        <f t="shared" si="4"/>
        <v/>
      </c>
      <c r="V42" s="652"/>
      <c r="W42" s="653"/>
      <c r="X42" s="653"/>
      <c r="Y42" s="653"/>
      <c r="Z42" s="653"/>
      <c r="AA42" s="653"/>
      <c r="AB42" s="653"/>
      <c r="AC42" s="653"/>
      <c r="AD42" s="653"/>
      <c r="AE42" s="653"/>
      <c r="AF42" s="653"/>
      <c r="AG42" s="653"/>
      <c r="AH42" s="653"/>
      <c r="AI42" s="653"/>
      <c r="AJ42" s="653"/>
      <c r="AK42" s="653"/>
      <c r="AL42" s="211"/>
      <c r="AM42" s="652" t="str">
        <f t="shared" si="0"/>
        <v/>
      </c>
      <c r="AN42" s="652"/>
      <c r="AO42" s="653"/>
      <c r="AP42" s="653"/>
      <c r="AQ42" s="653"/>
      <c r="AR42" s="653"/>
      <c r="AS42" s="653"/>
      <c r="AT42" s="653"/>
      <c r="AU42" s="653"/>
      <c r="AV42" s="653"/>
      <c r="AW42" s="653"/>
      <c r="AX42" s="653"/>
      <c r="AY42" s="653"/>
      <c r="AZ42" s="653"/>
      <c r="BA42" s="653"/>
      <c r="BB42" s="653"/>
      <c r="BC42" s="653"/>
      <c r="BD42" s="211"/>
      <c r="BE42" s="652" t="str">
        <f t="shared" si="1"/>
        <v/>
      </c>
      <c r="BF42" s="652"/>
      <c r="BG42" s="653"/>
      <c r="BH42" s="653"/>
      <c r="BI42" s="653"/>
      <c r="BJ42" s="653"/>
      <c r="BK42" s="653"/>
      <c r="BL42" s="653"/>
      <c r="BM42" s="653"/>
      <c r="BN42" s="653"/>
      <c r="BO42" s="653"/>
      <c r="BP42" s="653"/>
      <c r="BQ42" s="653"/>
      <c r="BR42" s="653"/>
      <c r="BS42" s="653"/>
      <c r="BT42" s="653"/>
      <c r="BU42" s="653"/>
      <c r="BV42" s="211"/>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1"/>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08"/>
      <c r="DG42" s="654" t="str">
        <f>IF('各会計、関係団体の財政状況及び健全化判断比率'!BR15="","",'各会計、関係団体の財政状況及び健全化判断比率'!BR15)</f>
        <v/>
      </c>
      <c r="DH42" s="654"/>
      <c r="DI42" s="215"/>
      <c r="DJ42" s="183"/>
      <c r="DK42" s="183"/>
      <c r="DL42" s="183"/>
      <c r="DM42" s="183"/>
      <c r="DN42" s="183"/>
      <c r="DO42" s="183"/>
    </row>
    <row r="43" spans="1:119" ht="32.25" customHeight="1" x14ac:dyDescent="0.15">
      <c r="A43" s="183"/>
      <c r="B43" s="210"/>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1"/>
      <c r="U43" s="652" t="str">
        <f t="shared" si="4"/>
        <v/>
      </c>
      <c r="V43" s="652"/>
      <c r="W43" s="653"/>
      <c r="X43" s="653"/>
      <c r="Y43" s="653"/>
      <c r="Z43" s="653"/>
      <c r="AA43" s="653"/>
      <c r="AB43" s="653"/>
      <c r="AC43" s="653"/>
      <c r="AD43" s="653"/>
      <c r="AE43" s="653"/>
      <c r="AF43" s="653"/>
      <c r="AG43" s="653"/>
      <c r="AH43" s="653"/>
      <c r="AI43" s="653"/>
      <c r="AJ43" s="653"/>
      <c r="AK43" s="653"/>
      <c r="AL43" s="211"/>
      <c r="AM43" s="652" t="str">
        <f t="shared" si="0"/>
        <v/>
      </c>
      <c r="AN43" s="652"/>
      <c r="AO43" s="653"/>
      <c r="AP43" s="653"/>
      <c r="AQ43" s="653"/>
      <c r="AR43" s="653"/>
      <c r="AS43" s="653"/>
      <c r="AT43" s="653"/>
      <c r="AU43" s="653"/>
      <c r="AV43" s="653"/>
      <c r="AW43" s="653"/>
      <c r="AX43" s="653"/>
      <c r="AY43" s="653"/>
      <c r="AZ43" s="653"/>
      <c r="BA43" s="653"/>
      <c r="BB43" s="653"/>
      <c r="BC43" s="653"/>
      <c r="BD43" s="211"/>
      <c r="BE43" s="652" t="str">
        <f t="shared" si="1"/>
        <v/>
      </c>
      <c r="BF43" s="652"/>
      <c r="BG43" s="653"/>
      <c r="BH43" s="653"/>
      <c r="BI43" s="653"/>
      <c r="BJ43" s="653"/>
      <c r="BK43" s="653"/>
      <c r="BL43" s="653"/>
      <c r="BM43" s="653"/>
      <c r="BN43" s="653"/>
      <c r="BO43" s="653"/>
      <c r="BP43" s="653"/>
      <c r="BQ43" s="653"/>
      <c r="BR43" s="653"/>
      <c r="BS43" s="653"/>
      <c r="BT43" s="653"/>
      <c r="BU43" s="653"/>
      <c r="BV43" s="211"/>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1"/>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08"/>
      <c r="DG43" s="654" t="str">
        <f>IF('各会計、関係団体の財政状況及び健全化判断比率'!BR16="","",'各会計、関係団体の財政状況及び健全化判断比率'!BR16)</f>
        <v/>
      </c>
      <c r="DH43" s="654"/>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204</v>
      </c>
      <c r="C46" s="183"/>
      <c r="D46" s="183"/>
      <c r="E46" s="183" t="s">
        <v>205</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206</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207</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208</v>
      </c>
    </row>
    <row r="50" spans="5:5" x14ac:dyDescent="0.15">
      <c r="E50" s="185" t="s">
        <v>209</v>
      </c>
    </row>
    <row r="51" spans="5:5" x14ac:dyDescent="0.15">
      <c r="E51" s="185" t="s">
        <v>210</v>
      </c>
    </row>
    <row r="52" spans="5:5" x14ac:dyDescent="0.15">
      <c r="E52" s="185"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R67+M5MHVtT1Q+oVGAT4s2/dThRoYEhLuBFiIxMV+hzRgp6EzmAAt3artsZa17iHcWuUBNK5iD9cBlJda/Zuw==" saltValue="yGHURIL0kWLLlKOpft5t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4" t="s">
        <v>565</v>
      </c>
      <c r="D34" s="1244"/>
      <c r="E34" s="1245"/>
      <c r="F34" s="32">
        <v>14.95</v>
      </c>
      <c r="G34" s="33">
        <v>21.37</v>
      </c>
      <c r="H34" s="33">
        <v>19.57</v>
      </c>
      <c r="I34" s="33">
        <v>24.73</v>
      </c>
      <c r="J34" s="34">
        <v>23.35</v>
      </c>
      <c r="K34" s="22"/>
      <c r="L34" s="22"/>
      <c r="M34" s="22"/>
      <c r="N34" s="22"/>
      <c r="O34" s="22"/>
      <c r="P34" s="22"/>
    </row>
    <row r="35" spans="1:16" ht="39" customHeight="1" x14ac:dyDescent="0.15">
      <c r="A35" s="22"/>
      <c r="B35" s="35"/>
      <c r="C35" s="1238" t="s">
        <v>566</v>
      </c>
      <c r="D35" s="1239"/>
      <c r="E35" s="1240"/>
      <c r="F35" s="36">
        <v>4.08</v>
      </c>
      <c r="G35" s="37">
        <v>5.78</v>
      </c>
      <c r="H35" s="37">
        <v>2.4700000000000002</v>
      </c>
      <c r="I35" s="37">
        <v>4.91</v>
      </c>
      <c r="J35" s="38">
        <v>3.4</v>
      </c>
      <c r="K35" s="22"/>
      <c r="L35" s="22"/>
      <c r="M35" s="22"/>
      <c r="N35" s="22"/>
      <c r="O35" s="22"/>
      <c r="P35" s="22"/>
    </row>
    <row r="36" spans="1:16" ht="39" customHeight="1" x14ac:dyDescent="0.15">
      <c r="A36" s="22"/>
      <c r="B36" s="35"/>
      <c r="C36" s="1238" t="s">
        <v>567</v>
      </c>
      <c r="D36" s="1239"/>
      <c r="E36" s="1240"/>
      <c r="F36" s="36">
        <v>2.39</v>
      </c>
      <c r="G36" s="37">
        <v>0.87</v>
      </c>
      <c r="H36" s="37">
        <v>0.73</v>
      </c>
      <c r="I36" s="37">
        <v>2.0299999999999998</v>
      </c>
      <c r="J36" s="38">
        <v>1.95</v>
      </c>
      <c r="K36" s="22"/>
      <c r="L36" s="22"/>
      <c r="M36" s="22"/>
      <c r="N36" s="22"/>
      <c r="O36" s="22"/>
      <c r="P36" s="22"/>
    </row>
    <row r="37" spans="1:16" ht="39" customHeight="1" x14ac:dyDescent="0.15">
      <c r="A37" s="22"/>
      <c r="B37" s="35"/>
      <c r="C37" s="1238" t="s">
        <v>568</v>
      </c>
      <c r="D37" s="1239"/>
      <c r="E37" s="1240"/>
      <c r="F37" s="36">
        <v>0.59</v>
      </c>
      <c r="G37" s="37">
        <v>0.65</v>
      </c>
      <c r="H37" s="37">
        <v>0.66</v>
      </c>
      <c r="I37" s="37">
        <v>0.96</v>
      </c>
      <c r="J37" s="38">
        <v>0.47</v>
      </c>
      <c r="K37" s="22"/>
      <c r="L37" s="22"/>
      <c r="M37" s="22"/>
      <c r="N37" s="22"/>
      <c r="O37" s="22"/>
      <c r="P37" s="22"/>
    </row>
    <row r="38" spans="1:16" ht="39" customHeight="1" x14ac:dyDescent="0.15">
      <c r="A38" s="22"/>
      <c r="B38" s="35"/>
      <c r="C38" s="1238" t="s">
        <v>569</v>
      </c>
      <c r="D38" s="1239"/>
      <c r="E38" s="1240"/>
      <c r="F38" s="36">
        <v>0.09</v>
      </c>
      <c r="G38" s="37">
        <v>7.0000000000000007E-2</v>
      </c>
      <c r="H38" s="37">
        <v>0.3</v>
      </c>
      <c r="I38" s="37">
        <v>0.31</v>
      </c>
      <c r="J38" s="38">
        <v>0.41</v>
      </c>
      <c r="K38" s="22"/>
      <c r="L38" s="22"/>
      <c r="M38" s="22"/>
      <c r="N38" s="22"/>
      <c r="O38" s="22"/>
      <c r="P38" s="22"/>
    </row>
    <row r="39" spans="1:16" ht="39" customHeight="1" x14ac:dyDescent="0.15">
      <c r="A39" s="22"/>
      <c r="B39" s="35"/>
      <c r="C39" s="1238" t="s">
        <v>570</v>
      </c>
      <c r="D39" s="1239"/>
      <c r="E39" s="1240"/>
      <c r="F39" s="36">
        <v>0.15</v>
      </c>
      <c r="G39" s="37">
        <v>0.26</v>
      </c>
      <c r="H39" s="37">
        <v>0.13</v>
      </c>
      <c r="I39" s="37">
        <v>0.21</v>
      </c>
      <c r="J39" s="38">
        <v>0.19</v>
      </c>
      <c r="K39" s="22"/>
      <c r="L39" s="22"/>
      <c r="M39" s="22"/>
      <c r="N39" s="22"/>
      <c r="O39" s="22"/>
      <c r="P39" s="22"/>
    </row>
    <row r="40" spans="1:16" ht="39" customHeight="1" x14ac:dyDescent="0.15">
      <c r="A40" s="22"/>
      <c r="B40" s="35"/>
      <c r="C40" s="1238" t="s">
        <v>571</v>
      </c>
      <c r="D40" s="1239"/>
      <c r="E40" s="1240"/>
      <c r="F40" s="36">
        <v>0.02</v>
      </c>
      <c r="G40" s="37">
        <v>0.09</v>
      </c>
      <c r="H40" s="37">
        <v>0</v>
      </c>
      <c r="I40" s="37">
        <v>0.03</v>
      </c>
      <c r="J40" s="38">
        <v>0.14000000000000001</v>
      </c>
      <c r="K40" s="22"/>
      <c r="L40" s="22"/>
      <c r="M40" s="22"/>
      <c r="N40" s="22"/>
      <c r="O40" s="22"/>
      <c r="P40" s="22"/>
    </row>
    <row r="41" spans="1:16" ht="39" customHeight="1" x14ac:dyDescent="0.15">
      <c r="A41" s="22"/>
      <c r="B41" s="35"/>
      <c r="C41" s="1238" t="s">
        <v>572</v>
      </c>
      <c r="D41" s="1239"/>
      <c r="E41" s="1240"/>
      <c r="F41" s="36">
        <v>0.09</v>
      </c>
      <c r="G41" s="37">
        <v>0.11</v>
      </c>
      <c r="H41" s="37">
        <v>0.1</v>
      </c>
      <c r="I41" s="37">
        <v>7.0000000000000007E-2</v>
      </c>
      <c r="J41" s="38">
        <v>0.08</v>
      </c>
      <c r="K41" s="22"/>
      <c r="L41" s="22"/>
      <c r="M41" s="22"/>
      <c r="N41" s="22"/>
      <c r="O41" s="22"/>
      <c r="P41" s="22"/>
    </row>
    <row r="42" spans="1:16" ht="39" customHeight="1" x14ac:dyDescent="0.15">
      <c r="A42" s="22"/>
      <c r="B42" s="39"/>
      <c r="C42" s="1238" t="s">
        <v>573</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574</v>
      </c>
      <c r="D43" s="1242"/>
      <c r="E43" s="1243"/>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gjSODOJ+CJsiNZ9h6GgXQPo7gXwHs+Jy0/DMIjBWrIy9qR/f59FyxBYZps1IPj71LpOi+oqiDUV4AIj9OmKjw==" saltValue="v6fDILIY1GlGJsfcdqMB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189</v>
      </c>
      <c r="L45" s="60">
        <v>210</v>
      </c>
      <c r="M45" s="60">
        <v>224</v>
      </c>
      <c r="N45" s="60">
        <v>222</v>
      </c>
      <c r="O45" s="61">
        <v>259</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48"/>
      <c r="C48" s="1249"/>
      <c r="D48" s="62"/>
      <c r="E48" s="1254" t="s">
        <v>15</v>
      </c>
      <c r="F48" s="1254"/>
      <c r="G48" s="1254"/>
      <c r="H48" s="1254"/>
      <c r="I48" s="1254"/>
      <c r="J48" s="1255"/>
      <c r="K48" s="63">
        <v>34</v>
      </c>
      <c r="L48" s="64">
        <v>32</v>
      </c>
      <c r="M48" s="64">
        <v>17</v>
      </c>
      <c r="N48" s="64">
        <v>13</v>
      </c>
      <c r="O48" s="65">
        <v>15</v>
      </c>
      <c r="P48" s="48"/>
      <c r="Q48" s="48"/>
      <c r="R48" s="48"/>
      <c r="S48" s="48"/>
      <c r="T48" s="48"/>
      <c r="U48" s="48"/>
    </row>
    <row r="49" spans="1:21" ht="30.75" customHeight="1" x14ac:dyDescent="0.15">
      <c r="A49" s="48"/>
      <c r="B49" s="1248"/>
      <c r="C49" s="1249"/>
      <c r="D49" s="62"/>
      <c r="E49" s="1254" t="s">
        <v>16</v>
      </c>
      <c r="F49" s="1254"/>
      <c r="G49" s="1254"/>
      <c r="H49" s="1254"/>
      <c r="I49" s="1254"/>
      <c r="J49" s="1255"/>
      <c r="K49" s="63">
        <v>2</v>
      </c>
      <c r="L49" s="64">
        <v>1</v>
      </c>
      <c r="M49" s="64">
        <v>1</v>
      </c>
      <c r="N49" s="64">
        <v>1</v>
      </c>
      <c r="O49" s="65">
        <v>1</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517</v>
      </c>
      <c r="L50" s="64" t="s">
        <v>517</v>
      </c>
      <c r="M50" s="64" t="s">
        <v>517</v>
      </c>
      <c r="N50" s="64" t="s">
        <v>517</v>
      </c>
      <c r="O50" s="65" t="s">
        <v>517</v>
      </c>
      <c r="P50" s="48"/>
      <c r="Q50" s="48"/>
      <c r="R50" s="48"/>
      <c r="S50" s="48"/>
      <c r="T50" s="48"/>
      <c r="U50" s="48"/>
    </row>
    <row r="51" spans="1:21" ht="30.75" customHeight="1" x14ac:dyDescent="0.15">
      <c r="A51" s="48"/>
      <c r="B51" s="1250"/>
      <c r="C51" s="1251"/>
      <c r="D51" s="66"/>
      <c r="E51" s="1254" t="s">
        <v>18</v>
      </c>
      <c r="F51" s="1254"/>
      <c r="G51" s="1254"/>
      <c r="H51" s="1254"/>
      <c r="I51" s="1254"/>
      <c r="J51" s="1255"/>
      <c r="K51" s="63">
        <v>1</v>
      </c>
      <c r="L51" s="64">
        <v>1</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174</v>
      </c>
      <c r="L52" s="64">
        <v>174</v>
      </c>
      <c r="M52" s="64">
        <v>173</v>
      </c>
      <c r="N52" s="64">
        <v>195</v>
      </c>
      <c r="O52" s="65">
        <v>217</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52</v>
      </c>
      <c r="L53" s="69">
        <v>70</v>
      </c>
      <c r="M53" s="69">
        <v>69</v>
      </c>
      <c r="N53" s="69">
        <v>41</v>
      </c>
      <c r="O53" s="70">
        <v>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594</v>
      </c>
      <c r="L57" s="83" t="s">
        <v>594</v>
      </c>
      <c r="M57" s="83" t="s">
        <v>594</v>
      </c>
      <c r="N57" s="83" t="s">
        <v>594</v>
      </c>
      <c r="O57" s="84" t="s">
        <v>594</v>
      </c>
    </row>
    <row r="58" spans="1:21" ht="31.5" customHeight="1" thickBot="1" x14ac:dyDescent="0.2">
      <c r="B58" s="1264"/>
      <c r="C58" s="1265"/>
      <c r="D58" s="1269" t="s">
        <v>27</v>
      </c>
      <c r="E58" s="1270"/>
      <c r="F58" s="1270"/>
      <c r="G58" s="1270"/>
      <c r="H58" s="1270"/>
      <c r="I58" s="1270"/>
      <c r="J58" s="1271"/>
      <c r="K58" s="85">
        <v>28603</v>
      </c>
      <c r="L58" s="86">
        <v>90361</v>
      </c>
      <c r="M58" s="86">
        <v>96370</v>
      </c>
      <c r="N58" s="86">
        <v>105370</v>
      </c>
      <c r="O58" s="87">
        <v>198247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UWW6oXWI2EnOng8tJZle5Ekm9C1OjiWwRsl8OfH+w06YMukpoxX2FwCV31BBZVHYZFeIiPoW7J35RUZLVU1Cw==" saltValue="tIh0Lu8kf2vp7QhYw9B4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7"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72" t="s">
        <v>30</v>
      </c>
      <c r="C41" s="1273"/>
      <c r="D41" s="101"/>
      <c r="E41" s="1278" t="s">
        <v>31</v>
      </c>
      <c r="F41" s="1278"/>
      <c r="G41" s="1278"/>
      <c r="H41" s="1279"/>
      <c r="I41" s="102">
        <v>2302</v>
      </c>
      <c r="J41" s="103">
        <v>2586</v>
      </c>
      <c r="K41" s="103">
        <v>2555</v>
      </c>
      <c r="L41" s="103">
        <v>2507</v>
      </c>
      <c r="M41" s="104">
        <v>2459</v>
      </c>
    </row>
    <row r="42" spans="2:13" ht="27.75" customHeight="1" x14ac:dyDescent="0.15">
      <c r="B42" s="1274"/>
      <c r="C42" s="1275"/>
      <c r="D42" s="105"/>
      <c r="E42" s="1280" t="s">
        <v>32</v>
      </c>
      <c r="F42" s="1280"/>
      <c r="G42" s="1280"/>
      <c r="H42" s="1281"/>
      <c r="I42" s="106" t="s">
        <v>517</v>
      </c>
      <c r="J42" s="107" t="s">
        <v>517</v>
      </c>
      <c r="K42" s="107" t="s">
        <v>517</v>
      </c>
      <c r="L42" s="107" t="s">
        <v>517</v>
      </c>
      <c r="M42" s="108" t="s">
        <v>517</v>
      </c>
    </row>
    <row r="43" spans="2:13" ht="27.75" customHeight="1" x14ac:dyDescent="0.15">
      <c r="B43" s="1274"/>
      <c r="C43" s="1275"/>
      <c r="D43" s="105"/>
      <c r="E43" s="1280" t="s">
        <v>33</v>
      </c>
      <c r="F43" s="1280"/>
      <c r="G43" s="1280"/>
      <c r="H43" s="1281"/>
      <c r="I43" s="106">
        <v>183</v>
      </c>
      <c r="J43" s="107">
        <v>152</v>
      </c>
      <c r="K43" s="107">
        <v>137</v>
      </c>
      <c r="L43" s="107">
        <v>123</v>
      </c>
      <c r="M43" s="108">
        <v>134</v>
      </c>
    </row>
    <row r="44" spans="2:13" ht="27.75" customHeight="1" x14ac:dyDescent="0.15">
      <c r="B44" s="1274"/>
      <c r="C44" s="1275"/>
      <c r="D44" s="105"/>
      <c r="E44" s="1280" t="s">
        <v>34</v>
      </c>
      <c r="F44" s="1280"/>
      <c r="G44" s="1280"/>
      <c r="H44" s="1281"/>
      <c r="I44" s="106">
        <v>11</v>
      </c>
      <c r="J44" s="107">
        <v>9</v>
      </c>
      <c r="K44" s="107">
        <v>8</v>
      </c>
      <c r="L44" s="107">
        <v>6</v>
      </c>
      <c r="M44" s="108">
        <v>5</v>
      </c>
    </row>
    <row r="45" spans="2:13" ht="27.75" customHeight="1" x14ac:dyDescent="0.15">
      <c r="B45" s="1274"/>
      <c r="C45" s="1275"/>
      <c r="D45" s="105"/>
      <c r="E45" s="1280" t="s">
        <v>35</v>
      </c>
      <c r="F45" s="1280"/>
      <c r="G45" s="1280"/>
      <c r="H45" s="1281"/>
      <c r="I45" s="106">
        <v>180</v>
      </c>
      <c r="J45" s="107">
        <v>152</v>
      </c>
      <c r="K45" s="107">
        <v>112</v>
      </c>
      <c r="L45" s="107">
        <v>66</v>
      </c>
      <c r="M45" s="108">
        <v>231</v>
      </c>
    </row>
    <row r="46" spans="2:13" ht="27.75" customHeight="1" x14ac:dyDescent="0.15">
      <c r="B46" s="1274"/>
      <c r="C46" s="1275"/>
      <c r="D46" s="109"/>
      <c r="E46" s="1280" t="s">
        <v>36</v>
      </c>
      <c r="F46" s="1280"/>
      <c r="G46" s="1280"/>
      <c r="H46" s="1281"/>
      <c r="I46" s="106" t="s">
        <v>517</v>
      </c>
      <c r="J46" s="107" t="s">
        <v>517</v>
      </c>
      <c r="K46" s="107" t="s">
        <v>517</v>
      </c>
      <c r="L46" s="107" t="s">
        <v>517</v>
      </c>
      <c r="M46" s="108" t="s">
        <v>517</v>
      </c>
    </row>
    <row r="47" spans="2:13" ht="27.75" customHeight="1" x14ac:dyDescent="0.15">
      <c r="B47" s="1274"/>
      <c r="C47" s="1275"/>
      <c r="D47" s="110"/>
      <c r="E47" s="1282" t="s">
        <v>37</v>
      </c>
      <c r="F47" s="1283"/>
      <c r="G47" s="1283"/>
      <c r="H47" s="1284"/>
      <c r="I47" s="106" t="s">
        <v>517</v>
      </c>
      <c r="J47" s="107" t="s">
        <v>517</v>
      </c>
      <c r="K47" s="107" t="s">
        <v>517</v>
      </c>
      <c r="L47" s="107" t="s">
        <v>517</v>
      </c>
      <c r="M47" s="108" t="s">
        <v>517</v>
      </c>
    </row>
    <row r="48" spans="2:13" ht="27.75" customHeight="1" x14ac:dyDescent="0.15">
      <c r="B48" s="1274"/>
      <c r="C48" s="1275"/>
      <c r="D48" s="105"/>
      <c r="E48" s="1280" t="s">
        <v>38</v>
      </c>
      <c r="F48" s="1280"/>
      <c r="G48" s="1280"/>
      <c r="H48" s="1281"/>
      <c r="I48" s="106" t="s">
        <v>517</v>
      </c>
      <c r="J48" s="107" t="s">
        <v>517</v>
      </c>
      <c r="K48" s="107" t="s">
        <v>517</v>
      </c>
      <c r="L48" s="107" t="s">
        <v>517</v>
      </c>
      <c r="M48" s="108" t="s">
        <v>517</v>
      </c>
    </row>
    <row r="49" spans="2:13" ht="27.75" customHeight="1" x14ac:dyDescent="0.15">
      <c r="B49" s="1276"/>
      <c r="C49" s="1277"/>
      <c r="D49" s="105"/>
      <c r="E49" s="1280" t="s">
        <v>39</v>
      </c>
      <c r="F49" s="1280"/>
      <c r="G49" s="1280"/>
      <c r="H49" s="1281"/>
      <c r="I49" s="106" t="s">
        <v>517</v>
      </c>
      <c r="J49" s="107" t="s">
        <v>517</v>
      </c>
      <c r="K49" s="107" t="s">
        <v>517</v>
      </c>
      <c r="L49" s="107" t="s">
        <v>517</v>
      </c>
      <c r="M49" s="108" t="s">
        <v>517</v>
      </c>
    </row>
    <row r="50" spans="2:13" ht="27.75" customHeight="1" x14ac:dyDescent="0.15">
      <c r="B50" s="1285" t="s">
        <v>40</v>
      </c>
      <c r="C50" s="1286"/>
      <c r="D50" s="111"/>
      <c r="E50" s="1280" t="s">
        <v>41</v>
      </c>
      <c r="F50" s="1280"/>
      <c r="G50" s="1280"/>
      <c r="H50" s="1281"/>
      <c r="I50" s="106">
        <v>382</v>
      </c>
      <c r="J50" s="107">
        <v>758</v>
      </c>
      <c r="K50" s="107">
        <v>918</v>
      </c>
      <c r="L50" s="107">
        <v>1012</v>
      </c>
      <c r="M50" s="108">
        <v>951</v>
      </c>
    </row>
    <row r="51" spans="2:13" ht="27.75" customHeight="1" x14ac:dyDescent="0.15">
      <c r="B51" s="1274"/>
      <c r="C51" s="1275"/>
      <c r="D51" s="105"/>
      <c r="E51" s="1280" t="s">
        <v>42</v>
      </c>
      <c r="F51" s="1280"/>
      <c r="G51" s="1280"/>
      <c r="H51" s="1281"/>
      <c r="I51" s="106">
        <v>54</v>
      </c>
      <c r="J51" s="107">
        <v>44</v>
      </c>
      <c r="K51" s="107">
        <v>39</v>
      </c>
      <c r="L51" s="107">
        <v>41</v>
      </c>
      <c r="M51" s="108">
        <v>46</v>
      </c>
    </row>
    <row r="52" spans="2:13" ht="27.75" customHeight="1" x14ac:dyDescent="0.15">
      <c r="B52" s="1276"/>
      <c r="C52" s="1277"/>
      <c r="D52" s="105"/>
      <c r="E52" s="1280" t="s">
        <v>43</v>
      </c>
      <c r="F52" s="1280"/>
      <c r="G52" s="1280"/>
      <c r="H52" s="1281"/>
      <c r="I52" s="106">
        <v>1768</v>
      </c>
      <c r="J52" s="107">
        <v>1958</v>
      </c>
      <c r="K52" s="107">
        <v>1945</v>
      </c>
      <c r="L52" s="107">
        <v>1877</v>
      </c>
      <c r="M52" s="108">
        <v>1846</v>
      </c>
    </row>
    <row r="53" spans="2:13" ht="27.75" customHeight="1" thickBot="1" x14ac:dyDescent="0.2">
      <c r="B53" s="1287" t="s">
        <v>44</v>
      </c>
      <c r="C53" s="1288"/>
      <c r="D53" s="112"/>
      <c r="E53" s="1289" t="s">
        <v>45</v>
      </c>
      <c r="F53" s="1289"/>
      <c r="G53" s="1289"/>
      <c r="H53" s="1290"/>
      <c r="I53" s="113">
        <v>472</v>
      </c>
      <c r="J53" s="114">
        <v>139</v>
      </c>
      <c r="K53" s="114">
        <v>-91</v>
      </c>
      <c r="L53" s="114">
        <v>-228</v>
      </c>
      <c r="M53" s="115">
        <v>-14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C78MunZI7tjHe2bJaebxHzxkbph1XCbDBgcxxkKyc3d1k4SzXGkE+tjQrWJ0VkIKk5WAUfeiFsuGxoeEVSd8Q==" saltValue="zpMz+Z1mIpgJ4QC3gQan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3" t="s">
        <v>48</v>
      </c>
      <c r="D55" s="1293"/>
      <c r="E55" s="1294"/>
      <c r="F55" s="127">
        <v>640</v>
      </c>
      <c r="G55" s="127">
        <v>675</v>
      </c>
      <c r="H55" s="128">
        <v>444</v>
      </c>
    </row>
    <row r="56" spans="2:8" ht="52.5" customHeight="1" x14ac:dyDescent="0.15">
      <c r="B56" s="129"/>
      <c r="C56" s="1295" t="s">
        <v>49</v>
      </c>
      <c r="D56" s="1295"/>
      <c r="E56" s="1296"/>
      <c r="F56" s="130">
        <v>105</v>
      </c>
      <c r="G56" s="130">
        <v>128</v>
      </c>
      <c r="H56" s="131">
        <v>198</v>
      </c>
    </row>
    <row r="57" spans="2:8" ht="53.25" customHeight="1" x14ac:dyDescent="0.15">
      <c r="B57" s="129"/>
      <c r="C57" s="1297" t="s">
        <v>50</v>
      </c>
      <c r="D57" s="1297"/>
      <c r="E57" s="1298"/>
      <c r="F57" s="132">
        <v>195</v>
      </c>
      <c r="G57" s="132">
        <v>232</v>
      </c>
      <c r="H57" s="133">
        <v>331</v>
      </c>
    </row>
    <row r="58" spans="2:8" ht="45.75" customHeight="1" x14ac:dyDescent="0.15">
      <c r="B58" s="134"/>
      <c r="C58" s="1299" t="s">
        <v>589</v>
      </c>
      <c r="D58" s="1300"/>
      <c r="E58" s="1301"/>
      <c r="F58" s="383">
        <v>62</v>
      </c>
      <c r="G58" s="383">
        <v>60</v>
      </c>
      <c r="H58" s="135">
        <v>151</v>
      </c>
    </row>
    <row r="59" spans="2:8" ht="45.75" customHeight="1" x14ac:dyDescent="0.15">
      <c r="B59" s="134"/>
      <c r="C59" s="1299" t="s">
        <v>588</v>
      </c>
      <c r="D59" s="1300"/>
      <c r="E59" s="1301"/>
      <c r="F59" s="383">
        <v>57</v>
      </c>
      <c r="G59" s="383">
        <v>62</v>
      </c>
      <c r="H59" s="135">
        <v>63</v>
      </c>
    </row>
    <row r="60" spans="2:8" ht="45.75" customHeight="1" x14ac:dyDescent="0.15">
      <c r="B60" s="134"/>
      <c r="C60" s="1299" t="s">
        <v>590</v>
      </c>
      <c r="D60" s="1300"/>
      <c r="E60" s="1301"/>
      <c r="F60" s="383">
        <v>26</v>
      </c>
      <c r="G60" s="383">
        <v>50</v>
      </c>
      <c r="H60" s="135">
        <v>50</v>
      </c>
    </row>
    <row r="61" spans="2:8" ht="45.75" customHeight="1" x14ac:dyDescent="0.15">
      <c r="B61" s="134"/>
      <c r="C61" s="1299" t="s">
        <v>591</v>
      </c>
      <c r="D61" s="1300"/>
      <c r="E61" s="1301"/>
      <c r="F61" s="383">
        <v>28</v>
      </c>
      <c r="G61" s="383">
        <v>37</v>
      </c>
      <c r="H61" s="135">
        <v>45</v>
      </c>
    </row>
    <row r="62" spans="2:8" ht="45.75" customHeight="1" thickBot="1" x14ac:dyDescent="0.2">
      <c r="B62" s="136"/>
      <c r="C62" s="1302" t="s">
        <v>592</v>
      </c>
      <c r="D62" s="1303"/>
      <c r="E62" s="1304"/>
      <c r="F62" s="384">
        <v>24</v>
      </c>
      <c r="G62" s="384">
        <v>23</v>
      </c>
      <c r="H62" s="137">
        <v>22</v>
      </c>
    </row>
    <row r="63" spans="2:8" ht="52.5" customHeight="1" thickBot="1" x14ac:dyDescent="0.2">
      <c r="B63" s="138"/>
      <c r="C63" s="1291" t="s">
        <v>51</v>
      </c>
      <c r="D63" s="1291"/>
      <c r="E63" s="1292"/>
      <c r="F63" s="139">
        <v>941</v>
      </c>
      <c r="G63" s="139">
        <v>1035</v>
      </c>
      <c r="H63" s="140">
        <v>973</v>
      </c>
    </row>
    <row r="64" spans="2:8" ht="15" customHeight="1" x14ac:dyDescent="0.15"/>
    <row r="65" ht="0" hidden="1" customHeight="1" x14ac:dyDescent="0.15"/>
    <row r="66" ht="0" hidden="1" customHeight="1" x14ac:dyDescent="0.15"/>
  </sheetData>
  <sheetProtection algorithmName="SHA-512" hashValue="3MlozhZlKaGpZgP4XgR0wIvoKME7enySJrd/PRg4CNEu46tT66Qjg5n+pMbtRt+D5IcypH7/8Ir+xQd57lIjgA==" saltValue="N+bb6uSVt6BD/BMWZMX5lg=="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5"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8"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89"/>
      <c r="DG10" s="289"/>
      <c r="DH10" s="289"/>
      <c r="DI10" s="289"/>
      <c r="DJ10" s="289"/>
      <c r="DK10" s="289"/>
      <c r="DL10" s="289"/>
      <c r="DM10" s="289"/>
      <c r="DN10" s="289"/>
      <c r="DO10" s="289"/>
      <c r="DP10" s="289"/>
      <c r="DQ10" s="289"/>
      <c r="DR10" s="289"/>
      <c r="DS10" s="289"/>
      <c r="DT10" s="289"/>
      <c r="DU10" s="289"/>
      <c r="DV10" s="289"/>
      <c r="DW10" s="289"/>
      <c r="EM10" s="288" t="s">
        <v>595</v>
      </c>
    </row>
    <row r="11" spans="1:143" s="288"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89"/>
      <c r="DG12" s="289"/>
      <c r="DH12" s="289"/>
      <c r="DI12" s="289"/>
      <c r="DJ12" s="289"/>
      <c r="DK12" s="289"/>
      <c r="DL12" s="289"/>
      <c r="DM12" s="289"/>
      <c r="DN12" s="289"/>
      <c r="DO12" s="289"/>
      <c r="DP12" s="289"/>
      <c r="DQ12" s="289"/>
      <c r="DR12" s="289"/>
      <c r="DS12" s="289"/>
      <c r="DT12" s="289"/>
      <c r="DU12" s="289"/>
      <c r="DV12" s="289"/>
      <c r="DW12" s="289"/>
      <c r="EM12" s="288" t="s">
        <v>595</v>
      </c>
    </row>
    <row r="13" spans="1:143" s="288"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598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599</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559</v>
      </c>
      <c r="BQ50" s="1310"/>
      <c r="BR50" s="1310"/>
      <c r="BS50" s="1310"/>
      <c r="BT50" s="1310"/>
      <c r="BU50" s="1310"/>
      <c r="BV50" s="1310"/>
      <c r="BW50" s="1310"/>
      <c r="BX50" s="1310" t="s">
        <v>560</v>
      </c>
      <c r="BY50" s="1310"/>
      <c r="BZ50" s="1310"/>
      <c r="CA50" s="1310"/>
      <c r="CB50" s="1310"/>
      <c r="CC50" s="1310"/>
      <c r="CD50" s="1310"/>
      <c r="CE50" s="1310"/>
      <c r="CF50" s="1310" t="s">
        <v>561</v>
      </c>
      <c r="CG50" s="1310"/>
      <c r="CH50" s="1310"/>
      <c r="CI50" s="1310"/>
      <c r="CJ50" s="1310"/>
      <c r="CK50" s="1310"/>
      <c r="CL50" s="1310"/>
      <c r="CM50" s="1310"/>
      <c r="CN50" s="1310" t="s">
        <v>562</v>
      </c>
      <c r="CO50" s="1310"/>
      <c r="CP50" s="1310"/>
      <c r="CQ50" s="1310"/>
      <c r="CR50" s="1310"/>
      <c r="CS50" s="1310"/>
      <c r="CT50" s="1310"/>
      <c r="CU50" s="1310"/>
      <c r="CV50" s="1310" t="s">
        <v>563</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600</v>
      </c>
      <c r="AO51" s="1308"/>
      <c r="AP51" s="1308"/>
      <c r="AQ51" s="1308"/>
      <c r="AR51" s="1308"/>
      <c r="AS51" s="1308"/>
      <c r="AT51" s="1308"/>
      <c r="AU51" s="1308"/>
      <c r="AV51" s="1308"/>
      <c r="AW51" s="1308"/>
      <c r="AX51" s="1308"/>
      <c r="AY51" s="1308"/>
      <c r="AZ51" s="1308"/>
      <c r="BA51" s="1308"/>
      <c r="BB51" s="1308" t="s">
        <v>601</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13.3</v>
      </c>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602</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39.9</v>
      </c>
      <c r="BY53" s="1305"/>
      <c r="BZ53" s="1305"/>
      <c r="CA53" s="1305"/>
      <c r="CB53" s="1305"/>
      <c r="CC53" s="1305"/>
      <c r="CD53" s="1305"/>
      <c r="CE53" s="1305"/>
      <c r="CF53" s="1305">
        <v>40.799999999999997</v>
      </c>
      <c r="CG53" s="1305"/>
      <c r="CH53" s="1305"/>
      <c r="CI53" s="1305"/>
      <c r="CJ53" s="1305"/>
      <c r="CK53" s="1305"/>
      <c r="CL53" s="1305"/>
      <c r="CM53" s="1305"/>
      <c r="CN53" s="1305">
        <v>43.4</v>
      </c>
      <c r="CO53" s="1305"/>
      <c r="CP53" s="1305"/>
      <c r="CQ53" s="1305"/>
      <c r="CR53" s="1305"/>
      <c r="CS53" s="1305"/>
      <c r="CT53" s="1305"/>
      <c r="CU53" s="1305"/>
      <c r="CV53" s="1305">
        <v>45.9</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603</v>
      </c>
      <c r="AO55" s="1310"/>
      <c r="AP55" s="1310"/>
      <c r="AQ55" s="1310"/>
      <c r="AR55" s="1310"/>
      <c r="AS55" s="1310"/>
      <c r="AT55" s="1310"/>
      <c r="AU55" s="1310"/>
      <c r="AV55" s="1310"/>
      <c r="AW55" s="1310"/>
      <c r="AX55" s="1310"/>
      <c r="AY55" s="1310"/>
      <c r="AZ55" s="1310"/>
      <c r="BA55" s="1310"/>
      <c r="BB55" s="1308" t="s">
        <v>601</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602</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54.2</v>
      </c>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604</v>
      </c>
    </row>
    <row r="64" spans="1:109" x14ac:dyDescent="0.15">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599</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559</v>
      </c>
      <c r="BQ72" s="1310"/>
      <c r="BR72" s="1310"/>
      <c r="BS72" s="1310"/>
      <c r="BT72" s="1310"/>
      <c r="BU72" s="1310"/>
      <c r="BV72" s="1310"/>
      <c r="BW72" s="1310"/>
      <c r="BX72" s="1310" t="s">
        <v>560</v>
      </c>
      <c r="BY72" s="1310"/>
      <c r="BZ72" s="1310"/>
      <c r="CA72" s="1310"/>
      <c r="CB72" s="1310"/>
      <c r="CC72" s="1310"/>
      <c r="CD72" s="1310"/>
      <c r="CE72" s="1310"/>
      <c r="CF72" s="1310" t="s">
        <v>561</v>
      </c>
      <c r="CG72" s="1310"/>
      <c r="CH72" s="1310"/>
      <c r="CI72" s="1310"/>
      <c r="CJ72" s="1310"/>
      <c r="CK72" s="1310"/>
      <c r="CL72" s="1310"/>
      <c r="CM72" s="1310"/>
      <c r="CN72" s="1310" t="s">
        <v>562</v>
      </c>
      <c r="CO72" s="1310"/>
      <c r="CP72" s="1310"/>
      <c r="CQ72" s="1310"/>
      <c r="CR72" s="1310"/>
      <c r="CS72" s="1310"/>
      <c r="CT72" s="1310"/>
      <c r="CU72" s="1310"/>
      <c r="CV72" s="1310" t="s">
        <v>563</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600</v>
      </c>
      <c r="AO73" s="1308"/>
      <c r="AP73" s="1308"/>
      <c r="AQ73" s="1308"/>
      <c r="AR73" s="1308"/>
      <c r="AS73" s="1308"/>
      <c r="AT73" s="1308"/>
      <c r="AU73" s="1308"/>
      <c r="AV73" s="1308"/>
      <c r="AW73" s="1308"/>
      <c r="AX73" s="1308"/>
      <c r="AY73" s="1308"/>
      <c r="AZ73" s="1308"/>
      <c r="BA73" s="1308"/>
      <c r="BB73" s="1308" t="s">
        <v>601</v>
      </c>
      <c r="BC73" s="1308"/>
      <c r="BD73" s="1308"/>
      <c r="BE73" s="1308"/>
      <c r="BF73" s="1308"/>
      <c r="BG73" s="1308"/>
      <c r="BH73" s="1308"/>
      <c r="BI73" s="1308"/>
      <c r="BJ73" s="1308"/>
      <c r="BK73" s="1308"/>
      <c r="BL73" s="1308"/>
      <c r="BM73" s="1308"/>
      <c r="BN73" s="1308"/>
      <c r="BO73" s="1308"/>
      <c r="BP73" s="1305">
        <v>50.2</v>
      </c>
      <c r="BQ73" s="1305"/>
      <c r="BR73" s="1305"/>
      <c r="BS73" s="1305"/>
      <c r="BT73" s="1305"/>
      <c r="BU73" s="1305"/>
      <c r="BV73" s="1305"/>
      <c r="BW73" s="1305"/>
      <c r="BX73" s="1305">
        <v>13.3</v>
      </c>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606</v>
      </c>
      <c r="BC75" s="1308"/>
      <c r="BD75" s="1308"/>
      <c r="BE75" s="1308"/>
      <c r="BF75" s="1308"/>
      <c r="BG75" s="1308"/>
      <c r="BH75" s="1308"/>
      <c r="BI75" s="1308"/>
      <c r="BJ75" s="1308"/>
      <c r="BK75" s="1308"/>
      <c r="BL75" s="1308"/>
      <c r="BM75" s="1308"/>
      <c r="BN75" s="1308"/>
      <c r="BO75" s="1308"/>
      <c r="BP75" s="1305">
        <v>9.5</v>
      </c>
      <c r="BQ75" s="1305"/>
      <c r="BR75" s="1305"/>
      <c r="BS75" s="1305"/>
      <c r="BT75" s="1305"/>
      <c r="BU75" s="1305"/>
      <c r="BV75" s="1305"/>
      <c r="BW75" s="1305"/>
      <c r="BX75" s="1305">
        <v>6.6</v>
      </c>
      <c r="BY75" s="1305"/>
      <c r="BZ75" s="1305"/>
      <c r="CA75" s="1305"/>
      <c r="CB75" s="1305"/>
      <c r="CC75" s="1305"/>
      <c r="CD75" s="1305"/>
      <c r="CE75" s="1305"/>
      <c r="CF75" s="1305">
        <v>6.3</v>
      </c>
      <c r="CG75" s="1305"/>
      <c r="CH75" s="1305"/>
      <c r="CI75" s="1305"/>
      <c r="CJ75" s="1305"/>
      <c r="CK75" s="1305"/>
      <c r="CL75" s="1305"/>
      <c r="CM75" s="1305"/>
      <c r="CN75" s="1305">
        <v>5.8</v>
      </c>
      <c r="CO75" s="1305"/>
      <c r="CP75" s="1305"/>
      <c r="CQ75" s="1305"/>
      <c r="CR75" s="1305"/>
      <c r="CS75" s="1305"/>
      <c r="CT75" s="1305"/>
      <c r="CU75" s="1305"/>
      <c r="CV75" s="1305">
        <v>5.3</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603</v>
      </c>
      <c r="AO77" s="1310"/>
      <c r="AP77" s="1310"/>
      <c r="AQ77" s="1310"/>
      <c r="AR77" s="1310"/>
      <c r="AS77" s="1310"/>
      <c r="AT77" s="1310"/>
      <c r="AU77" s="1310"/>
      <c r="AV77" s="1310"/>
      <c r="AW77" s="1310"/>
      <c r="AX77" s="1310"/>
      <c r="AY77" s="1310"/>
      <c r="AZ77" s="1310"/>
      <c r="BA77" s="1310"/>
      <c r="BB77" s="1308" t="s">
        <v>601</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606</v>
      </c>
      <c r="BC79" s="1308"/>
      <c r="BD79" s="1308"/>
      <c r="BE79" s="1308"/>
      <c r="BF79" s="1308"/>
      <c r="BG79" s="1308"/>
      <c r="BH79" s="1308"/>
      <c r="BI79" s="1308"/>
      <c r="BJ79" s="1308"/>
      <c r="BK79" s="1308"/>
      <c r="BL79" s="1308"/>
      <c r="BM79" s="1308"/>
      <c r="BN79" s="1308"/>
      <c r="BO79" s="1308"/>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H0kRdQYN5Jtl5TSL7Q25OqIpB44CcB5mYNRUlbnMKXLnGaBepSQHmWAsJP+PXThNDk/jcrO96CU6s/nOjXHOA==" saltValue="1xPPE7udDAbcjITLXXsQt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75" zoomScale="85" zoomScaleNormal="85"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puzw8fYNuu1G2N8iym/Zxc4RN+wKawVsSYd3/13n2c20DKXZtpomcgiFyPHwi6ajJ3WYsiadkoaZGRXy5ggyQ==" saltValue="2/lBA+LNUw93/68l8Xt9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85" zoomScaleNormal="85"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PtElnzffzyPEBMMHFls2FsqVRK9WcbYgykyRubCyU2berWjku+mdYvXmDzjuxtyEpS2YnQAlqRpmYe+F8iSTg==" saltValue="MmbZeh5gk/MzEzyh00L1z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556</v>
      </c>
      <c r="G2" s="154"/>
      <c r="H2" s="155"/>
    </row>
    <row r="3" spans="1:8" x14ac:dyDescent="0.15">
      <c r="A3" s="151" t="s">
        <v>549</v>
      </c>
      <c r="B3" s="156"/>
      <c r="C3" s="157"/>
      <c r="D3" s="158">
        <v>3166951</v>
      </c>
      <c r="E3" s="159"/>
      <c r="F3" s="160">
        <v>333013</v>
      </c>
      <c r="G3" s="161"/>
      <c r="H3" s="162"/>
    </row>
    <row r="4" spans="1:8" x14ac:dyDescent="0.15">
      <c r="A4" s="163"/>
      <c r="B4" s="164"/>
      <c r="C4" s="165"/>
      <c r="D4" s="166">
        <v>41515</v>
      </c>
      <c r="E4" s="167"/>
      <c r="F4" s="168">
        <v>126732</v>
      </c>
      <c r="G4" s="169"/>
      <c r="H4" s="170"/>
    </row>
    <row r="5" spans="1:8" x14ac:dyDescent="0.15">
      <c r="A5" s="151" t="s">
        <v>551</v>
      </c>
      <c r="B5" s="156"/>
      <c r="C5" s="157"/>
      <c r="D5" s="158">
        <v>1499084</v>
      </c>
      <c r="E5" s="159"/>
      <c r="F5" s="160">
        <v>280458</v>
      </c>
      <c r="G5" s="161"/>
      <c r="H5" s="162"/>
    </row>
    <row r="6" spans="1:8" x14ac:dyDescent="0.15">
      <c r="A6" s="163"/>
      <c r="B6" s="164"/>
      <c r="C6" s="165"/>
      <c r="D6" s="166">
        <v>287674</v>
      </c>
      <c r="E6" s="167"/>
      <c r="F6" s="168">
        <v>127286</v>
      </c>
      <c r="G6" s="169"/>
      <c r="H6" s="170"/>
    </row>
    <row r="7" spans="1:8" x14ac:dyDescent="0.15">
      <c r="A7" s="151" t="s">
        <v>552</v>
      </c>
      <c r="B7" s="156"/>
      <c r="C7" s="157"/>
      <c r="D7" s="158">
        <v>497263</v>
      </c>
      <c r="E7" s="159"/>
      <c r="F7" s="160">
        <v>291945</v>
      </c>
      <c r="G7" s="161"/>
      <c r="H7" s="162"/>
    </row>
    <row r="8" spans="1:8" x14ac:dyDescent="0.15">
      <c r="A8" s="163"/>
      <c r="B8" s="164"/>
      <c r="C8" s="165"/>
      <c r="D8" s="166">
        <v>19505</v>
      </c>
      <c r="E8" s="167"/>
      <c r="F8" s="168">
        <v>127651</v>
      </c>
      <c r="G8" s="169"/>
      <c r="H8" s="170"/>
    </row>
    <row r="9" spans="1:8" x14ac:dyDescent="0.15">
      <c r="A9" s="151" t="s">
        <v>553</v>
      </c>
      <c r="B9" s="156"/>
      <c r="C9" s="157"/>
      <c r="D9" s="158">
        <v>425343</v>
      </c>
      <c r="E9" s="159"/>
      <c r="F9" s="160">
        <v>291173</v>
      </c>
      <c r="G9" s="161"/>
      <c r="H9" s="162"/>
    </row>
    <row r="10" spans="1:8" x14ac:dyDescent="0.15">
      <c r="A10" s="163"/>
      <c r="B10" s="164"/>
      <c r="C10" s="165"/>
      <c r="D10" s="166">
        <v>14259</v>
      </c>
      <c r="E10" s="167"/>
      <c r="F10" s="168">
        <v>119071</v>
      </c>
      <c r="G10" s="169"/>
      <c r="H10" s="170"/>
    </row>
    <row r="11" spans="1:8" x14ac:dyDescent="0.15">
      <c r="A11" s="151" t="s">
        <v>554</v>
      </c>
      <c r="B11" s="156"/>
      <c r="C11" s="157"/>
      <c r="D11" s="158">
        <v>329915</v>
      </c>
      <c r="E11" s="159"/>
      <c r="F11" s="160">
        <v>271581</v>
      </c>
      <c r="G11" s="161"/>
      <c r="H11" s="162"/>
    </row>
    <row r="12" spans="1:8" x14ac:dyDescent="0.15">
      <c r="A12" s="163"/>
      <c r="B12" s="164"/>
      <c r="C12" s="171"/>
      <c r="D12" s="166">
        <v>78429</v>
      </c>
      <c r="E12" s="167"/>
      <c r="F12" s="168">
        <v>117844</v>
      </c>
      <c r="G12" s="169"/>
      <c r="H12" s="170"/>
    </row>
    <row r="13" spans="1:8" x14ac:dyDescent="0.15">
      <c r="A13" s="151"/>
      <c r="B13" s="156"/>
      <c r="C13" s="172"/>
      <c r="D13" s="173">
        <v>1183711</v>
      </c>
      <c r="E13" s="174"/>
      <c r="F13" s="175">
        <v>293634</v>
      </c>
      <c r="G13" s="176"/>
      <c r="H13" s="162"/>
    </row>
    <row r="14" spans="1:8" x14ac:dyDescent="0.15">
      <c r="A14" s="163"/>
      <c r="B14" s="164"/>
      <c r="C14" s="165"/>
      <c r="D14" s="166">
        <v>88276</v>
      </c>
      <c r="E14" s="167"/>
      <c r="F14" s="168">
        <v>123717</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14.89</v>
      </c>
      <c r="C19" s="177">
        <f>ROUND(VALUE(SUBSTITUTE(実質収支比率等に係る経年分析!G$48,"▲","-")),2)</f>
        <v>21.59</v>
      </c>
      <c r="D19" s="177">
        <f>ROUND(VALUE(SUBSTITUTE(実質収支比率等に係る経年分析!H$48,"▲","-")),2)</f>
        <v>19.670000000000002</v>
      </c>
      <c r="E19" s="177">
        <f>ROUND(VALUE(SUBSTITUTE(実質収支比率等に係る経年分析!I$48,"▲","-")),2)</f>
        <v>24.81</v>
      </c>
      <c r="F19" s="177">
        <f>ROUND(VALUE(SUBSTITUTE(実質収支比率等に係る経年分析!J$48,"▲","-")),2)</f>
        <v>23.45</v>
      </c>
    </row>
    <row r="20" spans="1:11" x14ac:dyDescent="0.15">
      <c r="A20" s="177" t="s">
        <v>55</v>
      </c>
      <c r="B20" s="177">
        <f>ROUND(VALUE(SUBSTITUTE(実質収支比率等に係る経年分析!F$47,"▲","-")),2)</f>
        <v>18.28</v>
      </c>
      <c r="C20" s="177">
        <f>ROUND(VALUE(SUBSTITUTE(実質収支比率等に係る経年分析!G$47,"▲","-")),2)</f>
        <v>44.29</v>
      </c>
      <c r="D20" s="177">
        <f>ROUND(VALUE(SUBSTITUTE(実質収支比率等に係る経年分析!H$47,"▲","-")),2)</f>
        <v>52.5</v>
      </c>
      <c r="E20" s="177">
        <f>ROUND(VALUE(SUBSTITUTE(実質収支比率等に係る経年分析!I$47,"▲","-")),2)</f>
        <v>54.37</v>
      </c>
      <c r="F20" s="177">
        <f>ROUND(VALUE(SUBSTITUTE(実質収支比率等に係る経年分析!J$47,"▲","-")),2)</f>
        <v>35</v>
      </c>
    </row>
    <row r="21" spans="1:11" x14ac:dyDescent="0.15">
      <c r="A21" s="177" t="s">
        <v>56</v>
      </c>
      <c r="B21" s="177">
        <f>IF(ISNUMBER(VALUE(SUBSTITUTE(実質収支比率等に係る経年分析!F$49,"▲","-"))),ROUND(VALUE(SUBSTITUTE(実質収支比率等に係る経年分析!F$49,"▲","-")),2),NA())</f>
        <v>3.77</v>
      </c>
      <c r="C21" s="177">
        <f>IF(ISNUMBER(VALUE(SUBSTITUTE(実質収支比率等に係る経年分析!G$49,"▲","-"))),ROUND(VALUE(SUBSTITUTE(実質収支比率等に係る経年分析!G$49,"▲","-")),2),NA())</f>
        <v>35.65</v>
      </c>
      <c r="D21" s="177">
        <f>IF(ISNUMBER(VALUE(SUBSTITUTE(実質収支比率等に係る経年分析!H$49,"▲","-"))),ROUND(VALUE(SUBSTITUTE(実質収支比率等に係る経年分析!H$49,"▲","-")),2),NA())</f>
        <v>6.72</v>
      </c>
      <c r="E21" s="177">
        <f>IF(ISNUMBER(VALUE(SUBSTITUTE(実質収支比率等に係る経年分析!I$49,"▲","-"))),ROUND(VALUE(SUBSTITUTE(実質収支比率等に係る経年分析!I$49,"▲","-")),2),NA())</f>
        <v>8.27</v>
      </c>
      <c r="F21" s="177">
        <f>IF(ISNUMBER(VALUE(SUBSTITUTE(実質収支比率等に係る経年分析!J$49,"▲","-"))),ROUND(VALUE(SUBSTITUTE(実質収支比率等に係る経年分析!J$49,"▲","-")),2),NA())</f>
        <v>-19.09</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#VALUE!</v>
      </c>
      <c r="C27" s="178" t="e">
        <f>IF(ROUND(VALUE(SUBSTITUTE(連結実質赤字比率に係る赤字・黒字の構成分析!F$43,"▲", "-")), 2) &gt;= 0, ABS(ROUND(VALUE(SUBSTITUTE(連結実質赤字比率に係る赤字・黒字の構成分析!F$43,"▲", "-")), 2)), NA())</f>
        <v>#VALUE!</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str">
        <f>IF(連結実質赤字比率に係る赤字・黒字の構成分析!C$41="",NA(),連結実質赤字比率に係る赤字・黒字の構成分析!C$41)</f>
        <v>育英事業特別会計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0.09</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0.11</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0.1</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7.0000000000000007E-2</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0.08</v>
      </c>
    </row>
    <row r="30" spans="1:11" x14ac:dyDescent="0.15">
      <c r="A30" s="178" t="str">
        <f>IF(連結実質赤字比率に係る赤字・黒字の構成分析!C$40="",NA(),連結実質赤字比率に係る赤字・黒字の構成分析!C$40)</f>
        <v>後期高齢者医療特別会計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0.02</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0.09</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0.03</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0.14000000000000001</v>
      </c>
    </row>
    <row r="31" spans="1:11" x14ac:dyDescent="0.15">
      <c r="A31" s="178" t="str">
        <f>IF(連結実質赤字比率に係る赤字・黒字の構成分析!C$39="",NA(),連結実質赤字比率に係る赤字・黒字の構成分析!C$39)</f>
        <v>農業集落排水事業特別会計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0.15</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0.26</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0.13</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0.21</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0.19</v>
      </c>
    </row>
    <row r="32" spans="1:11" x14ac:dyDescent="0.15">
      <c r="A32" s="178" t="str">
        <f>IF(連結実質赤字比率に係る赤字・黒字の構成分析!C$38="",NA(),連結実質赤字比率に係る赤字・黒字の構成分析!C$38)</f>
        <v>港湾整備事業特別会計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0.09</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7.0000000000000007E-2</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0.3</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0.31</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0.41</v>
      </c>
    </row>
    <row r="33" spans="1:16" x14ac:dyDescent="0.15">
      <c r="A33" s="178" t="str">
        <f>IF(連結実質赤字比率に係る赤字・黒字の構成分析!C$37="",NA(),連結実質赤字比率に係る赤字・黒字の構成分析!C$37)</f>
        <v>簡易水道事業特別会計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0.59</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0.65</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0.66</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0.96</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0.47</v>
      </c>
    </row>
    <row r="34" spans="1:16" x14ac:dyDescent="0.15">
      <c r="A34" s="178" t="str">
        <f>IF(連結実質赤字比率に係る赤字・黒字の構成分析!C$36="",NA(),連結実質赤字比率に係る赤字・黒字の構成分析!C$36)</f>
        <v>国民健康保険特別会計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2.39</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0.87</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0.73</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2.0299999999999998</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1.95</v>
      </c>
    </row>
    <row r="35" spans="1:16" x14ac:dyDescent="0.15">
      <c r="A35" s="178" t="str">
        <f>IF(連結実質赤字比率に係る赤字・黒字の構成分析!C$35="",NA(),連結実質赤字比率に係る赤字・黒字の構成分析!C$35)</f>
        <v>船舶運航事業特別会計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4.08</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5.78</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2.4700000000000002</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4.91</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3.4</v>
      </c>
    </row>
    <row r="36" spans="1:16" x14ac:dyDescent="0.15">
      <c r="A36" s="178" t="str">
        <f>IF(連結実質赤字比率に係る赤字・黒字の構成分析!C$34="",NA(),連結実質赤字比率に係る赤字・黒字の構成分析!C$34)</f>
        <v>一般会計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14.95</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21.37</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19.57</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24.73</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23.35</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174</v>
      </c>
      <c r="E42" s="179"/>
      <c r="F42" s="179"/>
      <c r="G42" s="179">
        <f>'実質公債費比率（分子）の構造'!L$52</f>
        <v>174</v>
      </c>
      <c r="H42" s="179"/>
      <c r="I42" s="179"/>
      <c r="J42" s="179">
        <f>'実質公債費比率（分子）の構造'!M$52</f>
        <v>173</v>
      </c>
      <c r="K42" s="179"/>
      <c r="L42" s="179"/>
      <c r="M42" s="179">
        <f>'実質公債費比率（分子）の構造'!N$52</f>
        <v>195</v>
      </c>
      <c r="N42" s="179"/>
      <c r="O42" s="179"/>
      <c r="P42" s="179">
        <f>'実質公債費比率（分子）の構造'!O$52</f>
        <v>217</v>
      </c>
    </row>
    <row r="43" spans="1:16" x14ac:dyDescent="0.15">
      <c r="A43" s="179" t="s">
        <v>64</v>
      </c>
      <c r="B43" s="179">
        <f>'実質公債費比率（分子）の構造'!K$51</f>
        <v>1</v>
      </c>
      <c r="C43" s="179"/>
      <c r="D43" s="179"/>
      <c r="E43" s="179">
        <f>'実質公債費比率（分子）の構造'!L$51</f>
        <v>1</v>
      </c>
      <c r="F43" s="179"/>
      <c r="G43" s="179"/>
      <c r="H43" s="179">
        <f>'実質公債費比率（分子）の構造'!M$51</f>
        <v>0</v>
      </c>
      <c r="I43" s="179"/>
      <c r="J43" s="179"/>
      <c r="K43" s="179">
        <f>'実質公債費比率（分子）の構造'!N$51</f>
        <v>0</v>
      </c>
      <c r="L43" s="179"/>
      <c r="M43" s="179"/>
      <c r="N43" s="179">
        <f>'実質公債費比率（分子）の構造'!O$51</f>
        <v>0</v>
      </c>
      <c r="O43" s="179"/>
      <c r="P43" s="179"/>
    </row>
    <row r="44" spans="1:16" x14ac:dyDescent="0.15">
      <c r="A44" s="179" t="s">
        <v>65</v>
      </c>
      <c r="B44" s="179" t="str">
        <f>'実質公債費比率（分子）の構造'!K$50</f>
        <v>-</v>
      </c>
      <c r="C44" s="179"/>
      <c r="D44" s="179"/>
      <c r="E44" s="179" t="str">
        <f>'実質公債費比率（分子）の構造'!L$50</f>
        <v>-</v>
      </c>
      <c r="F44" s="179"/>
      <c r="G44" s="179"/>
      <c r="H44" s="179" t="str">
        <f>'実質公債費比率（分子）の構造'!M$50</f>
        <v>-</v>
      </c>
      <c r="I44" s="179"/>
      <c r="J44" s="179"/>
      <c r="K44" s="179" t="str">
        <f>'実質公債費比率（分子）の構造'!N$50</f>
        <v>-</v>
      </c>
      <c r="L44" s="179"/>
      <c r="M44" s="179"/>
      <c r="N44" s="179" t="str">
        <f>'実質公債費比率（分子）の構造'!O$50</f>
        <v>-</v>
      </c>
      <c r="O44" s="179"/>
      <c r="P44" s="179"/>
    </row>
    <row r="45" spans="1:16" x14ac:dyDescent="0.15">
      <c r="A45" s="179" t="s">
        <v>66</v>
      </c>
      <c r="B45" s="179">
        <f>'実質公債費比率（分子）の構造'!K$49</f>
        <v>2</v>
      </c>
      <c r="C45" s="179"/>
      <c r="D45" s="179"/>
      <c r="E45" s="179">
        <f>'実質公債費比率（分子）の構造'!L$49</f>
        <v>1</v>
      </c>
      <c r="F45" s="179"/>
      <c r="G45" s="179"/>
      <c r="H45" s="179">
        <f>'実質公債費比率（分子）の構造'!M$49</f>
        <v>1</v>
      </c>
      <c r="I45" s="179"/>
      <c r="J45" s="179"/>
      <c r="K45" s="179">
        <f>'実質公債費比率（分子）の構造'!N$49</f>
        <v>1</v>
      </c>
      <c r="L45" s="179"/>
      <c r="M45" s="179"/>
      <c r="N45" s="179">
        <f>'実質公債費比率（分子）の構造'!O$49</f>
        <v>1</v>
      </c>
      <c r="O45" s="179"/>
      <c r="P45" s="179"/>
    </row>
    <row r="46" spans="1:16" x14ac:dyDescent="0.15">
      <c r="A46" s="179" t="s">
        <v>67</v>
      </c>
      <c r="B46" s="179">
        <f>'実質公債費比率（分子）の構造'!K$48</f>
        <v>34</v>
      </c>
      <c r="C46" s="179"/>
      <c r="D46" s="179"/>
      <c r="E46" s="179">
        <f>'実質公債費比率（分子）の構造'!L$48</f>
        <v>32</v>
      </c>
      <c r="F46" s="179"/>
      <c r="G46" s="179"/>
      <c r="H46" s="179">
        <f>'実質公債費比率（分子）の構造'!M$48</f>
        <v>17</v>
      </c>
      <c r="I46" s="179"/>
      <c r="J46" s="179"/>
      <c r="K46" s="179">
        <f>'実質公債費比率（分子）の構造'!N$48</f>
        <v>13</v>
      </c>
      <c r="L46" s="179"/>
      <c r="M46" s="179"/>
      <c r="N46" s="179">
        <f>'実質公債費比率（分子）の構造'!O$48</f>
        <v>15</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189</v>
      </c>
      <c r="C49" s="179"/>
      <c r="D49" s="179"/>
      <c r="E49" s="179">
        <f>'実質公債費比率（分子）の構造'!L$45</f>
        <v>210</v>
      </c>
      <c r="F49" s="179"/>
      <c r="G49" s="179"/>
      <c r="H49" s="179">
        <f>'実質公債費比率（分子）の構造'!M$45</f>
        <v>224</v>
      </c>
      <c r="I49" s="179"/>
      <c r="J49" s="179"/>
      <c r="K49" s="179">
        <f>'実質公債費比率（分子）の構造'!N$45</f>
        <v>222</v>
      </c>
      <c r="L49" s="179"/>
      <c r="M49" s="179"/>
      <c r="N49" s="179">
        <f>'実質公債費比率（分子）の構造'!O$45</f>
        <v>259</v>
      </c>
      <c r="O49" s="179"/>
      <c r="P49" s="179"/>
    </row>
    <row r="50" spans="1:16" x14ac:dyDescent="0.15">
      <c r="A50" s="179" t="s">
        <v>71</v>
      </c>
      <c r="B50" s="179" t="e">
        <f>NA()</f>
        <v>#N/A</v>
      </c>
      <c r="C50" s="179">
        <f>IF(ISNUMBER('実質公債費比率（分子）の構造'!K$53),'実質公債費比率（分子）の構造'!K$53,NA())</f>
        <v>52</v>
      </c>
      <c r="D50" s="179" t="e">
        <f>NA()</f>
        <v>#N/A</v>
      </c>
      <c r="E50" s="179" t="e">
        <f>NA()</f>
        <v>#N/A</v>
      </c>
      <c r="F50" s="179">
        <f>IF(ISNUMBER('実質公債費比率（分子）の構造'!L$53),'実質公債費比率（分子）の構造'!L$53,NA())</f>
        <v>70</v>
      </c>
      <c r="G50" s="179" t="e">
        <f>NA()</f>
        <v>#N/A</v>
      </c>
      <c r="H50" s="179" t="e">
        <f>NA()</f>
        <v>#N/A</v>
      </c>
      <c r="I50" s="179">
        <f>IF(ISNUMBER('実質公債費比率（分子）の構造'!M$53),'実質公債費比率（分子）の構造'!M$53,NA())</f>
        <v>69</v>
      </c>
      <c r="J50" s="179" t="e">
        <f>NA()</f>
        <v>#N/A</v>
      </c>
      <c r="K50" s="179" t="e">
        <f>NA()</f>
        <v>#N/A</v>
      </c>
      <c r="L50" s="179">
        <f>IF(ISNUMBER('実質公債費比率（分子）の構造'!N$53),'実質公債費比率（分子）の構造'!N$53,NA())</f>
        <v>41</v>
      </c>
      <c r="M50" s="179" t="e">
        <f>NA()</f>
        <v>#N/A</v>
      </c>
      <c r="N50" s="179" t="e">
        <f>NA()</f>
        <v>#N/A</v>
      </c>
      <c r="O50" s="179">
        <f>IF(ISNUMBER('実質公債費比率（分子）の構造'!O$53),'実質公債費比率（分子）の構造'!O$53,NA())</f>
        <v>58</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1768</v>
      </c>
      <c r="E56" s="178"/>
      <c r="F56" s="178"/>
      <c r="G56" s="178">
        <f>'将来負担比率（分子）の構造'!J$52</f>
        <v>1958</v>
      </c>
      <c r="H56" s="178"/>
      <c r="I56" s="178"/>
      <c r="J56" s="178">
        <f>'将来負担比率（分子）の構造'!K$52</f>
        <v>1945</v>
      </c>
      <c r="K56" s="178"/>
      <c r="L56" s="178"/>
      <c r="M56" s="178">
        <f>'将来負担比率（分子）の構造'!L$52</f>
        <v>1877</v>
      </c>
      <c r="N56" s="178"/>
      <c r="O56" s="178"/>
      <c r="P56" s="178">
        <f>'将来負担比率（分子）の構造'!M$52</f>
        <v>1846</v>
      </c>
    </row>
    <row r="57" spans="1:16" x14ac:dyDescent="0.15">
      <c r="A57" s="178" t="s">
        <v>42</v>
      </c>
      <c r="B57" s="178"/>
      <c r="C57" s="178"/>
      <c r="D57" s="178">
        <f>'将来負担比率（分子）の構造'!I$51</f>
        <v>54</v>
      </c>
      <c r="E57" s="178"/>
      <c r="F57" s="178"/>
      <c r="G57" s="178">
        <f>'将来負担比率（分子）の構造'!J$51</f>
        <v>44</v>
      </c>
      <c r="H57" s="178"/>
      <c r="I57" s="178"/>
      <c r="J57" s="178">
        <f>'将来負担比率（分子）の構造'!K$51</f>
        <v>39</v>
      </c>
      <c r="K57" s="178"/>
      <c r="L57" s="178"/>
      <c r="M57" s="178">
        <f>'将来負担比率（分子）の構造'!L$51</f>
        <v>41</v>
      </c>
      <c r="N57" s="178"/>
      <c r="O57" s="178"/>
      <c r="P57" s="178">
        <f>'将来負担比率（分子）の構造'!M$51</f>
        <v>46</v>
      </c>
    </row>
    <row r="58" spans="1:16" x14ac:dyDescent="0.15">
      <c r="A58" s="178" t="s">
        <v>41</v>
      </c>
      <c r="B58" s="178"/>
      <c r="C58" s="178"/>
      <c r="D58" s="178">
        <f>'将来負担比率（分子）の構造'!I$50</f>
        <v>382</v>
      </c>
      <c r="E58" s="178"/>
      <c r="F58" s="178"/>
      <c r="G58" s="178">
        <f>'将来負担比率（分子）の構造'!J$50</f>
        <v>758</v>
      </c>
      <c r="H58" s="178"/>
      <c r="I58" s="178"/>
      <c r="J58" s="178">
        <f>'将来負担比率（分子）の構造'!K$50</f>
        <v>918</v>
      </c>
      <c r="K58" s="178"/>
      <c r="L58" s="178"/>
      <c r="M58" s="178">
        <f>'将来負担比率（分子）の構造'!L$50</f>
        <v>1012</v>
      </c>
      <c r="N58" s="178"/>
      <c r="O58" s="178"/>
      <c r="P58" s="178">
        <f>'将来負担比率（分子）の構造'!M$50</f>
        <v>951</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180</v>
      </c>
      <c r="C62" s="178"/>
      <c r="D62" s="178"/>
      <c r="E62" s="178">
        <f>'将来負担比率（分子）の構造'!J$45</f>
        <v>152</v>
      </c>
      <c r="F62" s="178"/>
      <c r="G62" s="178"/>
      <c r="H62" s="178">
        <f>'将来負担比率（分子）の構造'!K$45</f>
        <v>112</v>
      </c>
      <c r="I62" s="178"/>
      <c r="J62" s="178"/>
      <c r="K62" s="178">
        <f>'将来負担比率（分子）の構造'!L$45</f>
        <v>66</v>
      </c>
      <c r="L62" s="178"/>
      <c r="M62" s="178"/>
      <c r="N62" s="178">
        <f>'将来負担比率（分子）の構造'!M$45</f>
        <v>231</v>
      </c>
      <c r="O62" s="178"/>
      <c r="P62" s="178"/>
    </row>
    <row r="63" spans="1:16" x14ac:dyDescent="0.15">
      <c r="A63" s="178" t="s">
        <v>34</v>
      </c>
      <c r="B63" s="178">
        <f>'将来負担比率（分子）の構造'!I$44</f>
        <v>11</v>
      </c>
      <c r="C63" s="178"/>
      <c r="D63" s="178"/>
      <c r="E63" s="178">
        <f>'将来負担比率（分子）の構造'!J$44</f>
        <v>9</v>
      </c>
      <c r="F63" s="178"/>
      <c r="G63" s="178"/>
      <c r="H63" s="178">
        <f>'将来負担比率（分子）の構造'!K$44</f>
        <v>8</v>
      </c>
      <c r="I63" s="178"/>
      <c r="J63" s="178"/>
      <c r="K63" s="178">
        <f>'将来負担比率（分子）の構造'!L$44</f>
        <v>6</v>
      </c>
      <c r="L63" s="178"/>
      <c r="M63" s="178"/>
      <c r="N63" s="178">
        <f>'将来負担比率（分子）の構造'!M$44</f>
        <v>5</v>
      </c>
      <c r="O63" s="178"/>
      <c r="P63" s="178"/>
    </row>
    <row r="64" spans="1:16" x14ac:dyDescent="0.15">
      <c r="A64" s="178" t="s">
        <v>33</v>
      </c>
      <c r="B64" s="178">
        <f>'将来負担比率（分子）の構造'!I$43</f>
        <v>183</v>
      </c>
      <c r="C64" s="178"/>
      <c r="D64" s="178"/>
      <c r="E64" s="178">
        <f>'将来負担比率（分子）の構造'!J$43</f>
        <v>152</v>
      </c>
      <c r="F64" s="178"/>
      <c r="G64" s="178"/>
      <c r="H64" s="178">
        <f>'将来負担比率（分子）の構造'!K$43</f>
        <v>137</v>
      </c>
      <c r="I64" s="178"/>
      <c r="J64" s="178"/>
      <c r="K64" s="178">
        <f>'将来負担比率（分子）の構造'!L$43</f>
        <v>123</v>
      </c>
      <c r="L64" s="178"/>
      <c r="M64" s="178"/>
      <c r="N64" s="178">
        <f>'将来負担比率（分子）の構造'!M$43</f>
        <v>134</v>
      </c>
      <c r="O64" s="178"/>
      <c r="P64" s="178"/>
    </row>
    <row r="65" spans="1:16" x14ac:dyDescent="0.15">
      <c r="A65" s="178" t="s">
        <v>32</v>
      </c>
      <c r="B65" s="178" t="str">
        <f>'将来負担比率（分子）の構造'!I$42</f>
        <v>-</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x14ac:dyDescent="0.15">
      <c r="A66" s="178" t="s">
        <v>31</v>
      </c>
      <c r="B66" s="178">
        <f>'将来負担比率（分子）の構造'!I$41</f>
        <v>2302</v>
      </c>
      <c r="C66" s="178"/>
      <c r="D66" s="178"/>
      <c r="E66" s="178">
        <f>'将来負担比率（分子）の構造'!J$41</f>
        <v>2586</v>
      </c>
      <c r="F66" s="178"/>
      <c r="G66" s="178"/>
      <c r="H66" s="178">
        <f>'将来負担比率（分子）の構造'!K$41</f>
        <v>2555</v>
      </c>
      <c r="I66" s="178"/>
      <c r="J66" s="178"/>
      <c r="K66" s="178">
        <f>'将来負担比率（分子）の構造'!L$41</f>
        <v>2507</v>
      </c>
      <c r="L66" s="178"/>
      <c r="M66" s="178"/>
      <c r="N66" s="178">
        <f>'将来負担比率（分子）の構造'!M$41</f>
        <v>2459</v>
      </c>
      <c r="O66" s="178"/>
      <c r="P66" s="178"/>
    </row>
    <row r="67" spans="1:16" x14ac:dyDescent="0.15">
      <c r="A67" s="178" t="s">
        <v>75</v>
      </c>
      <c r="B67" s="178" t="e">
        <f>NA()</f>
        <v>#N/A</v>
      </c>
      <c r="C67" s="178">
        <f>IF(ISNUMBER('将来負担比率（分子）の構造'!I$53), IF('将来負担比率（分子）の構造'!I$53 &lt; 0, 0, '将来負担比率（分子）の構造'!I$53), NA())</f>
        <v>472</v>
      </c>
      <c r="D67" s="178" t="e">
        <f>NA()</f>
        <v>#N/A</v>
      </c>
      <c r="E67" s="178" t="e">
        <f>NA()</f>
        <v>#N/A</v>
      </c>
      <c r="F67" s="178">
        <f>IF(ISNUMBER('将来負担比率（分子）の構造'!J$53), IF('将来負担比率（分子）の構造'!J$53 &lt; 0, 0, '将来負担比率（分子）の構造'!J$53), NA())</f>
        <v>139</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640</v>
      </c>
      <c r="C72" s="182">
        <f>基金残高に係る経年分析!G55</f>
        <v>675</v>
      </c>
      <c r="D72" s="182">
        <f>基金残高に係る経年分析!H55</f>
        <v>444</v>
      </c>
    </row>
    <row r="73" spans="1:16" x14ac:dyDescent="0.15">
      <c r="A73" s="181" t="s">
        <v>78</v>
      </c>
      <c r="B73" s="182">
        <f>基金残高に係る経年分析!F56</f>
        <v>105</v>
      </c>
      <c r="C73" s="182">
        <f>基金残高に係る経年分析!G56</f>
        <v>128</v>
      </c>
      <c r="D73" s="182">
        <f>基金残高に係る経年分析!H56</f>
        <v>198</v>
      </c>
    </row>
    <row r="74" spans="1:16" x14ac:dyDescent="0.15">
      <c r="A74" s="181" t="s">
        <v>79</v>
      </c>
      <c r="B74" s="182">
        <f>基金残高に係る経年分析!F57</f>
        <v>195</v>
      </c>
      <c r="C74" s="182">
        <f>基金残高に係る経年分析!G57</f>
        <v>232</v>
      </c>
      <c r="D74" s="182">
        <f>基金残高に係る経年分析!H57</f>
        <v>331</v>
      </c>
    </row>
  </sheetData>
  <sheetProtection algorithmName="SHA-512" hashValue="JJdxSWSmMoZYM6MqQOTe5zOAez6EmHysgnIGhgnqiQTzH8RREsPb9+FzGT44tZTQQmzMnS05Q4bkrGriDVBteA==" saltValue="KDksfEuawVccJKUVN5tL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5" t="s">
        <v>212</v>
      </c>
      <c r="DI1" s="656"/>
      <c r="DJ1" s="656"/>
      <c r="DK1" s="656"/>
      <c r="DL1" s="656"/>
      <c r="DM1" s="656"/>
      <c r="DN1" s="657"/>
      <c r="DO1" s="223"/>
      <c r="DP1" s="655" t="s">
        <v>213</v>
      </c>
      <c r="DQ1" s="656"/>
      <c r="DR1" s="656"/>
      <c r="DS1" s="656"/>
      <c r="DT1" s="656"/>
      <c r="DU1" s="656"/>
      <c r="DV1" s="656"/>
      <c r="DW1" s="656"/>
      <c r="DX1" s="656"/>
      <c r="DY1" s="656"/>
      <c r="DZ1" s="656"/>
      <c r="EA1" s="656"/>
      <c r="EB1" s="656"/>
      <c r="EC1" s="657"/>
      <c r="ED1" s="221"/>
      <c r="EE1" s="221"/>
      <c r="EF1" s="221"/>
      <c r="EG1" s="221"/>
      <c r="EH1" s="221"/>
      <c r="EI1" s="221"/>
      <c r="EJ1" s="221"/>
      <c r="EK1" s="221"/>
      <c r="EL1" s="221"/>
      <c r="EM1" s="221"/>
    </row>
    <row r="2" spans="2:143" ht="22.5" customHeight="1" x14ac:dyDescent="0.15">
      <c r="B2" s="224" t="s">
        <v>214</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7" customFormat="1" ht="11.25" customHeight="1" x14ac:dyDescent="0.15">
      <c r="B5" s="665" t="s">
        <v>225</v>
      </c>
      <c r="C5" s="666"/>
      <c r="D5" s="666"/>
      <c r="E5" s="666"/>
      <c r="F5" s="666"/>
      <c r="G5" s="666"/>
      <c r="H5" s="666"/>
      <c r="I5" s="666"/>
      <c r="J5" s="666"/>
      <c r="K5" s="666"/>
      <c r="L5" s="666"/>
      <c r="M5" s="666"/>
      <c r="N5" s="666"/>
      <c r="O5" s="666"/>
      <c r="P5" s="666"/>
      <c r="Q5" s="667"/>
      <c r="R5" s="668">
        <v>114876</v>
      </c>
      <c r="S5" s="669"/>
      <c r="T5" s="669"/>
      <c r="U5" s="669"/>
      <c r="V5" s="669"/>
      <c r="W5" s="669"/>
      <c r="X5" s="669"/>
      <c r="Y5" s="670"/>
      <c r="Z5" s="671">
        <v>3.8</v>
      </c>
      <c r="AA5" s="671"/>
      <c r="AB5" s="671"/>
      <c r="AC5" s="671"/>
      <c r="AD5" s="672">
        <v>110816</v>
      </c>
      <c r="AE5" s="672"/>
      <c r="AF5" s="672"/>
      <c r="AG5" s="672"/>
      <c r="AH5" s="672"/>
      <c r="AI5" s="672"/>
      <c r="AJ5" s="672"/>
      <c r="AK5" s="672"/>
      <c r="AL5" s="673">
        <v>9</v>
      </c>
      <c r="AM5" s="674"/>
      <c r="AN5" s="674"/>
      <c r="AO5" s="675"/>
      <c r="AP5" s="665" t="s">
        <v>226</v>
      </c>
      <c r="AQ5" s="666"/>
      <c r="AR5" s="666"/>
      <c r="AS5" s="666"/>
      <c r="AT5" s="666"/>
      <c r="AU5" s="666"/>
      <c r="AV5" s="666"/>
      <c r="AW5" s="666"/>
      <c r="AX5" s="666"/>
      <c r="AY5" s="666"/>
      <c r="AZ5" s="666"/>
      <c r="BA5" s="666"/>
      <c r="BB5" s="666"/>
      <c r="BC5" s="666"/>
      <c r="BD5" s="666"/>
      <c r="BE5" s="666"/>
      <c r="BF5" s="667"/>
      <c r="BG5" s="679">
        <v>110817</v>
      </c>
      <c r="BH5" s="680"/>
      <c r="BI5" s="680"/>
      <c r="BJ5" s="680"/>
      <c r="BK5" s="680"/>
      <c r="BL5" s="680"/>
      <c r="BM5" s="680"/>
      <c r="BN5" s="681"/>
      <c r="BO5" s="682">
        <v>96.5</v>
      </c>
      <c r="BP5" s="682"/>
      <c r="BQ5" s="682"/>
      <c r="BR5" s="682"/>
      <c r="BS5" s="683" t="s">
        <v>130</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21077</v>
      </c>
      <c r="S6" s="680"/>
      <c r="T6" s="680"/>
      <c r="U6" s="680"/>
      <c r="V6" s="680"/>
      <c r="W6" s="680"/>
      <c r="X6" s="680"/>
      <c r="Y6" s="681"/>
      <c r="Z6" s="682">
        <v>0.7</v>
      </c>
      <c r="AA6" s="682"/>
      <c r="AB6" s="682"/>
      <c r="AC6" s="682"/>
      <c r="AD6" s="683">
        <v>21077</v>
      </c>
      <c r="AE6" s="683"/>
      <c r="AF6" s="683"/>
      <c r="AG6" s="683"/>
      <c r="AH6" s="683"/>
      <c r="AI6" s="683"/>
      <c r="AJ6" s="683"/>
      <c r="AK6" s="683"/>
      <c r="AL6" s="684">
        <v>1.7</v>
      </c>
      <c r="AM6" s="685"/>
      <c r="AN6" s="685"/>
      <c r="AO6" s="686"/>
      <c r="AP6" s="676" t="s">
        <v>231</v>
      </c>
      <c r="AQ6" s="677"/>
      <c r="AR6" s="677"/>
      <c r="AS6" s="677"/>
      <c r="AT6" s="677"/>
      <c r="AU6" s="677"/>
      <c r="AV6" s="677"/>
      <c r="AW6" s="677"/>
      <c r="AX6" s="677"/>
      <c r="AY6" s="677"/>
      <c r="AZ6" s="677"/>
      <c r="BA6" s="677"/>
      <c r="BB6" s="677"/>
      <c r="BC6" s="677"/>
      <c r="BD6" s="677"/>
      <c r="BE6" s="677"/>
      <c r="BF6" s="678"/>
      <c r="BG6" s="679">
        <v>110817</v>
      </c>
      <c r="BH6" s="680"/>
      <c r="BI6" s="680"/>
      <c r="BJ6" s="680"/>
      <c r="BK6" s="680"/>
      <c r="BL6" s="680"/>
      <c r="BM6" s="680"/>
      <c r="BN6" s="681"/>
      <c r="BO6" s="682">
        <v>96.5</v>
      </c>
      <c r="BP6" s="682"/>
      <c r="BQ6" s="682"/>
      <c r="BR6" s="682"/>
      <c r="BS6" s="683" t="s">
        <v>130</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60166</v>
      </c>
      <c r="CS6" s="680"/>
      <c r="CT6" s="680"/>
      <c r="CU6" s="680"/>
      <c r="CV6" s="680"/>
      <c r="CW6" s="680"/>
      <c r="CX6" s="680"/>
      <c r="CY6" s="681"/>
      <c r="CZ6" s="673">
        <v>2.2000000000000002</v>
      </c>
      <c r="DA6" s="674"/>
      <c r="DB6" s="674"/>
      <c r="DC6" s="693"/>
      <c r="DD6" s="688" t="s">
        <v>130</v>
      </c>
      <c r="DE6" s="680"/>
      <c r="DF6" s="680"/>
      <c r="DG6" s="680"/>
      <c r="DH6" s="680"/>
      <c r="DI6" s="680"/>
      <c r="DJ6" s="680"/>
      <c r="DK6" s="680"/>
      <c r="DL6" s="680"/>
      <c r="DM6" s="680"/>
      <c r="DN6" s="680"/>
      <c r="DO6" s="680"/>
      <c r="DP6" s="681"/>
      <c r="DQ6" s="688">
        <v>60166</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81</v>
      </c>
      <c r="S7" s="680"/>
      <c r="T7" s="680"/>
      <c r="U7" s="680"/>
      <c r="V7" s="680"/>
      <c r="W7" s="680"/>
      <c r="X7" s="680"/>
      <c r="Y7" s="681"/>
      <c r="Z7" s="682">
        <v>0</v>
      </c>
      <c r="AA7" s="682"/>
      <c r="AB7" s="682"/>
      <c r="AC7" s="682"/>
      <c r="AD7" s="683">
        <v>81</v>
      </c>
      <c r="AE7" s="683"/>
      <c r="AF7" s="683"/>
      <c r="AG7" s="683"/>
      <c r="AH7" s="683"/>
      <c r="AI7" s="683"/>
      <c r="AJ7" s="683"/>
      <c r="AK7" s="683"/>
      <c r="AL7" s="684">
        <v>0</v>
      </c>
      <c r="AM7" s="685"/>
      <c r="AN7" s="685"/>
      <c r="AO7" s="686"/>
      <c r="AP7" s="676" t="s">
        <v>234</v>
      </c>
      <c r="AQ7" s="677"/>
      <c r="AR7" s="677"/>
      <c r="AS7" s="677"/>
      <c r="AT7" s="677"/>
      <c r="AU7" s="677"/>
      <c r="AV7" s="677"/>
      <c r="AW7" s="677"/>
      <c r="AX7" s="677"/>
      <c r="AY7" s="677"/>
      <c r="AZ7" s="677"/>
      <c r="BA7" s="677"/>
      <c r="BB7" s="677"/>
      <c r="BC7" s="677"/>
      <c r="BD7" s="677"/>
      <c r="BE7" s="677"/>
      <c r="BF7" s="678"/>
      <c r="BG7" s="679">
        <v>49883</v>
      </c>
      <c r="BH7" s="680"/>
      <c r="BI7" s="680"/>
      <c r="BJ7" s="680"/>
      <c r="BK7" s="680"/>
      <c r="BL7" s="680"/>
      <c r="BM7" s="680"/>
      <c r="BN7" s="681"/>
      <c r="BO7" s="682">
        <v>43.4</v>
      </c>
      <c r="BP7" s="682"/>
      <c r="BQ7" s="682"/>
      <c r="BR7" s="682"/>
      <c r="BS7" s="683" t="s">
        <v>130</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861852</v>
      </c>
      <c r="CS7" s="680"/>
      <c r="CT7" s="680"/>
      <c r="CU7" s="680"/>
      <c r="CV7" s="680"/>
      <c r="CW7" s="680"/>
      <c r="CX7" s="680"/>
      <c r="CY7" s="681"/>
      <c r="CZ7" s="682">
        <v>31.7</v>
      </c>
      <c r="DA7" s="682"/>
      <c r="DB7" s="682"/>
      <c r="DC7" s="682"/>
      <c r="DD7" s="688">
        <v>116775</v>
      </c>
      <c r="DE7" s="680"/>
      <c r="DF7" s="680"/>
      <c r="DG7" s="680"/>
      <c r="DH7" s="680"/>
      <c r="DI7" s="680"/>
      <c r="DJ7" s="680"/>
      <c r="DK7" s="680"/>
      <c r="DL7" s="680"/>
      <c r="DM7" s="680"/>
      <c r="DN7" s="680"/>
      <c r="DO7" s="680"/>
      <c r="DP7" s="681"/>
      <c r="DQ7" s="688">
        <v>633512</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136</v>
      </c>
      <c r="S8" s="680"/>
      <c r="T8" s="680"/>
      <c r="U8" s="680"/>
      <c r="V8" s="680"/>
      <c r="W8" s="680"/>
      <c r="X8" s="680"/>
      <c r="Y8" s="681"/>
      <c r="Z8" s="682">
        <v>0</v>
      </c>
      <c r="AA8" s="682"/>
      <c r="AB8" s="682"/>
      <c r="AC8" s="682"/>
      <c r="AD8" s="683">
        <v>136</v>
      </c>
      <c r="AE8" s="683"/>
      <c r="AF8" s="683"/>
      <c r="AG8" s="683"/>
      <c r="AH8" s="683"/>
      <c r="AI8" s="683"/>
      <c r="AJ8" s="683"/>
      <c r="AK8" s="683"/>
      <c r="AL8" s="684">
        <v>0</v>
      </c>
      <c r="AM8" s="685"/>
      <c r="AN8" s="685"/>
      <c r="AO8" s="686"/>
      <c r="AP8" s="676" t="s">
        <v>237</v>
      </c>
      <c r="AQ8" s="677"/>
      <c r="AR8" s="677"/>
      <c r="AS8" s="677"/>
      <c r="AT8" s="677"/>
      <c r="AU8" s="677"/>
      <c r="AV8" s="677"/>
      <c r="AW8" s="677"/>
      <c r="AX8" s="677"/>
      <c r="AY8" s="677"/>
      <c r="AZ8" s="677"/>
      <c r="BA8" s="677"/>
      <c r="BB8" s="677"/>
      <c r="BC8" s="677"/>
      <c r="BD8" s="677"/>
      <c r="BE8" s="677"/>
      <c r="BF8" s="678"/>
      <c r="BG8" s="679">
        <v>1727</v>
      </c>
      <c r="BH8" s="680"/>
      <c r="BI8" s="680"/>
      <c r="BJ8" s="680"/>
      <c r="BK8" s="680"/>
      <c r="BL8" s="680"/>
      <c r="BM8" s="680"/>
      <c r="BN8" s="681"/>
      <c r="BO8" s="682">
        <v>1.5</v>
      </c>
      <c r="BP8" s="682"/>
      <c r="BQ8" s="682"/>
      <c r="BR8" s="682"/>
      <c r="BS8" s="688" t="s">
        <v>130</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367713</v>
      </c>
      <c r="CS8" s="680"/>
      <c r="CT8" s="680"/>
      <c r="CU8" s="680"/>
      <c r="CV8" s="680"/>
      <c r="CW8" s="680"/>
      <c r="CX8" s="680"/>
      <c r="CY8" s="681"/>
      <c r="CZ8" s="682">
        <v>13.5</v>
      </c>
      <c r="DA8" s="682"/>
      <c r="DB8" s="682"/>
      <c r="DC8" s="682"/>
      <c r="DD8" s="688">
        <v>2213</v>
      </c>
      <c r="DE8" s="680"/>
      <c r="DF8" s="680"/>
      <c r="DG8" s="680"/>
      <c r="DH8" s="680"/>
      <c r="DI8" s="680"/>
      <c r="DJ8" s="680"/>
      <c r="DK8" s="680"/>
      <c r="DL8" s="680"/>
      <c r="DM8" s="680"/>
      <c r="DN8" s="680"/>
      <c r="DO8" s="680"/>
      <c r="DP8" s="681"/>
      <c r="DQ8" s="688">
        <v>236397</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119</v>
      </c>
      <c r="S9" s="680"/>
      <c r="T9" s="680"/>
      <c r="U9" s="680"/>
      <c r="V9" s="680"/>
      <c r="W9" s="680"/>
      <c r="X9" s="680"/>
      <c r="Y9" s="681"/>
      <c r="Z9" s="682">
        <v>0</v>
      </c>
      <c r="AA9" s="682"/>
      <c r="AB9" s="682"/>
      <c r="AC9" s="682"/>
      <c r="AD9" s="683">
        <v>119</v>
      </c>
      <c r="AE9" s="683"/>
      <c r="AF9" s="683"/>
      <c r="AG9" s="683"/>
      <c r="AH9" s="683"/>
      <c r="AI9" s="683"/>
      <c r="AJ9" s="683"/>
      <c r="AK9" s="683"/>
      <c r="AL9" s="684">
        <v>0</v>
      </c>
      <c r="AM9" s="685"/>
      <c r="AN9" s="685"/>
      <c r="AO9" s="686"/>
      <c r="AP9" s="676" t="s">
        <v>240</v>
      </c>
      <c r="AQ9" s="677"/>
      <c r="AR9" s="677"/>
      <c r="AS9" s="677"/>
      <c r="AT9" s="677"/>
      <c r="AU9" s="677"/>
      <c r="AV9" s="677"/>
      <c r="AW9" s="677"/>
      <c r="AX9" s="677"/>
      <c r="AY9" s="677"/>
      <c r="AZ9" s="677"/>
      <c r="BA9" s="677"/>
      <c r="BB9" s="677"/>
      <c r="BC9" s="677"/>
      <c r="BD9" s="677"/>
      <c r="BE9" s="677"/>
      <c r="BF9" s="678"/>
      <c r="BG9" s="679">
        <v>41475</v>
      </c>
      <c r="BH9" s="680"/>
      <c r="BI9" s="680"/>
      <c r="BJ9" s="680"/>
      <c r="BK9" s="680"/>
      <c r="BL9" s="680"/>
      <c r="BM9" s="680"/>
      <c r="BN9" s="681"/>
      <c r="BO9" s="682">
        <v>36.1</v>
      </c>
      <c r="BP9" s="682"/>
      <c r="BQ9" s="682"/>
      <c r="BR9" s="682"/>
      <c r="BS9" s="688" t="s">
        <v>130</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197672</v>
      </c>
      <c r="CS9" s="680"/>
      <c r="CT9" s="680"/>
      <c r="CU9" s="680"/>
      <c r="CV9" s="680"/>
      <c r="CW9" s="680"/>
      <c r="CX9" s="680"/>
      <c r="CY9" s="681"/>
      <c r="CZ9" s="682">
        <v>7.3</v>
      </c>
      <c r="DA9" s="682"/>
      <c r="DB9" s="682"/>
      <c r="DC9" s="682"/>
      <c r="DD9" s="688">
        <v>12874</v>
      </c>
      <c r="DE9" s="680"/>
      <c r="DF9" s="680"/>
      <c r="DG9" s="680"/>
      <c r="DH9" s="680"/>
      <c r="DI9" s="680"/>
      <c r="DJ9" s="680"/>
      <c r="DK9" s="680"/>
      <c r="DL9" s="680"/>
      <c r="DM9" s="680"/>
      <c r="DN9" s="680"/>
      <c r="DO9" s="680"/>
      <c r="DP9" s="681"/>
      <c r="DQ9" s="688">
        <v>147879</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243</v>
      </c>
      <c r="S10" s="680"/>
      <c r="T10" s="680"/>
      <c r="U10" s="680"/>
      <c r="V10" s="680"/>
      <c r="W10" s="680"/>
      <c r="X10" s="680"/>
      <c r="Y10" s="681"/>
      <c r="Z10" s="682" t="s">
        <v>243</v>
      </c>
      <c r="AA10" s="682"/>
      <c r="AB10" s="682"/>
      <c r="AC10" s="682"/>
      <c r="AD10" s="683" t="s">
        <v>130</v>
      </c>
      <c r="AE10" s="683"/>
      <c r="AF10" s="683"/>
      <c r="AG10" s="683"/>
      <c r="AH10" s="683"/>
      <c r="AI10" s="683"/>
      <c r="AJ10" s="683"/>
      <c r="AK10" s="683"/>
      <c r="AL10" s="684" t="s">
        <v>130</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6350</v>
      </c>
      <c r="BH10" s="680"/>
      <c r="BI10" s="680"/>
      <c r="BJ10" s="680"/>
      <c r="BK10" s="680"/>
      <c r="BL10" s="680"/>
      <c r="BM10" s="680"/>
      <c r="BN10" s="681"/>
      <c r="BO10" s="682">
        <v>5.5</v>
      </c>
      <c r="BP10" s="682"/>
      <c r="BQ10" s="682"/>
      <c r="BR10" s="682"/>
      <c r="BS10" s="688" t="s">
        <v>243</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t="s">
        <v>130</v>
      </c>
      <c r="CS10" s="680"/>
      <c r="CT10" s="680"/>
      <c r="CU10" s="680"/>
      <c r="CV10" s="680"/>
      <c r="CW10" s="680"/>
      <c r="CX10" s="680"/>
      <c r="CY10" s="681"/>
      <c r="CZ10" s="682" t="s">
        <v>130</v>
      </c>
      <c r="DA10" s="682"/>
      <c r="DB10" s="682"/>
      <c r="DC10" s="682"/>
      <c r="DD10" s="688" t="s">
        <v>130</v>
      </c>
      <c r="DE10" s="680"/>
      <c r="DF10" s="680"/>
      <c r="DG10" s="680"/>
      <c r="DH10" s="680"/>
      <c r="DI10" s="680"/>
      <c r="DJ10" s="680"/>
      <c r="DK10" s="680"/>
      <c r="DL10" s="680"/>
      <c r="DM10" s="680"/>
      <c r="DN10" s="680"/>
      <c r="DO10" s="680"/>
      <c r="DP10" s="681"/>
      <c r="DQ10" s="688" t="s">
        <v>130</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130</v>
      </c>
      <c r="S11" s="680"/>
      <c r="T11" s="680"/>
      <c r="U11" s="680"/>
      <c r="V11" s="680"/>
      <c r="W11" s="680"/>
      <c r="X11" s="680"/>
      <c r="Y11" s="681"/>
      <c r="Z11" s="682" t="s">
        <v>130</v>
      </c>
      <c r="AA11" s="682"/>
      <c r="AB11" s="682"/>
      <c r="AC11" s="682"/>
      <c r="AD11" s="683" t="s">
        <v>130</v>
      </c>
      <c r="AE11" s="683"/>
      <c r="AF11" s="683"/>
      <c r="AG11" s="683"/>
      <c r="AH11" s="683"/>
      <c r="AI11" s="683"/>
      <c r="AJ11" s="683"/>
      <c r="AK11" s="683"/>
      <c r="AL11" s="684" t="s">
        <v>243</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331</v>
      </c>
      <c r="BH11" s="680"/>
      <c r="BI11" s="680"/>
      <c r="BJ11" s="680"/>
      <c r="BK11" s="680"/>
      <c r="BL11" s="680"/>
      <c r="BM11" s="680"/>
      <c r="BN11" s="681"/>
      <c r="BO11" s="682">
        <v>0.3</v>
      </c>
      <c r="BP11" s="682"/>
      <c r="BQ11" s="682"/>
      <c r="BR11" s="682"/>
      <c r="BS11" s="688" t="s">
        <v>130</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513635</v>
      </c>
      <c r="CS11" s="680"/>
      <c r="CT11" s="680"/>
      <c r="CU11" s="680"/>
      <c r="CV11" s="680"/>
      <c r="CW11" s="680"/>
      <c r="CX11" s="680"/>
      <c r="CY11" s="681"/>
      <c r="CZ11" s="682">
        <v>18.899999999999999</v>
      </c>
      <c r="DA11" s="682"/>
      <c r="DB11" s="682"/>
      <c r="DC11" s="682"/>
      <c r="DD11" s="688">
        <v>239851</v>
      </c>
      <c r="DE11" s="680"/>
      <c r="DF11" s="680"/>
      <c r="DG11" s="680"/>
      <c r="DH11" s="680"/>
      <c r="DI11" s="680"/>
      <c r="DJ11" s="680"/>
      <c r="DK11" s="680"/>
      <c r="DL11" s="680"/>
      <c r="DM11" s="680"/>
      <c r="DN11" s="680"/>
      <c r="DO11" s="680"/>
      <c r="DP11" s="681"/>
      <c r="DQ11" s="688">
        <v>218221</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26373</v>
      </c>
      <c r="S12" s="680"/>
      <c r="T12" s="680"/>
      <c r="U12" s="680"/>
      <c r="V12" s="680"/>
      <c r="W12" s="680"/>
      <c r="X12" s="680"/>
      <c r="Y12" s="681"/>
      <c r="Z12" s="682">
        <v>0.9</v>
      </c>
      <c r="AA12" s="682"/>
      <c r="AB12" s="682"/>
      <c r="AC12" s="682"/>
      <c r="AD12" s="683">
        <v>26373</v>
      </c>
      <c r="AE12" s="683"/>
      <c r="AF12" s="683"/>
      <c r="AG12" s="683"/>
      <c r="AH12" s="683"/>
      <c r="AI12" s="683"/>
      <c r="AJ12" s="683"/>
      <c r="AK12" s="683"/>
      <c r="AL12" s="684">
        <v>2.1</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44677</v>
      </c>
      <c r="BH12" s="680"/>
      <c r="BI12" s="680"/>
      <c r="BJ12" s="680"/>
      <c r="BK12" s="680"/>
      <c r="BL12" s="680"/>
      <c r="BM12" s="680"/>
      <c r="BN12" s="681"/>
      <c r="BO12" s="682">
        <v>38.9</v>
      </c>
      <c r="BP12" s="682"/>
      <c r="BQ12" s="682"/>
      <c r="BR12" s="682"/>
      <c r="BS12" s="688" t="s">
        <v>243</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35676</v>
      </c>
      <c r="CS12" s="680"/>
      <c r="CT12" s="680"/>
      <c r="CU12" s="680"/>
      <c r="CV12" s="680"/>
      <c r="CW12" s="680"/>
      <c r="CX12" s="680"/>
      <c r="CY12" s="681"/>
      <c r="CZ12" s="682">
        <v>1.3</v>
      </c>
      <c r="DA12" s="682"/>
      <c r="DB12" s="682"/>
      <c r="DC12" s="682"/>
      <c r="DD12" s="688" t="s">
        <v>130</v>
      </c>
      <c r="DE12" s="680"/>
      <c r="DF12" s="680"/>
      <c r="DG12" s="680"/>
      <c r="DH12" s="680"/>
      <c r="DI12" s="680"/>
      <c r="DJ12" s="680"/>
      <c r="DK12" s="680"/>
      <c r="DL12" s="680"/>
      <c r="DM12" s="680"/>
      <c r="DN12" s="680"/>
      <c r="DO12" s="680"/>
      <c r="DP12" s="681"/>
      <c r="DQ12" s="688">
        <v>23927</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t="s">
        <v>130</v>
      </c>
      <c r="S13" s="680"/>
      <c r="T13" s="680"/>
      <c r="U13" s="680"/>
      <c r="V13" s="680"/>
      <c r="W13" s="680"/>
      <c r="X13" s="680"/>
      <c r="Y13" s="681"/>
      <c r="Z13" s="682" t="s">
        <v>130</v>
      </c>
      <c r="AA13" s="682"/>
      <c r="AB13" s="682"/>
      <c r="AC13" s="682"/>
      <c r="AD13" s="683" t="s">
        <v>130</v>
      </c>
      <c r="AE13" s="683"/>
      <c r="AF13" s="683"/>
      <c r="AG13" s="683"/>
      <c r="AH13" s="683"/>
      <c r="AI13" s="683"/>
      <c r="AJ13" s="683"/>
      <c r="AK13" s="683"/>
      <c r="AL13" s="684" t="s">
        <v>130</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44665</v>
      </c>
      <c r="BH13" s="680"/>
      <c r="BI13" s="680"/>
      <c r="BJ13" s="680"/>
      <c r="BK13" s="680"/>
      <c r="BL13" s="680"/>
      <c r="BM13" s="680"/>
      <c r="BN13" s="681"/>
      <c r="BO13" s="682">
        <v>38.9</v>
      </c>
      <c r="BP13" s="682"/>
      <c r="BQ13" s="682"/>
      <c r="BR13" s="682"/>
      <c r="BS13" s="688" t="s">
        <v>243</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133425</v>
      </c>
      <c r="CS13" s="680"/>
      <c r="CT13" s="680"/>
      <c r="CU13" s="680"/>
      <c r="CV13" s="680"/>
      <c r="CW13" s="680"/>
      <c r="CX13" s="680"/>
      <c r="CY13" s="681"/>
      <c r="CZ13" s="682">
        <v>4.9000000000000004</v>
      </c>
      <c r="DA13" s="682"/>
      <c r="DB13" s="682"/>
      <c r="DC13" s="682"/>
      <c r="DD13" s="688">
        <v>89786</v>
      </c>
      <c r="DE13" s="680"/>
      <c r="DF13" s="680"/>
      <c r="DG13" s="680"/>
      <c r="DH13" s="680"/>
      <c r="DI13" s="680"/>
      <c r="DJ13" s="680"/>
      <c r="DK13" s="680"/>
      <c r="DL13" s="680"/>
      <c r="DM13" s="680"/>
      <c r="DN13" s="680"/>
      <c r="DO13" s="680"/>
      <c r="DP13" s="681"/>
      <c r="DQ13" s="688">
        <v>36866</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130</v>
      </c>
      <c r="S14" s="680"/>
      <c r="T14" s="680"/>
      <c r="U14" s="680"/>
      <c r="V14" s="680"/>
      <c r="W14" s="680"/>
      <c r="X14" s="680"/>
      <c r="Y14" s="681"/>
      <c r="Z14" s="682" t="s">
        <v>130</v>
      </c>
      <c r="AA14" s="682"/>
      <c r="AB14" s="682"/>
      <c r="AC14" s="682"/>
      <c r="AD14" s="683" t="s">
        <v>130</v>
      </c>
      <c r="AE14" s="683"/>
      <c r="AF14" s="683"/>
      <c r="AG14" s="683"/>
      <c r="AH14" s="683"/>
      <c r="AI14" s="683"/>
      <c r="AJ14" s="683"/>
      <c r="AK14" s="683"/>
      <c r="AL14" s="684" t="s">
        <v>130</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6771</v>
      </c>
      <c r="BH14" s="680"/>
      <c r="BI14" s="680"/>
      <c r="BJ14" s="680"/>
      <c r="BK14" s="680"/>
      <c r="BL14" s="680"/>
      <c r="BM14" s="680"/>
      <c r="BN14" s="681"/>
      <c r="BO14" s="682">
        <v>5.9</v>
      </c>
      <c r="BP14" s="682"/>
      <c r="BQ14" s="682"/>
      <c r="BR14" s="682"/>
      <c r="BS14" s="688" t="s">
        <v>130</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16479</v>
      </c>
      <c r="CS14" s="680"/>
      <c r="CT14" s="680"/>
      <c r="CU14" s="680"/>
      <c r="CV14" s="680"/>
      <c r="CW14" s="680"/>
      <c r="CX14" s="680"/>
      <c r="CY14" s="681"/>
      <c r="CZ14" s="682">
        <v>0.6</v>
      </c>
      <c r="DA14" s="682"/>
      <c r="DB14" s="682"/>
      <c r="DC14" s="682"/>
      <c r="DD14" s="688">
        <v>2989</v>
      </c>
      <c r="DE14" s="680"/>
      <c r="DF14" s="680"/>
      <c r="DG14" s="680"/>
      <c r="DH14" s="680"/>
      <c r="DI14" s="680"/>
      <c r="DJ14" s="680"/>
      <c r="DK14" s="680"/>
      <c r="DL14" s="680"/>
      <c r="DM14" s="680"/>
      <c r="DN14" s="680"/>
      <c r="DO14" s="680"/>
      <c r="DP14" s="681"/>
      <c r="DQ14" s="688">
        <v>13679</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4915</v>
      </c>
      <c r="S15" s="680"/>
      <c r="T15" s="680"/>
      <c r="U15" s="680"/>
      <c r="V15" s="680"/>
      <c r="W15" s="680"/>
      <c r="X15" s="680"/>
      <c r="Y15" s="681"/>
      <c r="Z15" s="682">
        <v>0.2</v>
      </c>
      <c r="AA15" s="682"/>
      <c r="AB15" s="682"/>
      <c r="AC15" s="682"/>
      <c r="AD15" s="683">
        <v>4915</v>
      </c>
      <c r="AE15" s="683"/>
      <c r="AF15" s="683"/>
      <c r="AG15" s="683"/>
      <c r="AH15" s="683"/>
      <c r="AI15" s="683"/>
      <c r="AJ15" s="683"/>
      <c r="AK15" s="683"/>
      <c r="AL15" s="684">
        <v>0.4</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9486</v>
      </c>
      <c r="BH15" s="680"/>
      <c r="BI15" s="680"/>
      <c r="BJ15" s="680"/>
      <c r="BK15" s="680"/>
      <c r="BL15" s="680"/>
      <c r="BM15" s="680"/>
      <c r="BN15" s="681"/>
      <c r="BO15" s="682">
        <v>8.3000000000000007</v>
      </c>
      <c r="BP15" s="682"/>
      <c r="BQ15" s="682"/>
      <c r="BR15" s="682"/>
      <c r="BS15" s="688" t="s">
        <v>130</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200110</v>
      </c>
      <c r="CS15" s="680"/>
      <c r="CT15" s="680"/>
      <c r="CU15" s="680"/>
      <c r="CV15" s="680"/>
      <c r="CW15" s="680"/>
      <c r="CX15" s="680"/>
      <c r="CY15" s="681"/>
      <c r="CZ15" s="682">
        <v>7.4</v>
      </c>
      <c r="DA15" s="682"/>
      <c r="DB15" s="682"/>
      <c r="DC15" s="682"/>
      <c r="DD15" s="688">
        <v>7290</v>
      </c>
      <c r="DE15" s="680"/>
      <c r="DF15" s="680"/>
      <c r="DG15" s="680"/>
      <c r="DH15" s="680"/>
      <c r="DI15" s="680"/>
      <c r="DJ15" s="680"/>
      <c r="DK15" s="680"/>
      <c r="DL15" s="680"/>
      <c r="DM15" s="680"/>
      <c r="DN15" s="680"/>
      <c r="DO15" s="680"/>
      <c r="DP15" s="681"/>
      <c r="DQ15" s="688">
        <v>167865</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130</v>
      </c>
      <c r="S16" s="680"/>
      <c r="T16" s="680"/>
      <c r="U16" s="680"/>
      <c r="V16" s="680"/>
      <c r="W16" s="680"/>
      <c r="X16" s="680"/>
      <c r="Y16" s="681"/>
      <c r="Z16" s="682" t="s">
        <v>130</v>
      </c>
      <c r="AA16" s="682"/>
      <c r="AB16" s="682"/>
      <c r="AC16" s="682"/>
      <c r="AD16" s="683" t="s">
        <v>130</v>
      </c>
      <c r="AE16" s="683"/>
      <c r="AF16" s="683"/>
      <c r="AG16" s="683"/>
      <c r="AH16" s="683"/>
      <c r="AI16" s="683"/>
      <c r="AJ16" s="683"/>
      <c r="AK16" s="683"/>
      <c r="AL16" s="684" t="s">
        <v>139</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243</v>
      </c>
      <c r="BH16" s="680"/>
      <c r="BI16" s="680"/>
      <c r="BJ16" s="680"/>
      <c r="BK16" s="680"/>
      <c r="BL16" s="680"/>
      <c r="BM16" s="680"/>
      <c r="BN16" s="681"/>
      <c r="BO16" s="682" t="s">
        <v>130</v>
      </c>
      <c r="BP16" s="682"/>
      <c r="BQ16" s="682"/>
      <c r="BR16" s="682"/>
      <c r="BS16" s="688" t="s">
        <v>243</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31044</v>
      </c>
      <c r="CS16" s="680"/>
      <c r="CT16" s="680"/>
      <c r="CU16" s="680"/>
      <c r="CV16" s="680"/>
      <c r="CW16" s="680"/>
      <c r="CX16" s="680"/>
      <c r="CY16" s="681"/>
      <c r="CZ16" s="682">
        <v>1.1000000000000001</v>
      </c>
      <c r="DA16" s="682"/>
      <c r="DB16" s="682"/>
      <c r="DC16" s="682"/>
      <c r="DD16" s="688" t="s">
        <v>130</v>
      </c>
      <c r="DE16" s="680"/>
      <c r="DF16" s="680"/>
      <c r="DG16" s="680"/>
      <c r="DH16" s="680"/>
      <c r="DI16" s="680"/>
      <c r="DJ16" s="680"/>
      <c r="DK16" s="680"/>
      <c r="DL16" s="680"/>
      <c r="DM16" s="680"/>
      <c r="DN16" s="680"/>
      <c r="DO16" s="680"/>
      <c r="DP16" s="681"/>
      <c r="DQ16" s="688">
        <v>5119</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58</v>
      </c>
      <c r="S17" s="680"/>
      <c r="T17" s="680"/>
      <c r="U17" s="680"/>
      <c r="V17" s="680"/>
      <c r="W17" s="680"/>
      <c r="X17" s="680"/>
      <c r="Y17" s="681"/>
      <c r="Z17" s="682">
        <v>0</v>
      </c>
      <c r="AA17" s="682"/>
      <c r="AB17" s="682"/>
      <c r="AC17" s="682"/>
      <c r="AD17" s="683">
        <v>58</v>
      </c>
      <c r="AE17" s="683"/>
      <c r="AF17" s="683"/>
      <c r="AG17" s="683"/>
      <c r="AH17" s="683"/>
      <c r="AI17" s="683"/>
      <c r="AJ17" s="683"/>
      <c r="AK17" s="683"/>
      <c r="AL17" s="684">
        <v>0</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243</v>
      </c>
      <c r="BH17" s="680"/>
      <c r="BI17" s="680"/>
      <c r="BJ17" s="680"/>
      <c r="BK17" s="680"/>
      <c r="BL17" s="680"/>
      <c r="BM17" s="680"/>
      <c r="BN17" s="681"/>
      <c r="BO17" s="682" t="s">
        <v>243</v>
      </c>
      <c r="BP17" s="682"/>
      <c r="BQ17" s="682"/>
      <c r="BR17" s="682"/>
      <c r="BS17" s="688" t="s">
        <v>130</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271179</v>
      </c>
      <c r="CS17" s="680"/>
      <c r="CT17" s="680"/>
      <c r="CU17" s="680"/>
      <c r="CV17" s="680"/>
      <c r="CW17" s="680"/>
      <c r="CX17" s="680"/>
      <c r="CY17" s="681"/>
      <c r="CZ17" s="682">
        <v>10</v>
      </c>
      <c r="DA17" s="682"/>
      <c r="DB17" s="682"/>
      <c r="DC17" s="682"/>
      <c r="DD17" s="688" t="s">
        <v>243</v>
      </c>
      <c r="DE17" s="680"/>
      <c r="DF17" s="680"/>
      <c r="DG17" s="680"/>
      <c r="DH17" s="680"/>
      <c r="DI17" s="680"/>
      <c r="DJ17" s="680"/>
      <c r="DK17" s="680"/>
      <c r="DL17" s="680"/>
      <c r="DM17" s="680"/>
      <c r="DN17" s="680"/>
      <c r="DO17" s="680"/>
      <c r="DP17" s="681"/>
      <c r="DQ17" s="688">
        <v>260340</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1310552</v>
      </c>
      <c r="S18" s="680"/>
      <c r="T18" s="680"/>
      <c r="U18" s="680"/>
      <c r="V18" s="680"/>
      <c r="W18" s="680"/>
      <c r="X18" s="680"/>
      <c r="Y18" s="681"/>
      <c r="Z18" s="682">
        <v>42.9</v>
      </c>
      <c r="AA18" s="682"/>
      <c r="AB18" s="682"/>
      <c r="AC18" s="682"/>
      <c r="AD18" s="683">
        <v>1058861</v>
      </c>
      <c r="AE18" s="683"/>
      <c r="AF18" s="683"/>
      <c r="AG18" s="683"/>
      <c r="AH18" s="683"/>
      <c r="AI18" s="683"/>
      <c r="AJ18" s="683"/>
      <c r="AK18" s="683"/>
      <c r="AL18" s="684">
        <v>85.9</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243</v>
      </c>
      <c r="BH18" s="680"/>
      <c r="BI18" s="680"/>
      <c r="BJ18" s="680"/>
      <c r="BK18" s="680"/>
      <c r="BL18" s="680"/>
      <c r="BM18" s="680"/>
      <c r="BN18" s="681"/>
      <c r="BO18" s="682" t="s">
        <v>130</v>
      </c>
      <c r="BP18" s="682"/>
      <c r="BQ18" s="682"/>
      <c r="BR18" s="682"/>
      <c r="BS18" s="688" t="s">
        <v>130</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v>28724</v>
      </c>
      <c r="CS18" s="680"/>
      <c r="CT18" s="680"/>
      <c r="CU18" s="680"/>
      <c r="CV18" s="680"/>
      <c r="CW18" s="680"/>
      <c r="CX18" s="680"/>
      <c r="CY18" s="681"/>
      <c r="CZ18" s="682">
        <v>1.1000000000000001</v>
      </c>
      <c r="DA18" s="682"/>
      <c r="DB18" s="682"/>
      <c r="DC18" s="682"/>
      <c r="DD18" s="688" t="s">
        <v>130</v>
      </c>
      <c r="DE18" s="680"/>
      <c r="DF18" s="680"/>
      <c r="DG18" s="680"/>
      <c r="DH18" s="680"/>
      <c r="DI18" s="680"/>
      <c r="DJ18" s="680"/>
      <c r="DK18" s="680"/>
      <c r="DL18" s="680"/>
      <c r="DM18" s="680"/>
      <c r="DN18" s="680"/>
      <c r="DO18" s="680"/>
      <c r="DP18" s="681"/>
      <c r="DQ18" s="688">
        <v>28724</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1058861</v>
      </c>
      <c r="S19" s="680"/>
      <c r="T19" s="680"/>
      <c r="U19" s="680"/>
      <c r="V19" s="680"/>
      <c r="W19" s="680"/>
      <c r="X19" s="680"/>
      <c r="Y19" s="681"/>
      <c r="Z19" s="682">
        <v>34.700000000000003</v>
      </c>
      <c r="AA19" s="682"/>
      <c r="AB19" s="682"/>
      <c r="AC19" s="682"/>
      <c r="AD19" s="683">
        <v>1058861</v>
      </c>
      <c r="AE19" s="683"/>
      <c r="AF19" s="683"/>
      <c r="AG19" s="683"/>
      <c r="AH19" s="683"/>
      <c r="AI19" s="683"/>
      <c r="AJ19" s="683"/>
      <c r="AK19" s="683"/>
      <c r="AL19" s="684">
        <v>85.9</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4059</v>
      </c>
      <c r="BH19" s="680"/>
      <c r="BI19" s="680"/>
      <c r="BJ19" s="680"/>
      <c r="BK19" s="680"/>
      <c r="BL19" s="680"/>
      <c r="BM19" s="680"/>
      <c r="BN19" s="681"/>
      <c r="BO19" s="682">
        <v>3.5</v>
      </c>
      <c r="BP19" s="682"/>
      <c r="BQ19" s="682"/>
      <c r="BR19" s="682"/>
      <c r="BS19" s="688" t="s">
        <v>243</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243</v>
      </c>
      <c r="CS19" s="680"/>
      <c r="CT19" s="680"/>
      <c r="CU19" s="680"/>
      <c r="CV19" s="680"/>
      <c r="CW19" s="680"/>
      <c r="CX19" s="680"/>
      <c r="CY19" s="681"/>
      <c r="CZ19" s="682" t="s">
        <v>243</v>
      </c>
      <c r="DA19" s="682"/>
      <c r="DB19" s="682"/>
      <c r="DC19" s="682"/>
      <c r="DD19" s="688" t="s">
        <v>130</v>
      </c>
      <c r="DE19" s="680"/>
      <c r="DF19" s="680"/>
      <c r="DG19" s="680"/>
      <c r="DH19" s="680"/>
      <c r="DI19" s="680"/>
      <c r="DJ19" s="680"/>
      <c r="DK19" s="680"/>
      <c r="DL19" s="680"/>
      <c r="DM19" s="680"/>
      <c r="DN19" s="680"/>
      <c r="DO19" s="680"/>
      <c r="DP19" s="681"/>
      <c r="DQ19" s="688" t="s">
        <v>243</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251691</v>
      </c>
      <c r="S20" s="680"/>
      <c r="T20" s="680"/>
      <c r="U20" s="680"/>
      <c r="V20" s="680"/>
      <c r="W20" s="680"/>
      <c r="X20" s="680"/>
      <c r="Y20" s="681"/>
      <c r="Z20" s="682">
        <v>8.1999999999999993</v>
      </c>
      <c r="AA20" s="682"/>
      <c r="AB20" s="682"/>
      <c r="AC20" s="682"/>
      <c r="AD20" s="683" t="s">
        <v>243</v>
      </c>
      <c r="AE20" s="683"/>
      <c r="AF20" s="683"/>
      <c r="AG20" s="683"/>
      <c r="AH20" s="683"/>
      <c r="AI20" s="683"/>
      <c r="AJ20" s="683"/>
      <c r="AK20" s="683"/>
      <c r="AL20" s="684" t="s">
        <v>243</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t="s">
        <v>243</v>
      </c>
      <c r="BH20" s="680"/>
      <c r="BI20" s="680"/>
      <c r="BJ20" s="680"/>
      <c r="BK20" s="680"/>
      <c r="BL20" s="680"/>
      <c r="BM20" s="680"/>
      <c r="BN20" s="681"/>
      <c r="BO20" s="682" t="s">
        <v>243</v>
      </c>
      <c r="BP20" s="682"/>
      <c r="BQ20" s="682"/>
      <c r="BR20" s="682"/>
      <c r="BS20" s="688" t="s">
        <v>243</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2717675</v>
      </c>
      <c r="CS20" s="680"/>
      <c r="CT20" s="680"/>
      <c r="CU20" s="680"/>
      <c r="CV20" s="680"/>
      <c r="CW20" s="680"/>
      <c r="CX20" s="680"/>
      <c r="CY20" s="681"/>
      <c r="CZ20" s="682">
        <v>100</v>
      </c>
      <c r="DA20" s="682"/>
      <c r="DB20" s="682"/>
      <c r="DC20" s="682"/>
      <c r="DD20" s="688">
        <v>471778</v>
      </c>
      <c r="DE20" s="680"/>
      <c r="DF20" s="680"/>
      <c r="DG20" s="680"/>
      <c r="DH20" s="680"/>
      <c r="DI20" s="680"/>
      <c r="DJ20" s="680"/>
      <c r="DK20" s="680"/>
      <c r="DL20" s="680"/>
      <c r="DM20" s="680"/>
      <c r="DN20" s="680"/>
      <c r="DO20" s="680"/>
      <c r="DP20" s="681"/>
      <c r="DQ20" s="688">
        <v>1832695</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130</v>
      </c>
      <c r="S21" s="680"/>
      <c r="T21" s="680"/>
      <c r="U21" s="680"/>
      <c r="V21" s="680"/>
      <c r="W21" s="680"/>
      <c r="X21" s="680"/>
      <c r="Y21" s="681"/>
      <c r="Z21" s="682" t="s">
        <v>243</v>
      </c>
      <c r="AA21" s="682"/>
      <c r="AB21" s="682"/>
      <c r="AC21" s="682"/>
      <c r="AD21" s="683" t="s">
        <v>243</v>
      </c>
      <c r="AE21" s="683"/>
      <c r="AF21" s="683"/>
      <c r="AG21" s="683"/>
      <c r="AH21" s="683"/>
      <c r="AI21" s="683"/>
      <c r="AJ21" s="683"/>
      <c r="AK21" s="683"/>
      <c r="AL21" s="684" t="s">
        <v>130</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130</v>
      </c>
      <c r="BH21" s="680"/>
      <c r="BI21" s="680"/>
      <c r="BJ21" s="680"/>
      <c r="BK21" s="680"/>
      <c r="BL21" s="680"/>
      <c r="BM21" s="680"/>
      <c r="BN21" s="681"/>
      <c r="BO21" s="682" t="s">
        <v>130</v>
      </c>
      <c r="BP21" s="682"/>
      <c r="BQ21" s="682"/>
      <c r="BR21" s="682"/>
      <c r="BS21" s="688" t="s">
        <v>130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1478187</v>
      </c>
      <c r="S22" s="680"/>
      <c r="T22" s="680"/>
      <c r="U22" s="680"/>
      <c r="V22" s="680"/>
      <c r="W22" s="680"/>
      <c r="X22" s="680"/>
      <c r="Y22" s="681"/>
      <c r="Z22" s="682">
        <v>48.4</v>
      </c>
      <c r="AA22" s="682"/>
      <c r="AB22" s="682"/>
      <c r="AC22" s="682"/>
      <c r="AD22" s="683">
        <v>1222436</v>
      </c>
      <c r="AE22" s="683"/>
      <c r="AF22" s="683"/>
      <c r="AG22" s="683"/>
      <c r="AH22" s="683"/>
      <c r="AI22" s="683"/>
      <c r="AJ22" s="683"/>
      <c r="AK22" s="683"/>
      <c r="AL22" s="684">
        <v>99.1</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130</v>
      </c>
      <c r="BH22" s="680"/>
      <c r="BI22" s="680"/>
      <c r="BJ22" s="680"/>
      <c r="BK22" s="680"/>
      <c r="BL22" s="680"/>
      <c r="BM22" s="680"/>
      <c r="BN22" s="681"/>
      <c r="BO22" s="682" t="s">
        <v>130</v>
      </c>
      <c r="BP22" s="682"/>
      <c r="BQ22" s="682"/>
      <c r="BR22" s="682"/>
      <c r="BS22" s="688" t="s">
        <v>243</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773</v>
      </c>
      <c r="S23" s="680"/>
      <c r="T23" s="680"/>
      <c r="U23" s="680"/>
      <c r="V23" s="680"/>
      <c r="W23" s="680"/>
      <c r="X23" s="680"/>
      <c r="Y23" s="681"/>
      <c r="Z23" s="682">
        <v>0</v>
      </c>
      <c r="AA23" s="682"/>
      <c r="AB23" s="682"/>
      <c r="AC23" s="682"/>
      <c r="AD23" s="683">
        <v>773</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139</v>
      </c>
      <c r="BH23" s="680"/>
      <c r="BI23" s="680"/>
      <c r="BJ23" s="680"/>
      <c r="BK23" s="680"/>
      <c r="BL23" s="680"/>
      <c r="BM23" s="680"/>
      <c r="BN23" s="681"/>
      <c r="BO23" s="682" t="s">
        <v>130</v>
      </c>
      <c r="BP23" s="682"/>
      <c r="BQ23" s="682"/>
      <c r="BR23" s="682"/>
      <c r="BS23" s="688" t="s">
        <v>243</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8108</v>
      </c>
      <c r="S24" s="680"/>
      <c r="T24" s="680"/>
      <c r="U24" s="680"/>
      <c r="V24" s="680"/>
      <c r="W24" s="680"/>
      <c r="X24" s="680"/>
      <c r="Y24" s="681"/>
      <c r="Z24" s="682">
        <v>0.3</v>
      </c>
      <c r="AA24" s="682"/>
      <c r="AB24" s="682"/>
      <c r="AC24" s="682"/>
      <c r="AD24" s="683">
        <v>150</v>
      </c>
      <c r="AE24" s="683"/>
      <c r="AF24" s="683"/>
      <c r="AG24" s="683"/>
      <c r="AH24" s="683"/>
      <c r="AI24" s="683"/>
      <c r="AJ24" s="683"/>
      <c r="AK24" s="683"/>
      <c r="AL24" s="684">
        <v>0</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130</v>
      </c>
      <c r="BH24" s="680"/>
      <c r="BI24" s="680"/>
      <c r="BJ24" s="680"/>
      <c r="BK24" s="680"/>
      <c r="BL24" s="680"/>
      <c r="BM24" s="680"/>
      <c r="BN24" s="681"/>
      <c r="BO24" s="682" t="s">
        <v>139</v>
      </c>
      <c r="BP24" s="682"/>
      <c r="BQ24" s="682"/>
      <c r="BR24" s="682"/>
      <c r="BS24" s="688" t="s">
        <v>130</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888991</v>
      </c>
      <c r="CS24" s="669"/>
      <c r="CT24" s="669"/>
      <c r="CU24" s="669"/>
      <c r="CV24" s="669"/>
      <c r="CW24" s="669"/>
      <c r="CX24" s="669"/>
      <c r="CY24" s="670"/>
      <c r="CZ24" s="673">
        <v>32.700000000000003</v>
      </c>
      <c r="DA24" s="674"/>
      <c r="DB24" s="674"/>
      <c r="DC24" s="693"/>
      <c r="DD24" s="712">
        <v>787808</v>
      </c>
      <c r="DE24" s="669"/>
      <c r="DF24" s="669"/>
      <c r="DG24" s="669"/>
      <c r="DH24" s="669"/>
      <c r="DI24" s="669"/>
      <c r="DJ24" s="669"/>
      <c r="DK24" s="670"/>
      <c r="DL24" s="712">
        <v>756106</v>
      </c>
      <c r="DM24" s="669"/>
      <c r="DN24" s="669"/>
      <c r="DO24" s="669"/>
      <c r="DP24" s="669"/>
      <c r="DQ24" s="669"/>
      <c r="DR24" s="669"/>
      <c r="DS24" s="669"/>
      <c r="DT24" s="669"/>
      <c r="DU24" s="669"/>
      <c r="DV24" s="670"/>
      <c r="DW24" s="673">
        <v>59.1</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29403</v>
      </c>
      <c r="S25" s="680"/>
      <c r="T25" s="680"/>
      <c r="U25" s="680"/>
      <c r="V25" s="680"/>
      <c r="W25" s="680"/>
      <c r="X25" s="680"/>
      <c r="Y25" s="681"/>
      <c r="Z25" s="682">
        <v>1</v>
      </c>
      <c r="AA25" s="682"/>
      <c r="AB25" s="682"/>
      <c r="AC25" s="682"/>
      <c r="AD25" s="683">
        <v>3723</v>
      </c>
      <c r="AE25" s="683"/>
      <c r="AF25" s="683"/>
      <c r="AG25" s="683"/>
      <c r="AH25" s="683"/>
      <c r="AI25" s="683"/>
      <c r="AJ25" s="683"/>
      <c r="AK25" s="683"/>
      <c r="AL25" s="684">
        <v>0.3</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v>4059</v>
      </c>
      <c r="BH25" s="680"/>
      <c r="BI25" s="680"/>
      <c r="BJ25" s="680"/>
      <c r="BK25" s="680"/>
      <c r="BL25" s="680"/>
      <c r="BM25" s="680"/>
      <c r="BN25" s="681"/>
      <c r="BO25" s="682">
        <v>3.5</v>
      </c>
      <c r="BP25" s="682"/>
      <c r="BQ25" s="682"/>
      <c r="BR25" s="682"/>
      <c r="BS25" s="688" t="s">
        <v>243</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505488</v>
      </c>
      <c r="CS25" s="715"/>
      <c r="CT25" s="715"/>
      <c r="CU25" s="715"/>
      <c r="CV25" s="715"/>
      <c r="CW25" s="715"/>
      <c r="CX25" s="715"/>
      <c r="CY25" s="716"/>
      <c r="CZ25" s="684">
        <v>18.600000000000001</v>
      </c>
      <c r="DA25" s="713"/>
      <c r="DB25" s="713"/>
      <c r="DC25" s="717"/>
      <c r="DD25" s="688">
        <v>499263</v>
      </c>
      <c r="DE25" s="715"/>
      <c r="DF25" s="715"/>
      <c r="DG25" s="715"/>
      <c r="DH25" s="715"/>
      <c r="DI25" s="715"/>
      <c r="DJ25" s="715"/>
      <c r="DK25" s="716"/>
      <c r="DL25" s="688">
        <v>470243</v>
      </c>
      <c r="DM25" s="715"/>
      <c r="DN25" s="715"/>
      <c r="DO25" s="715"/>
      <c r="DP25" s="715"/>
      <c r="DQ25" s="715"/>
      <c r="DR25" s="715"/>
      <c r="DS25" s="715"/>
      <c r="DT25" s="715"/>
      <c r="DU25" s="715"/>
      <c r="DV25" s="716"/>
      <c r="DW25" s="684">
        <v>36.700000000000003</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1618</v>
      </c>
      <c r="S26" s="680"/>
      <c r="T26" s="680"/>
      <c r="U26" s="680"/>
      <c r="V26" s="680"/>
      <c r="W26" s="680"/>
      <c r="X26" s="680"/>
      <c r="Y26" s="681"/>
      <c r="Z26" s="682">
        <v>0.1</v>
      </c>
      <c r="AA26" s="682"/>
      <c r="AB26" s="682"/>
      <c r="AC26" s="682"/>
      <c r="AD26" s="683">
        <v>31</v>
      </c>
      <c r="AE26" s="683"/>
      <c r="AF26" s="683"/>
      <c r="AG26" s="683"/>
      <c r="AH26" s="683"/>
      <c r="AI26" s="683"/>
      <c r="AJ26" s="683"/>
      <c r="AK26" s="683"/>
      <c r="AL26" s="684">
        <v>0</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139</v>
      </c>
      <c r="BH26" s="680"/>
      <c r="BI26" s="680"/>
      <c r="BJ26" s="680"/>
      <c r="BK26" s="680"/>
      <c r="BL26" s="680"/>
      <c r="BM26" s="680"/>
      <c r="BN26" s="681"/>
      <c r="BO26" s="682" t="s">
        <v>139</v>
      </c>
      <c r="BP26" s="682"/>
      <c r="BQ26" s="682"/>
      <c r="BR26" s="682"/>
      <c r="BS26" s="688" t="s">
        <v>130</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275758</v>
      </c>
      <c r="CS26" s="680"/>
      <c r="CT26" s="680"/>
      <c r="CU26" s="680"/>
      <c r="CV26" s="680"/>
      <c r="CW26" s="680"/>
      <c r="CX26" s="680"/>
      <c r="CY26" s="681"/>
      <c r="CZ26" s="684">
        <v>10.1</v>
      </c>
      <c r="DA26" s="713"/>
      <c r="DB26" s="713"/>
      <c r="DC26" s="717"/>
      <c r="DD26" s="688">
        <v>274427</v>
      </c>
      <c r="DE26" s="680"/>
      <c r="DF26" s="680"/>
      <c r="DG26" s="680"/>
      <c r="DH26" s="680"/>
      <c r="DI26" s="680"/>
      <c r="DJ26" s="680"/>
      <c r="DK26" s="681"/>
      <c r="DL26" s="688" t="s">
        <v>130</v>
      </c>
      <c r="DM26" s="680"/>
      <c r="DN26" s="680"/>
      <c r="DO26" s="680"/>
      <c r="DP26" s="680"/>
      <c r="DQ26" s="680"/>
      <c r="DR26" s="680"/>
      <c r="DS26" s="680"/>
      <c r="DT26" s="680"/>
      <c r="DU26" s="680"/>
      <c r="DV26" s="681"/>
      <c r="DW26" s="684" t="s">
        <v>130</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223114</v>
      </c>
      <c r="S27" s="680"/>
      <c r="T27" s="680"/>
      <c r="U27" s="680"/>
      <c r="V27" s="680"/>
      <c r="W27" s="680"/>
      <c r="X27" s="680"/>
      <c r="Y27" s="681"/>
      <c r="Z27" s="682">
        <v>7.3</v>
      </c>
      <c r="AA27" s="682"/>
      <c r="AB27" s="682"/>
      <c r="AC27" s="682"/>
      <c r="AD27" s="683" t="s">
        <v>243</v>
      </c>
      <c r="AE27" s="683"/>
      <c r="AF27" s="683"/>
      <c r="AG27" s="683"/>
      <c r="AH27" s="683"/>
      <c r="AI27" s="683"/>
      <c r="AJ27" s="683"/>
      <c r="AK27" s="683"/>
      <c r="AL27" s="684" t="s">
        <v>130</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114876</v>
      </c>
      <c r="BH27" s="680"/>
      <c r="BI27" s="680"/>
      <c r="BJ27" s="680"/>
      <c r="BK27" s="680"/>
      <c r="BL27" s="680"/>
      <c r="BM27" s="680"/>
      <c r="BN27" s="681"/>
      <c r="BO27" s="682">
        <v>100</v>
      </c>
      <c r="BP27" s="682"/>
      <c r="BQ27" s="682"/>
      <c r="BR27" s="682"/>
      <c r="BS27" s="688" t="s">
        <v>130</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112324</v>
      </c>
      <c r="CS27" s="715"/>
      <c r="CT27" s="715"/>
      <c r="CU27" s="715"/>
      <c r="CV27" s="715"/>
      <c r="CW27" s="715"/>
      <c r="CX27" s="715"/>
      <c r="CY27" s="716"/>
      <c r="CZ27" s="684">
        <v>4.0999999999999996</v>
      </c>
      <c r="DA27" s="713"/>
      <c r="DB27" s="713"/>
      <c r="DC27" s="717"/>
      <c r="DD27" s="688">
        <v>28205</v>
      </c>
      <c r="DE27" s="715"/>
      <c r="DF27" s="715"/>
      <c r="DG27" s="715"/>
      <c r="DH27" s="715"/>
      <c r="DI27" s="715"/>
      <c r="DJ27" s="715"/>
      <c r="DK27" s="716"/>
      <c r="DL27" s="688">
        <v>25523</v>
      </c>
      <c r="DM27" s="715"/>
      <c r="DN27" s="715"/>
      <c r="DO27" s="715"/>
      <c r="DP27" s="715"/>
      <c r="DQ27" s="715"/>
      <c r="DR27" s="715"/>
      <c r="DS27" s="715"/>
      <c r="DT27" s="715"/>
      <c r="DU27" s="715"/>
      <c r="DV27" s="716"/>
      <c r="DW27" s="684">
        <v>2</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243</v>
      </c>
      <c r="S28" s="680"/>
      <c r="T28" s="680"/>
      <c r="U28" s="680"/>
      <c r="V28" s="680"/>
      <c r="W28" s="680"/>
      <c r="X28" s="680"/>
      <c r="Y28" s="681"/>
      <c r="Z28" s="682" t="s">
        <v>243</v>
      </c>
      <c r="AA28" s="682"/>
      <c r="AB28" s="682"/>
      <c r="AC28" s="682"/>
      <c r="AD28" s="683" t="s">
        <v>130</v>
      </c>
      <c r="AE28" s="683"/>
      <c r="AF28" s="683"/>
      <c r="AG28" s="683"/>
      <c r="AH28" s="683"/>
      <c r="AI28" s="683"/>
      <c r="AJ28" s="683"/>
      <c r="AK28" s="683"/>
      <c r="AL28" s="684" t="s">
        <v>243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271179</v>
      </c>
      <c r="CS28" s="680"/>
      <c r="CT28" s="680"/>
      <c r="CU28" s="680"/>
      <c r="CV28" s="680"/>
      <c r="CW28" s="680"/>
      <c r="CX28" s="680"/>
      <c r="CY28" s="681"/>
      <c r="CZ28" s="684">
        <v>10</v>
      </c>
      <c r="DA28" s="713"/>
      <c r="DB28" s="713"/>
      <c r="DC28" s="717"/>
      <c r="DD28" s="688">
        <v>260340</v>
      </c>
      <c r="DE28" s="680"/>
      <c r="DF28" s="680"/>
      <c r="DG28" s="680"/>
      <c r="DH28" s="680"/>
      <c r="DI28" s="680"/>
      <c r="DJ28" s="680"/>
      <c r="DK28" s="681"/>
      <c r="DL28" s="688">
        <v>260340</v>
      </c>
      <c r="DM28" s="680"/>
      <c r="DN28" s="680"/>
      <c r="DO28" s="680"/>
      <c r="DP28" s="680"/>
      <c r="DQ28" s="680"/>
      <c r="DR28" s="680"/>
      <c r="DS28" s="680"/>
      <c r="DT28" s="680"/>
      <c r="DU28" s="680"/>
      <c r="DV28" s="681"/>
      <c r="DW28" s="684">
        <v>20.3</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413343</v>
      </c>
      <c r="S29" s="680"/>
      <c r="T29" s="680"/>
      <c r="U29" s="680"/>
      <c r="V29" s="680"/>
      <c r="W29" s="680"/>
      <c r="X29" s="680"/>
      <c r="Y29" s="681"/>
      <c r="Z29" s="682">
        <v>13.5</v>
      </c>
      <c r="AA29" s="682"/>
      <c r="AB29" s="682"/>
      <c r="AC29" s="682"/>
      <c r="AD29" s="683" t="s">
        <v>243</v>
      </c>
      <c r="AE29" s="683"/>
      <c r="AF29" s="683"/>
      <c r="AG29" s="683"/>
      <c r="AH29" s="683"/>
      <c r="AI29" s="683"/>
      <c r="AJ29" s="683"/>
      <c r="AK29" s="683"/>
      <c r="AL29" s="684" t="s">
        <v>243</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271064</v>
      </c>
      <c r="CS29" s="715"/>
      <c r="CT29" s="715"/>
      <c r="CU29" s="715"/>
      <c r="CV29" s="715"/>
      <c r="CW29" s="715"/>
      <c r="CX29" s="715"/>
      <c r="CY29" s="716"/>
      <c r="CZ29" s="684">
        <v>10</v>
      </c>
      <c r="DA29" s="713"/>
      <c r="DB29" s="713"/>
      <c r="DC29" s="717"/>
      <c r="DD29" s="688">
        <v>260225</v>
      </c>
      <c r="DE29" s="715"/>
      <c r="DF29" s="715"/>
      <c r="DG29" s="715"/>
      <c r="DH29" s="715"/>
      <c r="DI29" s="715"/>
      <c r="DJ29" s="715"/>
      <c r="DK29" s="716"/>
      <c r="DL29" s="688">
        <v>260225</v>
      </c>
      <c r="DM29" s="715"/>
      <c r="DN29" s="715"/>
      <c r="DO29" s="715"/>
      <c r="DP29" s="715"/>
      <c r="DQ29" s="715"/>
      <c r="DR29" s="715"/>
      <c r="DS29" s="715"/>
      <c r="DT29" s="715"/>
      <c r="DU29" s="715"/>
      <c r="DV29" s="716"/>
      <c r="DW29" s="684">
        <v>20.3</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1974</v>
      </c>
      <c r="S30" s="680"/>
      <c r="T30" s="680"/>
      <c r="U30" s="680"/>
      <c r="V30" s="680"/>
      <c r="W30" s="680"/>
      <c r="X30" s="680"/>
      <c r="Y30" s="681"/>
      <c r="Z30" s="682">
        <v>0.1</v>
      </c>
      <c r="AA30" s="682"/>
      <c r="AB30" s="682"/>
      <c r="AC30" s="682"/>
      <c r="AD30" s="683" t="s">
        <v>130</v>
      </c>
      <c r="AE30" s="683"/>
      <c r="AF30" s="683"/>
      <c r="AG30" s="683"/>
      <c r="AH30" s="683"/>
      <c r="AI30" s="683"/>
      <c r="AJ30" s="683"/>
      <c r="AK30" s="683"/>
      <c r="AL30" s="684" t="s">
        <v>130</v>
      </c>
      <c r="AM30" s="685"/>
      <c r="AN30" s="685"/>
      <c r="AO30" s="686"/>
      <c r="AP30" s="727" t="s">
        <v>307</v>
      </c>
      <c r="AQ30" s="728"/>
      <c r="AR30" s="728"/>
      <c r="AS30" s="728"/>
      <c r="AT30" s="733" t="s">
        <v>308</v>
      </c>
      <c r="AU30" s="228"/>
      <c r="AV30" s="228"/>
      <c r="AW30" s="228"/>
      <c r="AX30" s="665" t="s">
        <v>187</v>
      </c>
      <c r="AY30" s="666"/>
      <c r="AZ30" s="666"/>
      <c r="BA30" s="666"/>
      <c r="BB30" s="666"/>
      <c r="BC30" s="666"/>
      <c r="BD30" s="666"/>
      <c r="BE30" s="666"/>
      <c r="BF30" s="667"/>
      <c r="BG30" s="739">
        <v>93.7</v>
      </c>
      <c r="BH30" s="740"/>
      <c r="BI30" s="740"/>
      <c r="BJ30" s="740"/>
      <c r="BK30" s="740"/>
      <c r="BL30" s="740"/>
      <c r="BM30" s="674">
        <v>81.8</v>
      </c>
      <c r="BN30" s="740"/>
      <c r="BO30" s="740"/>
      <c r="BP30" s="740"/>
      <c r="BQ30" s="741"/>
      <c r="BR30" s="739">
        <v>95.4</v>
      </c>
      <c r="BS30" s="740"/>
      <c r="BT30" s="740"/>
      <c r="BU30" s="740"/>
      <c r="BV30" s="740"/>
      <c r="BW30" s="740"/>
      <c r="BX30" s="674">
        <v>80.8</v>
      </c>
      <c r="BY30" s="740"/>
      <c r="BZ30" s="740"/>
      <c r="CA30" s="740"/>
      <c r="CB30" s="741"/>
      <c r="CD30" s="744"/>
      <c r="CE30" s="745"/>
      <c r="CF30" s="694" t="s">
        <v>309</v>
      </c>
      <c r="CG30" s="695"/>
      <c r="CH30" s="695"/>
      <c r="CI30" s="695"/>
      <c r="CJ30" s="695"/>
      <c r="CK30" s="695"/>
      <c r="CL30" s="695"/>
      <c r="CM30" s="695"/>
      <c r="CN30" s="695"/>
      <c r="CO30" s="695"/>
      <c r="CP30" s="695"/>
      <c r="CQ30" s="696"/>
      <c r="CR30" s="679">
        <v>258565</v>
      </c>
      <c r="CS30" s="680"/>
      <c r="CT30" s="680"/>
      <c r="CU30" s="680"/>
      <c r="CV30" s="680"/>
      <c r="CW30" s="680"/>
      <c r="CX30" s="680"/>
      <c r="CY30" s="681"/>
      <c r="CZ30" s="684">
        <v>9.5</v>
      </c>
      <c r="DA30" s="713"/>
      <c r="DB30" s="713"/>
      <c r="DC30" s="717"/>
      <c r="DD30" s="688">
        <v>247726</v>
      </c>
      <c r="DE30" s="680"/>
      <c r="DF30" s="680"/>
      <c r="DG30" s="680"/>
      <c r="DH30" s="680"/>
      <c r="DI30" s="680"/>
      <c r="DJ30" s="680"/>
      <c r="DK30" s="681"/>
      <c r="DL30" s="688">
        <v>247726</v>
      </c>
      <c r="DM30" s="680"/>
      <c r="DN30" s="680"/>
      <c r="DO30" s="680"/>
      <c r="DP30" s="680"/>
      <c r="DQ30" s="680"/>
      <c r="DR30" s="680"/>
      <c r="DS30" s="680"/>
      <c r="DT30" s="680"/>
      <c r="DU30" s="680"/>
      <c r="DV30" s="681"/>
      <c r="DW30" s="684">
        <v>19.399999999999999</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22865</v>
      </c>
      <c r="S31" s="680"/>
      <c r="T31" s="680"/>
      <c r="U31" s="680"/>
      <c r="V31" s="680"/>
      <c r="W31" s="680"/>
      <c r="X31" s="680"/>
      <c r="Y31" s="681"/>
      <c r="Z31" s="682">
        <v>0.7</v>
      </c>
      <c r="AA31" s="682"/>
      <c r="AB31" s="682"/>
      <c r="AC31" s="682"/>
      <c r="AD31" s="683" t="s">
        <v>243</v>
      </c>
      <c r="AE31" s="683"/>
      <c r="AF31" s="683"/>
      <c r="AG31" s="683"/>
      <c r="AH31" s="683"/>
      <c r="AI31" s="683"/>
      <c r="AJ31" s="683"/>
      <c r="AK31" s="683"/>
      <c r="AL31" s="684" t="s">
        <v>130</v>
      </c>
      <c r="AM31" s="685"/>
      <c r="AN31" s="685"/>
      <c r="AO31" s="686"/>
      <c r="AP31" s="729"/>
      <c r="AQ31" s="730"/>
      <c r="AR31" s="730"/>
      <c r="AS31" s="730"/>
      <c r="AT31" s="734"/>
      <c r="AU31" s="227" t="s">
        <v>311</v>
      </c>
      <c r="AV31" s="227"/>
      <c r="AW31" s="227"/>
      <c r="AX31" s="676" t="s">
        <v>312</v>
      </c>
      <c r="AY31" s="677"/>
      <c r="AZ31" s="677"/>
      <c r="BA31" s="677"/>
      <c r="BB31" s="677"/>
      <c r="BC31" s="677"/>
      <c r="BD31" s="677"/>
      <c r="BE31" s="677"/>
      <c r="BF31" s="678"/>
      <c r="BG31" s="736">
        <v>96.2</v>
      </c>
      <c r="BH31" s="715"/>
      <c r="BI31" s="715"/>
      <c r="BJ31" s="715"/>
      <c r="BK31" s="715"/>
      <c r="BL31" s="715"/>
      <c r="BM31" s="685">
        <v>91.8</v>
      </c>
      <c r="BN31" s="737"/>
      <c r="BO31" s="737"/>
      <c r="BP31" s="737"/>
      <c r="BQ31" s="738"/>
      <c r="BR31" s="736">
        <v>97</v>
      </c>
      <c r="BS31" s="715"/>
      <c r="BT31" s="715"/>
      <c r="BU31" s="715"/>
      <c r="BV31" s="715"/>
      <c r="BW31" s="715"/>
      <c r="BX31" s="685">
        <v>91.4</v>
      </c>
      <c r="BY31" s="737"/>
      <c r="BZ31" s="737"/>
      <c r="CA31" s="737"/>
      <c r="CB31" s="738"/>
      <c r="CD31" s="744"/>
      <c r="CE31" s="745"/>
      <c r="CF31" s="694" t="s">
        <v>313</v>
      </c>
      <c r="CG31" s="695"/>
      <c r="CH31" s="695"/>
      <c r="CI31" s="695"/>
      <c r="CJ31" s="695"/>
      <c r="CK31" s="695"/>
      <c r="CL31" s="695"/>
      <c r="CM31" s="695"/>
      <c r="CN31" s="695"/>
      <c r="CO31" s="695"/>
      <c r="CP31" s="695"/>
      <c r="CQ31" s="696"/>
      <c r="CR31" s="679">
        <v>12499</v>
      </c>
      <c r="CS31" s="715"/>
      <c r="CT31" s="715"/>
      <c r="CU31" s="715"/>
      <c r="CV31" s="715"/>
      <c r="CW31" s="715"/>
      <c r="CX31" s="715"/>
      <c r="CY31" s="716"/>
      <c r="CZ31" s="684">
        <v>0.5</v>
      </c>
      <c r="DA31" s="713"/>
      <c r="DB31" s="713"/>
      <c r="DC31" s="717"/>
      <c r="DD31" s="688">
        <v>12499</v>
      </c>
      <c r="DE31" s="715"/>
      <c r="DF31" s="715"/>
      <c r="DG31" s="715"/>
      <c r="DH31" s="715"/>
      <c r="DI31" s="715"/>
      <c r="DJ31" s="715"/>
      <c r="DK31" s="716"/>
      <c r="DL31" s="688">
        <v>12499</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306975</v>
      </c>
      <c r="S32" s="680"/>
      <c r="T32" s="680"/>
      <c r="U32" s="680"/>
      <c r="V32" s="680"/>
      <c r="W32" s="680"/>
      <c r="X32" s="680"/>
      <c r="Y32" s="681"/>
      <c r="Z32" s="682">
        <v>10.1</v>
      </c>
      <c r="AA32" s="682"/>
      <c r="AB32" s="682"/>
      <c r="AC32" s="682"/>
      <c r="AD32" s="683" t="s">
        <v>243</v>
      </c>
      <c r="AE32" s="683"/>
      <c r="AF32" s="683"/>
      <c r="AG32" s="683"/>
      <c r="AH32" s="683"/>
      <c r="AI32" s="683"/>
      <c r="AJ32" s="683"/>
      <c r="AK32" s="683"/>
      <c r="AL32" s="684" t="s">
        <v>130</v>
      </c>
      <c r="AM32" s="685"/>
      <c r="AN32" s="685"/>
      <c r="AO32" s="686"/>
      <c r="AP32" s="731"/>
      <c r="AQ32" s="732"/>
      <c r="AR32" s="732"/>
      <c r="AS32" s="732"/>
      <c r="AT32" s="735"/>
      <c r="AU32" s="229"/>
      <c r="AV32" s="229"/>
      <c r="AW32" s="229"/>
      <c r="AX32" s="724" t="s">
        <v>315</v>
      </c>
      <c r="AY32" s="725"/>
      <c r="AZ32" s="725"/>
      <c r="BA32" s="725"/>
      <c r="BB32" s="725"/>
      <c r="BC32" s="725"/>
      <c r="BD32" s="725"/>
      <c r="BE32" s="725"/>
      <c r="BF32" s="726"/>
      <c r="BG32" s="748">
        <v>89.4</v>
      </c>
      <c r="BH32" s="749"/>
      <c r="BI32" s="749"/>
      <c r="BJ32" s="749"/>
      <c r="BK32" s="749"/>
      <c r="BL32" s="749"/>
      <c r="BM32" s="750">
        <v>69.599999999999994</v>
      </c>
      <c r="BN32" s="749"/>
      <c r="BO32" s="749"/>
      <c r="BP32" s="749"/>
      <c r="BQ32" s="751"/>
      <c r="BR32" s="748">
        <v>92.6</v>
      </c>
      <c r="BS32" s="749"/>
      <c r="BT32" s="749"/>
      <c r="BU32" s="749"/>
      <c r="BV32" s="749"/>
      <c r="BW32" s="749"/>
      <c r="BX32" s="750">
        <v>68.7</v>
      </c>
      <c r="BY32" s="749"/>
      <c r="BZ32" s="749"/>
      <c r="CA32" s="749"/>
      <c r="CB32" s="751"/>
      <c r="CD32" s="746"/>
      <c r="CE32" s="747"/>
      <c r="CF32" s="694" t="s">
        <v>316</v>
      </c>
      <c r="CG32" s="695"/>
      <c r="CH32" s="695"/>
      <c r="CI32" s="695"/>
      <c r="CJ32" s="695"/>
      <c r="CK32" s="695"/>
      <c r="CL32" s="695"/>
      <c r="CM32" s="695"/>
      <c r="CN32" s="695"/>
      <c r="CO32" s="695"/>
      <c r="CP32" s="695"/>
      <c r="CQ32" s="696"/>
      <c r="CR32" s="679">
        <v>115</v>
      </c>
      <c r="CS32" s="680"/>
      <c r="CT32" s="680"/>
      <c r="CU32" s="680"/>
      <c r="CV32" s="680"/>
      <c r="CW32" s="680"/>
      <c r="CX32" s="680"/>
      <c r="CY32" s="681"/>
      <c r="CZ32" s="684">
        <v>0</v>
      </c>
      <c r="DA32" s="713"/>
      <c r="DB32" s="713"/>
      <c r="DC32" s="717"/>
      <c r="DD32" s="688">
        <v>115</v>
      </c>
      <c r="DE32" s="680"/>
      <c r="DF32" s="680"/>
      <c r="DG32" s="680"/>
      <c r="DH32" s="680"/>
      <c r="DI32" s="680"/>
      <c r="DJ32" s="680"/>
      <c r="DK32" s="681"/>
      <c r="DL32" s="688">
        <v>115</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308049</v>
      </c>
      <c r="S33" s="680"/>
      <c r="T33" s="680"/>
      <c r="U33" s="680"/>
      <c r="V33" s="680"/>
      <c r="W33" s="680"/>
      <c r="X33" s="680"/>
      <c r="Y33" s="681"/>
      <c r="Z33" s="682">
        <v>10.1</v>
      </c>
      <c r="AA33" s="682"/>
      <c r="AB33" s="682"/>
      <c r="AC33" s="682"/>
      <c r="AD33" s="683" t="s">
        <v>130</v>
      </c>
      <c r="AE33" s="683"/>
      <c r="AF33" s="683"/>
      <c r="AG33" s="683"/>
      <c r="AH33" s="683"/>
      <c r="AI33" s="683"/>
      <c r="AJ33" s="683"/>
      <c r="AK33" s="683"/>
      <c r="AL33" s="684" t="s">
        <v>130</v>
      </c>
      <c r="AM33" s="685"/>
      <c r="AN33" s="685"/>
      <c r="AO33" s="686"/>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94" t="s">
        <v>318</v>
      </c>
      <c r="CE33" s="695"/>
      <c r="CF33" s="695"/>
      <c r="CG33" s="695"/>
      <c r="CH33" s="695"/>
      <c r="CI33" s="695"/>
      <c r="CJ33" s="695"/>
      <c r="CK33" s="695"/>
      <c r="CL33" s="695"/>
      <c r="CM33" s="695"/>
      <c r="CN33" s="695"/>
      <c r="CO33" s="695"/>
      <c r="CP33" s="695"/>
      <c r="CQ33" s="696"/>
      <c r="CR33" s="679">
        <v>1325862</v>
      </c>
      <c r="CS33" s="715"/>
      <c r="CT33" s="715"/>
      <c r="CU33" s="715"/>
      <c r="CV33" s="715"/>
      <c r="CW33" s="715"/>
      <c r="CX33" s="715"/>
      <c r="CY33" s="716"/>
      <c r="CZ33" s="684">
        <v>48.8</v>
      </c>
      <c r="DA33" s="713"/>
      <c r="DB33" s="713"/>
      <c r="DC33" s="717"/>
      <c r="DD33" s="688">
        <v>932835</v>
      </c>
      <c r="DE33" s="715"/>
      <c r="DF33" s="715"/>
      <c r="DG33" s="715"/>
      <c r="DH33" s="715"/>
      <c r="DI33" s="715"/>
      <c r="DJ33" s="715"/>
      <c r="DK33" s="716"/>
      <c r="DL33" s="688">
        <v>544846</v>
      </c>
      <c r="DM33" s="715"/>
      <c r="DN33" s="715"/>
      <c r="DO33" s="715"/>
      <c r="DP33" s="715"/>
      <c r="DQ33" s="715"/>
      <c r="DR33" s="715"/>
      <c r="DS33" s="715"/>
      <c r="DT33" s="715"/>
      <c r="DU33" s="715"/>
      <c r="DV33" s="716"/>
      <c r="DW33" s="684">
        <v>42.6</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47711</v>
      </c>
      <c r="S34" s="680"/>
      <c r="T34" s="680"/>
      <c r="U34" s="680"/>
      <c r="V34" s="680"/>
      <c r="W34" s="680"/>
      <c r="X34" s="680"/>
      <c r="Y34" s="681"/>
      <c r="Z34" s="682">
        <v>1.6</v>
      </c>
      <c r="AA34" s="682"/>
      <c r="AB34" s="682"/>
      <c r="AC34" s="682"/>
      <c r="AD34" s="683">
        <v>6180</v>
      </c>
      <c r="AE34" s="683"/>
      <c r="AF34" s="683"/>
      <c r="AG34" s="683"/>
      <c r="AH34" s="683"/>
      <c r="AI34" s="683"/>
      <c r="AJ34" s="683"/>
      <c r="AK34" s="683"/>
      <c r="AL34" s="684">
        <v>0.5</v>
      </c>
      <c r="AM34" s="685"/>
      <c r="AN34" s="685"/>
      <c r="AO34" s="686"/>
      <c r="AP34" s="232"/>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544268</v>
      </c>
      <c r="CS34" s="680"/>
      <c r="CT34" s="680"/>
      <c r="CU34" s="680"/>
      <c r="CV34" s="680"/>
      <c r="CW34" s="680"/>
      <c r="CX34" s="680"/>
      <c r="CY34" s="681"/>
      <c r="CZ34" s="684">
        <v>20</v>
      </c>
      <c r="DA34" s="713"/>
      <c r="DB34" s="713"/>
      <c r="DC34" s="717"/>
      <c r="DD34" s="688">
        <v>336921</v>
      </c>
      <c r="DE34" s="680"/>
      <c r="DF34" s="680"/>
      <c r="DG34" s="680"/>
      <c r="DH34" s="680"/>
      <c r="DI34" s="680"/>
      <c r="DJ34" s="680"/>
      <c r="DK34" s="681"/>
      <c r="DL34" s="688">
        <v>270863</v>
      </c>
      <c r="DM34" s="680"/>
      <c r="DN34" s="680"/>
      <c r="DO34" s="680"/>
      <c r="DP34" s="680"/>
      <c r="DQ34" s="680"/>
      <c r="DR34" s="680"/>
      <c r="DS34" s="680"/>
      <c r="DT34" s="680"/>
      <c r="DU34" s="680"/>
      <c r="DV34" s="681"/>
      <c r="DW34" s="684">
        <v>21.2</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210785</v>
      </c>
      <c r="S35" s="680"/>
      <c r="T35" s="680"/>
      <c r="U35" s="680"/>
      <c r="V35" s="680"/>
      <c r="W35" s="680"/>
      <c r="X35" s="680"/>
      <c r="Y35" s="681"/>
      <c r="Z35" s="682">
        <v>6.9</v>
      </c>
      <c r="AA35" s="682"/>
      <c r="AB35" s="682"/>
      <c r="AC35" s="682"/>
      <c r="AD35" s="683" t="s">
        <v>243</v>
      </c>
      <c r="AE35" s="683"/>
      <c r="AF35" s="683"/>
      <c r="AG35" s="683"/>
      <c r="AH35" s="683"/>
      <c r="AI35" s="683"/>
      <c r="AJ35" s="683"/>
      <c r="AK35" s="683"/>
      <c r="AL35" s="684" t="s">
        <v>130</v>
      </c>
      <c r="AM35" s="685"/>
      <c r="AN35" s="685"/>
      <c r="AO35" s="686"/>
      <c r="AP35" s="232"/>
      <c r="AQ35" s="752" t="s">
        <v>324</v>
      </c>
      <c r="AR35" s="753"/>
      <c r="AS35" s="753"/>
      <c r="AT35" s="753"/>
      <c r="AU35" s="753"/>
      <c r="AV35" s="753"/>
      <c r="AW35" s="753"/>
      <c r="AX35" s="753"/>
      <c r="AY35" s="754"/>
      <c r="AZ35" s="668">
        <v>200175</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24761</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32578</v>
      </c>
      <c r="CS35" s="715"/>
      <c r="CT35" s="715"/>
      <c r="CU35" s="715"/>
      <c r="CV35" s="715"/>
      <c r="CW35" s="715"/>
      <c r="CX35" s="715"/>
      <c r="CY35" s="716"/>
      <c r="CZ35" s="684">
        <v>1.2</v>
      </c>
      <c r="DA35" s="713"/>
      <c r="DB35" s="713"/>
      <c r="DC35" s="717"/>
      <c r="DD35" s="688">
        <v>25825</v>
      </c>
      <c r="DE35" s="715"/>
      <c r="DF35" s="715"/>
      <c r="DG35" s="715"/>
      <c r="DH35" s="715"/>
      <c r="DI35" s="715"/>
      <c r="DJ35" s="715"/>
      <c r="DK35" s="716"/>
      <c r="DL35" s="688">
        <v>20768</v>
      </c>
      <c r="DM35" s="715"/>
      <c r="DN35" s="715"/>
      <c r="DO35" s="715"/>
      <c r="DP35" s="715"/>
      <c r="DQ35" s="715"/>
      <c r="DR35" s="715"/>
      <c r="DS35" s="715"/>
      <c r="DT35" s="715"/>
      <c r="DU35" s="715"/>
      <c r="DV35" s="716"/>
      <c r="DW35" s="684">
        <v>1.6</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139</v>
      </c>
      <c r="AA36" s="682"/>
      <c r="AB36" s="682"/>
      <c r="AC36" s="682"/>
      <c r="AD36" s="683" t="s">
        <v>130</v>
      </c>
      <c r="AE36" s="683"/>
      <c r="AF36" s="683"/>
      <c r="AG36" s="683"/>
      <c r="AH36" s="683"/>
      <c r="AI36" s="683"/>
      <c r="AJ36" s="683"/>
      <c r="AK36" s="683"/>
      <c r="AL36" s="684" t="s">
        <v>130</v>
      </c>
      <c r="AM36" s="685"/>
      <c r="AN36" s="685"/>
      <c r="AO36" s="686"/>
      <c r="AQ36" s="756" t="s">
        <v>328</v>
      </c>
      <c r="AR36" s="757"/>
      <c r="AS36" s="757"/>
      <c r="AT36" s="757"/>
      <c r="AU36" s="757"/>
      <c r="AV36" s="757"/>
      <c r="AW36" s="757"/>
      <c r="AX36" s="757"/>
      <c r="AY36" s="758"/>
      <c r="AZ36" s="679">
        <v>51800</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4290</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329990</v>
      </c>
      <c r="CS36" s="680"/>
      <c r="CT36" s="680"/>
      <c r="CU36" s="680"/>
      <c r="CV36" s="680"/>
      <c r="CW36" s="680"/>
      <c r="CX36" s="680"/>
      <c r="CY36" s="681"/>
      <c r="CZ36" s="684">
        <v>12.1</v>
      </c>
      <c r="DA36" s="713"/>
      <c r="DB36" s="713"/>
      <c r="DC36" s="717"/>
      <c r="DD36" s="688">
        <v>210814</v>
      </c>
      <c r="DE36" s="680"/>
      <c r="DF36" s="680"/>
      <c r="DG36" s="680"/>
      <c r="DH36" s="680"/>
      <c r="DI36" s="680"/>
      <c r="DJ36" s="680"/>
      <c r="DK36" s="681"/>
      <c r="DL36" s="688">
        <v>176020</v>
      </c>
      <c r="DM36" s="680"/>
      <c r="DN36" s="680"/>
      <c r="DO36" s="680"/>
      <c r="DP36" s="680"/>
      <c r="DQ36" s="680"/>
      <c r="DR36" s="680"/>
      <c r="DS36" s="680"/>
      <c r="DT36" s="680"/>
      <c r="DU36" s="680"/>
      <c r="DV36" s="681"/>
      <c r="DW36" s="684">
        <v>13.8</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46485</v>
      </c>
      <c r="S37" s="680"/>
      <c r="T37" s="680"/>
      <c r="U37" s="680"/>
      <c r="V37" s="680"/>
      <c r="W37" s="680"/>
      <c r="X37" s="680"/>
      <c r="Y37" s="681"/>
      <c r="Z37" s="682">
        <v>1.5</v>
      </c>
      <c r="AA37" s="682"/>
      <c r="AB37" s="682"/>
      <c r="AC37" s="682"/>
      <c r="AD37" s="683" t="s">
        <v>243</v>
      </c>
      <c r="AE37" s="683"/>
      <c r="AF37" s="683"/>
      <c r="AG37" s="683"/>
      <c r="AH37" s="683"/>
      <c r="AI37" s="683"/>
      <c r="AJ37" s="683"/>
      <c r="AK37" s="683"/>
      <c r="AL37" s="684" t="s">
        <v>243</v>
      </c>
      <c r="AM37" s="685"/>
      <c r="AN37" s="685"/>
      <c r="AO37" s="686"/>
      <c r="AQ37" s="756" t="s">
        <v>332</v>
      </c>
      <c r="AR37" s="757"/>
      <c r="AS37" s="757"/>
      <c r="AT37" s="757"/>
      <c r="AU37" s="757"/>
      <c r="AV37" s="757"/>
      <c r="AW37" s="757"/>
      <c r="AX37" s="757"/>
      <c r="AY37" s="758"/>
      <c r="AZ37" s="679">
        <v>28724</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331</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17124</v>
      </c>
      <c r="CS37" s="715"/>
      <c r="CT37" s="715"/>
      <c r="CU37" s="715"/>
      <c r="CV37" s="715"/>
      <c r="CW37" s="715"/>
      <c r="CX37" s="715"/>
      <c r="CY37" s="716"/>
      <c r="CZ37" s="684">
        <v>0.6</v>
      </c>
      <c r="DA37" s="713"/>
      <c r="DB37" s="713"/>
      <c r="DC37" s="717"/>
      <c r="DD37" s="688">
        <v>17124</v>
      </c>
      <c r="DE37" s="715"/>
      <c r="DF37" s="715"/>
      <c r="DG37" s="715"/>
      <c r="DH37" s="715"/>
      <c r="DI37" s="715"/>
      <c r="DJ37" s="715"/>
      <c r="DK37" s="716"/>
      <c r="DL37" s="688">
        <v>17124</v>
      </c>
      <c r="DM37" s="715"/>
      <c r="DN37" s="715"/>
      <c r="DO37" s="715"/>
      <c r="DP37" s="715"/>
      <c r="DQ37" s="715"/>
      <c r="DR37" s="715"/>
      <c r="DS37" s="715"/>
      <c r="DT37" s="715"/>
      <c r="DU37" s="715"/>
      <c r="DV37" s="716"/>
      <c r="DW37" s="684">
        <v>1.3</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3052905</v>
      </c>
      <c r="S38" s="760"/>
      <c r="T38" s="760"/>
      <c r="U38" s="760"/>
      <c r="V38" s="760"/>
      <c r="W38" s="760"/>
      <c r="X38" s="760"/>
      <c r="Y38" s="761"/>
      <c r="Z38" s="762">
        <v>100</v>
      </c>
      <c r="AA38" s="762"/>
      <c r="AB38" s="762"/>
      <c r="AC38" s="762"/>
      <c r="AD38" s="763">
        <v>1233293</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14700</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504</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200175</v>
      </c>
      <c r="CS38" s="680"/>
      <c r="CT38" s="680"/>
      <c r="CU38" s="680"/>
      <c r="CV38" s="680"/>
      <c r="CW38" s="680"/>
      <c r="CX38" s="680"/>
      <c r="CY38" s="681"/>
      <c r="CZ38" s="684">
        <v>7.4</v>
      </c>
      <c r="DA38" s="713"/>
      <c r="DB38" s="713"/>
      <c r="DC38" s="717"/>
      <c r="DD38" s="688">
        <v>152054</v>
      </c>
      <c r="DE38" s="680"/>
      <c r="DF38" s="680"/>
      <c r="DG38" s="680"/>
      <c r="DH38" s="680"/>
      <c r="DI38" s="680"/>
      <c r="DJ38" s="680"/>
      <c r="DK38" s="681"/>
      <c r="DL38" s="688">
        <v>73325</v>
      </c>
      <c r="DM38" s="680"/>
      <c r="DN38" s="680"/>
      <c r="DO38" s="680"/>
      <c r="DP38" s="680"/>
      <c r="DQ38" s="680"/>
      <c r="DR38" s="680"/>
      <c r="DS38" s="680"/>
      <c r="DT38" s="680"/>
      <c r="DU38" s="680"/>
      <c r="DV38" s="681"/>
      <c r="DW38" s="684">
        <v>5.7</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130</v>
      </c>
      <c r="BA39" s="680"/>
      <c r="BB39" s="680"/>
      <c r="BC39" s="680"/>
      <c r="BD39" s="715"/>
      <c r="BE39" s="715"/>
      <c r="BF39" s="738"/>
      <c r="BG39" s="770" t="s">
        <v>340</v>
      </c>
      <c r="BH39" s="771"/>
      <c r="BI39" s="771"/>
      <c r="BJ39" s="771"/>
      <c r="BK39" s="771"/>
      <c r="BL39" s="233"/>
      <c r="BM39" s="695" t="s">
        <v>341</v>
      </c>
      <c r="BN39" s="695"/>
      <c r="BO39" s="695"/>
      <c r="BP39" s="695"/>
      <c r="BQ39" s="695"/>
      <c r="BR39" s="695"/>
      <c r="BS39" s="695"/>
      <c r="BT39" s="695"/>
      <c r="BU39" s="696"/>
      <c r="BV39" s="679">
        <v>60</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214981</v>
      </c>
      <c r="CS39" s="715"/>
      <c r="CT39" s="715"/>
      <c r="CU39" s="715"/>
      <c r="CV39" s="715"/>
      <c r="CW39" s="715"/>
      <c r="CX39" s="715"/>
      <c r="CY39" s="716"/>
      <c r="CZ39" s="684">
        <v>7.9</v>
      </c>
      <c r="DA39" s="713"/>
      <c r="DB39" s="713"/>
      <c r="DC39" s="717"/>
      <c r="DD39" s="688">
        <v>203351</v>
      </c>
      <c r="DE39" s="715"/>
      <c r="DF39" s="715"/>
      <c r="DG39" s="715"/>
      <c r="DH39" s="715"/>
      <c r="DI39" s="715"/>
      <c r="DJ39" s="715"/>
      <c r="DK39" s="716"/>
      <c r="DL39" s="688" t="s">
        <v>139</v>
      </c>
      <c r="DM39" s="715"/>
      <c r="DN39" s="715"/>
      <c r="DO39" s="715"/>
      <c r="DP39" s="715"/>
      <c r="DQ39" s="715"/>
      <c r="DR39" s="715"/>
      <c r="DS39" s="715"/>
      <c r="DT39" s="715"/>
      <c r="DU39" s="715"/>
      <c r="DV39" s="716"/>
      <c r="DW39" s="684" t="s">
        <v>139</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38637</v>
      </c>
      <c r="BA40" s="680"/>
      <c r="BB40" s="680"/>
      <c r="BC40" s="680"/>
      <c r="BD40" s="715"/>
      <c r="BE40" s="715"/>
      <c r="BF40" s="738"/>
      <c r="BG40" s="770"/>
      <c r="BH40" s="771"/>
      <c r="BI40" s="771"/>
      <c r="BJ40" s="771"/>
      <c r="BK40" s="771"/>
      <c r="BL40" s="233"/>
      <c r="BM40" s="695" t="s">
        <v>344</v>
      </c>
      <c r="BN40" s="695"/>
      <c r="BO40" s="695"/>
      <c r="BP40" s="695"/>
      <c r="BQ40" s="695"/>
      <c r="BR40" s="695"/>
      <c r="BS40" s="695"/>
      <c r="BT40" s="695"/>
      <c r="BU40" s="696"/>
      <c r="BV40" s="679" t="s">
        <v>139</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3870</v>
      </c>
      <c r="CS40" s="680"/>
      <c r="CT40" s="680"/>
      <c r="CU40" s="680"/>
      <c r="CV40" s="680"/>
      <c r="CW40" s="680"/>
      <c r="CX40" s="680"/>
      <c r="CY40" s="681"/>
      <c r="CZ40" s="684">
        <v>0.1</v>
      </c>
      <c r="DA40" s="713"/>
      <c r="DB40" s="713"/>
      <c r="DC40" s="717"/>
      <c r="DD40" s="688">
        <v>3870</v>
      </c>
      <c r="DE40" s="680"/>
      <c r="DF40" s="680"/>
      <c r="DG40" s="680"/>
      <c r="DH40" s="680"/>
      <c r="DI40" s="680"/>
      <c r="DJ40" s="680"/>
      <c r="DK40" s="681"/>
      <c r="DL40" s="688">
        <v>3870</v>
      </c>
      <c r="DM40" s="680"/>
      <c r="DN40" s="680"/>
      <c r="DO40" s="680"/>
      <c r="DP40" s="680"/>
      <c r="DQ40" s="680"/>
      <c r="DR40" s="680"/>
      <c r="DS40" s="680"/>
      <c r="DT40" s="680"/>
      <c r="DU40" s="680"/>
      <c r="DV40" s="681"/>
      <c r="DW40" s="684">
        <v>0.3</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66314</v>
      </c>
      <c r="BA41" s="760"/>
      <c r="BB41" s="760"/>
      <c r="BC41" s="760"/>
      <c r="BD41" s="749"/>
      <c r="BE41" s="749"/>
      <c r="BF41" s="751"/>
      <c r="BG41" s="772"/>
      <c r="BH41" s="773"/>
      <c r="BI41" s="773"/>
      <c r="BJ41" s="773"/>
      <c r="BK41" s="773"/>
      <c r="BL41" s="234"/>
      <c r="BM41" s="704" t="s">
        <v>347</v>
      </c>
      <c r="BN41" s="704"/>
      <c r="BO41" s="704"/>
      <c r="BP41" s="704"/>
      <c r="BQ41" s="704"/>
      <c r="BR41" s="704"/>
      <c r="BS41" s="704"/>
      <c r="BT41" s="704"/>
      <c r="BU41" s="705"/>
      <c r="BV41" s="759">
        <v>316</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243</v>
      </c>
      <c r="CS41" s="715"/>
      <c r="CT41" s="715"/>
      <c r="CU41" s="715"/>
      <c r="CV41" s="715"/>
      <c r="CW41" s="715"/>
      <c r="CX41" s="715"/>
      <c r="CY41" s="716"/>
      <c r="CZ41" s="684" t="s">
        <v>130</v>
      </c>
      <c r="DA41" s="713"/>
      <c r="DB41" s="713"/>
      <c r="DC41" s="717"/>
      <c r="DD41" s="688" t="s">
        <v>130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7" t="s">
        <v>349</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76" t="s">
        <v>350</v>
      </c>
      <c r="CE42" s="677"/>
      <c r="CF42" s="677"/>
      <c r="CG42" s="677"/>
      <c r="CH42" s="677"/>
      <c r="CI42" s="677"/>
      <c r="CJ42" s="677"/>
      <c r="CK42" s="677"/>
      <c r="CL42" s="677"/>
      <c r="CM42" s="677"/>
      <c r="CN42" s="677"/>
      <c r="CO42" s="677"/>
      <c r="CP42" s="677"/>
      <c r="CQ42" s="678"/>
      <c r="CR42" s="679">
        <v>502822</v>
      </c>
      <c r="CS42" s="680"/>
      <c r="CT42" s="680"/>
      <c r="CU42" s="680"/>
      <c r="CV42" s="680"/>
      <c r="CW42" s="680"/>
      <c r="CX42" s="680"/>
      <c r="CY42" s="681"/>
      <c r="CZ42" s="684">
        <v>18.5</v>
      </c>
      <c r="DA42" s="685"/>
      <c r="DB42" s="685"/>
      <c r="DC42" s="780"/>
      <c r="DD42" s="688">
        <v>112052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7" t="s">
        <v>351</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76" t="s">
        <v>352</v>
      </c>
      <c r="CE43" s="677"/>
      <c r="CF43" s="677"/>
      <c r="CG43" s="677"/>
      <c r="CH43" s="677"/>
      <c r="CI43" s="677"/>
      <c r="CJ43" s="677"/>
      <c r="CK43" s="677"/>
      <c r="CL43" s="677"/>
      <c r="CM43" s="677"/>
      <c r="CN43" s="677"/>
      <c r="CO43" s="677"/>
      <c r="CP43" s="677"/>
      <c r="CQ43" s="678"/>
      <c r="CR43" s="679" t="s">
        <v>130</v>
      </c>
      <c r="CS43" s="715"/>
      <c r="CT43" s="715"/>
      <c r="CU43" s="715"/>
      <c r="CV43" s="715"/>
      <c r="CW43" s="715"/>
      <c r="CX43" s="715"/>
      <c r="CY43" s="716"/>
      <c r="CZ43" s="684" t="s">
        <v>243</v>
      </c>
      <c r="DA43" s="713"/>
      <c r="DB43" s="713"/>
      <c r="DC43" s="717"/>
      <c r="DD43" s="688" t="s">
        <v>139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38" t="s">
        <v>353</v>
      </c>
      <c r="CD44" s="791" t="s">
        <v>305</v>
      </c>
      <c r="CE44" s="792"/>
      <c r="CF44" s="676" t="s">
        <v>354</v>
      </c>
      <c r="CG44" s="677"/>
      <c r="CH44" s="677"/>
      <c r="CI44" s="677"/>
      <c r="CJ44" s="677"/>
      <c r="CK44" s="677"/>
      <c r="CL44" s="677"/>
      <c r="CM44" s="677"/>
      <c r="CN44" s="677"/>
      <c r="CO44" s="677"/>
      <c r="CP44" s="677"/>
      <c r="CQ44" s="678"/>
      <c r="CR44" s="679">
        <v>471778</v>
      </c>
      <c r="CS44" s="680"/>
      <c r="CT44" s="680"/>
      <c r="CU44" s="680"/>
      <c r="CV44" s="680"/>
      <c r="CW44" s="680"/>
      <c r="CX44" s="680"/>
      <c r="CY44" s="681"/>
      <c r="CZ44" s="684">
        <v>17.399999999999999</v>
      </c>
      <c r="DA44" s="685"/>
      <c r="DB44" s="685"/>
      <c r="DC44" s="780"/>
      <c r="DD44" s="688">
        <v>106933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353375</v>
      </c>
      <c r="CS45" s="715"/>
      <c r="CT45" s="715"/>
      <c r="CU45" s="715"/>
      <c r="CV45" s="715"/>
      <c r="CW45" s="715"/>
      <c r="CX45" s="715"/>
      <c r="CY45" s="716"/>
      <c r="CZ45" s="684">
        <v>13</v>
      </c>
      <c r="DA45" s="713"/>
      <c r="DB45" s="713"/>
      <c r="DC45" s="717"/>
      <c r="DD45" s="688">
        <v>12043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112153</v>
      </c>
      <c r="CS46" s="680"/>
      <c r="CT46" s="680"/>
      <c r="CU46" s="680"/>
      <c r="CV46" s="680"/>
      <c r="CW46" s="680"/>
      <c r="CX46" s="680"/>
      <c r="CY46" s="681"/>
      <c r="CZ46" s="684">
        <v>4.0999999999999996</v>
      </c>
      <c r="DA46" s="685"/>
      <c r="DB46" s="685"/>
      <c r="DC46" s="780"/>
      <c r="DD46" s="688">
        <v>94840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31044</v>
      </c>
      <c r="CS47" s="715"/>
      <c r="CT47" s="715"/>
      <c r="CU47" s="715"/>
      <c r="CV47" s="715"/>
      <c r="CW47" s="715"/>
      <c r="CX47" s="715"/>
      <c r="CY47" s="716"/>
      <c r="CZ47" s="684">
        <v>1.1000000000000001</v>
      </c>
      <c r="DA47" s="713"/>
      <c r="DB47" s="713"/>
      <c r="DC47" s="717"/>
      <c r="DD47" s="688">
        <v>5119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130</v>
      </c>
      <c r="CS48" s="680"/>
      <c r="CT48" s="680"/>
      <c r="CU48" s="680"/>
      <c r="CV48" s="680"/>
      <c r="CW48" s="680"/>
      <c r="CX48" s="680"/>
      <c r="CY48" s="681"/>
      <c r="CZ48" s="684" t="s">
        <v>243</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2717675</v>
      </c>
      <c r="CS49" s="749"/>
      <c r="CT49" s="749"/>
      <c r="CU49" s="749"/>
      <c r="CV49" s="749"/>
      <c r="CW49" s="749"/>
      <c r="CX49" s="749"/>
      <c r="CY49" s="781"/>
      <c r="CZ49" s="764">
        <v>100</v>
      </c>
      <c r="DA49" s="782"/>
      <c r="DB49" s="782"/>
      <c r="DC49" s="783"/>
      <c r="DD49" s="784">
        <v>1832695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KJYfa0McQY7zPMKHHiHuYaDGWxbwBR37pMcqZO+XAETJv6MiRgixW/6kktfhyZIJTqD7V5j78kVGwXhX844UJg==" saltValue="nrPdDmJ4T9wgkblN+v6bX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6" zoomScale="70" zoomScaleNormal="70"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360</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26" t="s">
        <v>361</v>
      </c>
      <c r="DK2" s="827"/>
      <c r="DL2" s="827"/>
      <c r="DM2" s="827"/>
      <c r="DN2" s="827"/>
      <c r="DO2" s="828"/>
      <c r="DP2" s="247"/>
      <c r="DQ2" s="826" t="s">
        <v>362</v>
      </c>
      <c r="DR2" s="827"/>
      <c r="DS2" s="827"/>
      <c r="DT2" s="827"/>
      <c r="DU2" s="827"/>
      <c r="DV2" s="827"/>
      <c r="DW2" s="827"/>
      <c r="DX2" s="827"/>
      <c r="DY2" s="827"/>
      <c r="DZ2" s="828"/>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0"/>
      <c r="BA4" s="250"/>
      <c r="BB4" s="250"/>
      <c r="BC4" s="250"/>
      <c r="BD4" s="250"/>
      <c r="BE4" s="251"/>
      <c r="BF4" s="251"/>
      <c r="BG4" s="251"/>
      <c r="BH4" s="251"/>
      <c r="BI4" s="251"/>
      <c r="BJ4" s="251"/>
      <c r="BK4" s="251"/>
      <c r="BL4" s="251"/>
      <c r="BM4" s="251"/>
      <c r="BN4" s="251"/>
      <c r="BO4" s="251"/>
      <c r="BP4" s="251"/>
      <c r="BQ4" s="250" t="s">
        <v>364</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4"/>
      <c r="BA5" s="254"/>
      <c r="BB5" s="254"/>
      <c r="BC5" s="254"/>
      <c r="BD5" s="254"/>
      <c r="BE5" s="255"/>
      <c r="BF5" s="255"/>
      <c r="BG5" s="255"/>
      <c r="BH5" s="255"/>
      <c r="BI5" s="255"/>
      <c r="BJ5" s="255"/>
      <c r="BK5" s="255"/>
      <c r="BL5" s="255"/>
      <c r="BM5" s="255"/>
      <c r="BN5" s="255"/>
      <c r="BO5" s="255"/>
      <c r="BP5" s="255"/>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2"/>
    </row>
    <row r="6" spans="1:131" s="253"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0"/>
      <c r="BA6" s="250"/>
      <c r="BB6" s="250"/>
      <c r="BC6" s="250"/>
      <c r="BD6" s="250"/>
      <c r="BE6" s="251"/>
      <c r="BF6" s="251"/>
      <c r="BG6" s="251"/>
      <c r="BH6" s="251"/>
      <c r="BI6" s="251"/>
      <c r="BJ6" s="251"/>
      <c r="BK6" s="251"/>
      <c r="BL6" s="251"/>
      <c r="BM6" s="251"/>
      <c r="BN6" s="251"/>
      <c r="BO6" s="251"/>
      <c r="BP6" s="251"/>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2"/>
    </row>
    <row r="7" spans="1:131" s="253" customFormat="1" ht="26.25" customHeight="1" thickTop="1" x14ac:dyDescent="0.15">
      <c r="A7" s="256">
        <v>1</v>
      </c>
      <c r="B7" s="811" t="s">
        <v>382</v>
      </c>
      <c r="C7" s="812"/>
      <c r="D7" s="812"/>
      <c r="E7" s="812"/>
      <c r="F7" s="812"/>
      <c r="G7" s="812"/>
      <c r="H7" s="812"/>
      <c r="I7" s="812"/>
      <c r="J7" s="812"/>
      <c r="K7" s="812"/>
      <c r="L7" s="812"/>
      <c r="M7" s="812"/>
      <c r="N7" s="812"/>
      <c r="O7" s="812"/>
      <c r="P7" s="813"/>
      <c r="Q7" s="814">
        <v>3060</v>
      </c>
      <c r="R7" s="815"/>
      <c r="S7" s="815"/>
      <c r="T7" s="815"/>
      <c r="U7" s="815"/>
      <c r="V7" s="815">
        <v>2726</v>
      </c>
      <c r="W7" s="815"/>
      <c r="X7" s="815"/>
      <c r="Y7" s="815"/>
      <c r="Z7" s="815"/>
      <c r="AA7" s="815">
        <v>334</v>
      </c>
      <c r="AB7" s="815"/>
      <c r="AC7" s="815"/>
      <c r="AD7" s="815"/>
      <c r="AE7" s="816"/>
      <c r="AF7" s="817">
        <v>296</v>
      </c>
      <c r="AG7" s="818"/>
      <c r="AH7" s="818"/>
      <c r="AI7" s="818"/>
      <c r="AJ7" s="819"/>
      <c r="AK7" s="854">
        <v>0</v>
      </c>
      <c r="AL7" s="855"/>
      <c r="AM7" s="855"/>
      <c r="AN7" s="855"/>
      <c r="AO7" s="855"/>
      <c r="AP7" s="855">
        <v>2459</v>
      </c>
      <c r="AQ7" s="855"/>
      <c r="AR7" s="855"/>
      <c r="AS7" s="855"/>
      <c r="AT7" s="855"/>
      <c r="AU7" s="856"/>
      <c r="AV7" s="856"/>
      <c r="AW7" s="856"/>
      <c r="AX7" s="856"/>
      <c r="AY7" s="857"/>
      <c r="AZ7" s="250"/>
      <c r="BA7" s="250"/>
      <c r="BB7" s="250"/>
      <c r="BC7" s="250"/>
      <c r="BD7" s="250"/>
      <c r="BE7" s="251"/>
      <c r="BF7" s="251"/>
      <c r="BG7" s="251"/>
      <c r="BH7" s="251"/>
      <c r="BI7" s="251"/>
      <c r="BJ7" s="251"/>
      <c r="BK7" s="251"/>
      <c r="BL7" s="251"/>
      <c r="BM7" s="251"/>
      <c r="BN7" s="251"/>
      <c r="BO7" s="251"/>
      <c r="BP7" s="251"/>
      <c r="BQ7" s="257">
        <v>1</v>
      </c>
      <c r="BR7" s="258"/>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2"/>
    </row>
    <row r="8" spans="1:131" s="253" customFormat="1" ht="26.25" customHeight="1" x14ac:dyDescent="0.15">
      <c r="A8" s="259">
        <v>2</v>
      </c>
      <c r="B8" s="835" t="s">
        <v>383</v>
      </c>
      <c r="C8" s="836"/>
      <c r="D8" s="836"/>
      <c r="E8" s="836"/>
      <c r="F8" s="836"/>
      <c r="G8" s="836"/>
      <c r="H8" s="836"/>
      <c r="I8" s="836"/>
      <c r="J8" s="836"/>
      <c r="K8" s="836"/>
      <c r="L8" s="836"/>
      <c r="M8" s="836"/>
      <c r="N8" s="836"/>
      <c r="O8" s="836"/>
      <c r="P8" s="837"/>
      <c r="Q8" s="838">
        <v>8</v>
      </c>
      <c r="R8" s="839"/>
      <c r="S8" s="839"/>
      <c r="T8" s="839"/>
      <c r="U8" s="839"/>
      <c r="V8" s="839">
        <v>7</v>
      </c>
      <c r="W8" s="839"/>
      <c r="X8" s="839"/>
      <c r="Y8" s="839"/>
      <c r="Z8" s="839"/>
      <c r="AA8" s="839">
        <v>1</v>
      </c>
      <c r="AB8" s="839"/>
      <c r="AC8" s="839"/>
      <c r="AD8" s="839"/>
      <c r="AE8" s="840"/>
      <c r="AF8" s="841">
        <v>1</v>
      </c>
      <c r="AG8" s="842"/>
      <c r="AH8" s="842"/>
      <c r="AI8" s="842"/>
      <c r="AJ8" s="843"/>
      <c r="AK8" s="844">
        <v>0</v>
      </c>
      <c r="AL8" s="845"/>
      <c r="AM8" s="845"/>
      <c r="AN8" s="845"/>
      <c r="AO8" s="845"/>
      <c r="AP8" s="845">
        <v>0</v>
      </c>
      <c r="AQ8" s="845"/>
      <c r="AR8" s="845"/>
      <c r="AS8" s="845"/>
      <c r="AT8" s="845"/>
      <c r="AU8" s="846"/>
      <c r="AV8" s="846"/>
      <c r="AW8" s="846"/>
      <c r="AX8" s="846"/>
      <c r="AY8" s="847"/>
      <c r="AZ8" s="250"/>
      <c r="BA8" s="250"/>
      <c r="BB8" s="250"/>
      <c r="BC8" s="250"/>
      <c r="BD8" s="250"/>
      <c r="BE8" s="251"/>
      <c r="BF8" s="251"/>
      <c r="BG8" s="251"/>
      <c r="BH8" s="251"/>
      <c r="BI8" s="251"/>
      <c r="BJ8" s="251"/>
      <c r="BK8" s="251"/>
      <c r="BL8" s="251"/>
      <c r="BM8" s="251"/>
      <c r="BN8" s="251"/>
      <c r="BO8" s="251"/>
      <c r="BP8" s="251"/>
      <c r="BQ8" s="260">
        <v>2</v>
      </c>
      <c r="BR8" s="261"/>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2"/>
    </row>
    <row r="9" spans="1:131" s="253" customFormat="1" ht="26.25" customHeight="1" x14ac:dyDescent="0.15">
      <c r="A9" s="259">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0"/>
      <c r="BA9" s="250"/>
      <c r="BB9" s="250"/>
      <c r="BC9" s="250"/>
      <c r="BD9" s="250"/>
      <c r="BE9" s="251"/>
      <c r="BF9" s="251"/>
      <c r="BG9" s="251"/>
      <c r="BH9" s="251"/>
      <c r="BI9" s="251"/>
      <c r="BJ9" s="251"/>
      <c r="BK9" s="251"/>
      <c r="BL9" s="251"/>
      <c r="BM9" s="251"/>
      <c r="BN9" s="251"/>
      <c r="BO9" s="251"/>
      <c r="BP9" s="251"/>
      <c r="BQ9" s="260">
        <v>3</v>
      </c>
      <c r="BR9" s="261"/>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2"/>
    </row>
    <row r="10" spans="1:131" s="253" customFormat="1" ht="26.25" customHeight="1" x14ac:dyDescent="0.15">
      <c r="A10" s="259">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0"/>
      <c r="BA10" s="250"/>
      <c r="BB10" s="250"/>
      <c r="BC10" s="250"/>
      <c r="BD10" s="250"/>
      <c r="BE10" s="251"/>
      <c r="BF10" s="251"/>
      <c r="BG10" s="251"/>
      <c r="BH10" s="251"/>
      <c r="BI10" s="251"/>
      <c r="BJ10" s="251"/>
      <c r="BK10" s="251"/>
      <c r="BL10" s="251"/>
      <c r="BM10" s="251"/>
      <c r="BN10" s="251"/>
      <c r="BO10" s="251"/>
      <c r="BP10" s="251"/>
      <c r="BQ10" s="260">
        <v>4</v>
      </c>
      <c r="BR10" s="261"/>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2"/>
    </row>
    <row r="11" spans="1:131" s="253" customFormat="1" ht="26.25" customHeight="1" x14ac:dyDescent="0.15">
      <c r="A11" s="259">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0"/>
      <c r="BA11" s="250"/>
      <c r="BB11" s="250"/>
      <c r="BC11" s="250"/>
      <c r="BD11" s="250"/>
      <c r="BE11" s="251"/>
      <c r="BF11" s="251"/>
      <c r="BG11" s="251"/>
      <c r="BH11" s="251"/>
      <c r="BI11" s="251"/>
      <c r="BJ11" s="251"/>
      <c r="BK11" s="251"/>
      <c r="BL11" s="251"/>
      <c r="BM11" s="251"/>
      <c r="BN11" s="251"/>
      <c r="BO11" s="251"/>
      <c r="BP11" s="251"/>
      <c r="BQ11" s="260">
        <v>5</v>
      </c>
      <c r="BR11" s="261"/>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2"/>
    </row>
    <row r="12" spans="1:131" s="253" customFormat="1" ht="26.25" customHeight="1" x14ac:dyDescent="0.15">
      <c r="A12" s="259">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0"/>
      <c r="BA12" s="250"/>
      <c r="BB12" s="250"/>
      <c r="BC12" s="250"/>
      <c r="BD12" s="250"/>
      <c r="BE12" s="251"/>
      <c r="BF12" s="251"/>
      <c r="BG12" s="251"/>
      <c r="BH12" s="251"/>
      <c r="BI12" s="251"/>
      <c r="BJ12" s="251"/>
      <c r="BK12" s="251"/>
      <c r="BL12" s="251"/>
      <c r="BM12" s="251"/>
      <c r="BN12" s="251"/>
      <c r="BO12" s="251"/>
      <c r="BP12" s="251"/>
      <c r="BQ12" s="260">
        <v>6</v>
      </c>
      <c r="BR12" s="261"/>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2"/>
    </row>
    <row r="13" spans="1:131" s="253" customFormat="1" ht="26.25" customHeight="1" x14ac:dyDescent="0.15">
      <c r="A13" s="259">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0"/>
      <c r="BA13" s="250"/>
      <c r="BB13" s="250"/>
      <c r="BC13" s="250"/>
      <c r="BD13" s="250"/>
      <c r="BE13" s="251"/>
      <c r="BF13" s="251"/>
      <c r="BG13" s="251"/>
      <c r="BH13" s="251"/>
      <c r="BI13" s="251"/>
      <c r="BJ13" s="251"/>
      <c r="BK13" s="251"/>
      <c r="BL13" s="251"/>
      <c r="BM13" s="251"/>
      <c r="BN13" s="251"/>
      <c r="BO13" s="251"/>
      <c r="BP13" s="251"/>
      <c r="BQ13" s="260">
        <v>7</v>
      </c>
      <c r="BR13" s="261"/>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2"/>
    </row>
    <row r="14" spans="1:131" s="253" customFormat="1" ht="26.25" customHeight="1" x14ac:dyDescent="0.15">
      <c r="A14" s="259">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0"/>
      <c r="BA14" s="250"/>
      <c r="BB14" s="250"/>
      <c r="BC14" s="250"/>
      <c r="BD14" s="250"/>
      <c r="BE14" s="251"/>
      <c r="BF14" s="251"/>
      <c r="BG14" s="251"/>
      <c r="BH14" s="251"/>
      <c r="BI14" s="251"/>
      <c r="BJ14" s="251"/>
      <c r="BK14" s="251"/>
      <c r="BL14" s="251"/>
      <c r="BM14" s="251"/>
      <c r="BN14" s="251"/>
      <c r="BO14" s="251"/>
      <c r="BP14" s="251"/>
      <c r="BQ14" s="260">
        <v>8</v>
      </c>
      <c r="BR14" s="261"/>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2"/>
    </row>
    <row r="15" spans="1:131" s="253" customFormat="1" ht="26.25" customHeight="1" x14ac:dyDescent="0.15">
      <c r="A15" s="259">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0"/>
      <c r="BA15" s="250"/>
      <c r="BB15" s="250"/>
      <c r="BC15" s="250"/>
      <c r="BD15" s="250"/>
      <c r="BE15" s="251"/>
      <c r="BF15" s="251"/>
      <c r="BG15" s="251"/>
      <c r="BH15" s="251"/>
      <c r="BI15" s="251"/>
      <c r="BJ15" s="251"/>
      <c r="BK15" s="251"/>
      <c r="BL15" s="251"/>
      <c r="BM15" s="251"/>
      <c r="BN15" s="251"/>
      <c r="BO15" s="251"/>
      <c r="BP15" s="251"/>
      <c r="BQ15" s="260">
        <v>9</v>
      </c>
      <c r="BR15" s="261"/>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2"/>
    </row>
    <row r="16" spans="1:131" s="253" customFormat="1" ht="26.25" customHeight="1" x14ac:dyDescent="0.15">
      <c r="A16" s="259">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0"/>
      <c r="BA16" s="250"/>
      <c r="BB16" s="250"/>
      <c r="BC16" s="250"/>
      <c r="BD16" s="250"/>
      <c r="BE16" s="251"/>
      <c r="BF16" s="251"/>
      <c r="BG16" s="251"/>
      <c r="BH16" s="251"/>
      <c r="BI16" s="251"/>
      <c r="BJ16" s="251"/>
      <c r="BK16" s="251"/>
      <c r="BL16" s="251"/>
      <c r="BM16" s="251"/>
      <c r="BN16" s="251"/>
      <c r="BO16" s="251"/>
      <c r="BP16" s="251"/>
      <c r="BQ16" s="260">
        <v>10</v>
      </c>
      <c r="BR16" s="261"/>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2"/>
    </row>
    <row r="17" spans="1:131" s="253" customFormat="1" ht="26.25" customHeight="1" x14ac:dyDescent="0.15">
      <c r="A17" s="259">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0"/>
      <c r="BA17" s="250"/>
      <c r="BB17" s="250"/>
      <c r="BC17" s="250"/>
      <c r="BD17" s="250"/>
      <c r="BE17" s="251"/>
      <c r="BF17" s="251"/>
      <c r="BG17" s="251"/>
      <c r="BH17" s="251"/>
      <c r="BI17" s="251"/>
      <c r="BJ17" s="251"/>
      <c r="BK17" s="251"/>
      <c r="BL17" s="251"/>
      <c r="BM17" s="251"/>
      <c r="BN17" s="251"/>
      <c r="BO17" s="251"/>
      <c r="BP17" s="251"/>
      <c r="BQ17" s="260">
        <v>11</v>
      </c>
      <c r="BR17" s="261"/>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2"/>
    </row>
    <row r="18" spans="1:131" s="253" customFormat="1" ht="26.25" customHeight="1" x14ac:dyDescent="0.15">
      <c r="A18" s="259">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0"/>
      <c r="BA18" s="250"/>
      <c r="BB18" s="250"/>
      <c r="BC18" s="250"/>
      <c r="BD18" s="250"/>
      <c r="BE18" s="251"/>
      <c r="BF18" s="251"/>
      <c r="BG18" s="251"/>
      <c r="BH18" s="251"/>
      <c r="BI18" s="251"/>
      <c r="BJ18" s="251"/>
      <c r="BK18" s="251"/>
      <c r="BL18" s="251"/>
      <c r="BM18" s="251"/>
      <c r="BN18" s="251"/>
      <c r="BO18" s="251"/>
      <c r="BP18" s="251"/>
      <c r="BQ18" s="260">
        <v>12</v>
      </c>
      <c r="BR18" s="261"/>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2"/>
    </row>
    <row r="19" spans="1:131" s="253" customFormat="1" ht="26.25" customHeight="1" x14ac:dyDescent="0.15">
      <c r="A19" s="259">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0"/>
      <c r="BA19" s="250"/>
      <c r="BB19" s="250"/>
      <c r="BC19" s="250"/>
      <c r="BD19" s="250"/>
      <c r="BE19" s="251"/>
      <c r="BF19" s="251"/>
      <c r="BG19" s="251"/>
      <c r="BH19" s="251"/>
      <c r="BI19" s="251"/>
      <c r="BJ19" s="251"/>
      <c r="BK19" s="251"/>
      <c r="BL19" s="251"/>
      <c r="BM19" s="251"/>
      <c r="BN19" s="251"/>
      <c r="BO19" s="251"/>
      <c r="BP19" s="251"/>
      <c r="BQ19" s="260">
        <v>13</v>
      </c>
      <c r="BR19" s="261"/>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2"/>
    </row>
    <row r="20" spans="1:131" s="253" customFormat="1" ht="26.25" customHeight="1" x14ac:dyDescent="0.15">
      <c r="A20" s="259">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0"/>
      <c r="BA20" s="250"/>
      <c r="BB20" s="250"/>
      <c r="BC20" s="250"/>
      <c r="BD20" s="250"/>
      <c r="BE20" s="251"/>
      <c r="BF20" s="251"/>
      <c r="BG20" s="251"/>
      <c r="BH20" s="251"/>
      <c r="BI20" s="251"/>
      <c r="BJ20" s="251"/>
      <c r="BK20" s="251"/>
      <c r="BL20" s="251"/>
      <c r="BM20" s="251"/>
      <c r="BN20" s="251"/>
      <c r="BO20" s="251"/>
      <c r="BP20" s="251"/>
      <c r="BQ20" s="260">
        <v>14</v>
      </c>
      <c r="BR20" s="261"/>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2"/>
    </row>
    <row r="21" spans="1:131" s="253" customFormat="1" ht="26.25" customHeight="1" thickBot="1" x14ac:dyDescent="0.2">
      <c r="A21" s="259">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0"/>
      <c r="BA21" s="250"/>
      <c r="BB21" s="250"/>
      <c r="BC21" s="250"/>
      <c r="BD21" s="250"/>
      <c r="BE21" s="251"/>
      <c r="BF21" s="251"/>
      <c r="BG21" s="251"/>
      <c r="BH21" s="251"/>
      <c r="BI21" s="251"/>
      <c r="BJ21" s="251"/>
      <c r="BK21" s="251"/>
      <c r="BL21" s="251"/>
      <c r="BM21" s="251"/>
      <c r="BN21" s="251"/>
      <c r="BO21" s="251"/>
      <c r="BP21" s="251"/>
      <c r="BQ21" s="260">
        <v>15</v>
      </c>
      <c r="BR21" s="261"/>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2"/>
    </row>
    <row r="22" spans="1:131" s="253" customFormat="1" ht="26.25" customHeight="1" x14ac:dyDescent="0.15">
      <c r="A22" s="259">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1"/>
      <c r="BF22" s="251"/>
      <c r="BG22" s="251"/>
      <c r="BH22" s="251"/>
      <c r="BI22" s="251"/>
      <c r="BJ22" s="251"/>
      <c r="BK22" s="251"/>
      <c r="BL22" s="251"/>
      <c r="BM22" s="251"/>
      <c r="BN22" s="251"/>
      <c r="BO22" s="251"/>
      <c r="BP22" s="251"/>
      <c r="BQ22" s="260">
        <v>16</v>
      </c>
      <c r="BR22" s="261"/>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2"/>
    </row>
    <row r="23" spans="1:131" s="253" customFormat="1" ht="26.25" customHeight="1" thickBot="1" x14ac:dyDescent="0.2">
      <c r="A23" s="262" t="s">
        <v>385</v>
      </c>
      <c r="B23" s="870" t="s">
        <v>386</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297</v>
      </c>
      <c r="AG23" s="874"/>
      <c r="AH23" s="874"/>
      <c r="AI23" s="874"/>
      <c r="AJ23" s="877"/>
      <c r="AK23" s="878"/>
      <c r="AL23" s="879"/>
      <c r="AM23" s="879"/>
      <c r="AN23" s="879"/>
      <c r="AO23" s="879"/>
      <c r="AP23" s="874"/>
      <c r="AQ23" s="874"/>
      <c r="AR23" s="874"/>
      <c r="AS23" s="874"/>
      <c r="AT23" s="874"/>
      <c r="AU23" s="880"/>
      <c r="AV23" s="880"/>
      <c r="AW23" s="880"/>
      <c r="AX23" s="880"/>
      <c r="AY23" s="881"/>
      <c r="AZ23" s="889" t="s">
        <v>387</v>
      </c>
      <c r="BA23" s="890"/>
      <c r="BB23" s="890"/>
      <c r="BC23" s="890"/>
      <c r="BD23" s="891"/>
      <c r="BE23" s="251"/>
      <c r="BF23" s="251"/>
      <c r="BG23" s="251"/>
      <c r="BH23" s="251"/>
      <c r="BI23" s="251"/>
      <c r="BJ23" s="251"/>
      <c r="BK23" s="251"/>
      <c r="BL23" s="251"/>
      <c r="BM23" s="251"/>
      <c r="BN23" s="251"/>
      <c r="BO23" s="251"/>
      <c r="BP23" s="251"/>
      <c r="BQ23" s="260">
        <v>17</v>
      </c>
      <c r="BR23" s="261"/>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2"/>
    </row>
    <row r="24" spans="1:131" s="253"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0"/>
      <c r="BA24" s="250"/>
      <c r="BB24" s="250"/>
      <c r="BC24" s="250"/>
      <c r="BD24" s="250"/>
      <c r="BE24" s="251"/>
      <c r="BF24" s="251"/>
      <c r="BG24" s="251"/>
      <c r="BH24" s="251"/>
      <c r="BI24" s="251"/>
      <c r="BJ24" s="251"/>
      <c r="BK24" s="251"/>
      <c r="BL24" s="251"/>
      <c r="BM24" s="251"/>
      <c r="BN24" s="251"/>
      <c r="BO24" s="251"/>
      <c r="BP24" s="251"/>
      <c r="BQ24" s="260">
        <v>18</v>
      </c>
      <c r="BR24" s="261"/>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2"/>
    </row>
    <row r="25" spans="1:131" s="245"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0"/>
      <c r="BK25" s="250"/>
      <c r="BL25" s="250"/>
      <c r="BM25" s="250"/>
      <c r="BN25" s="250"/>
      <c r="BO25" s="263"/>
      <c r="BP25" s="263"/>
      <c r="BQ25" s="260">
        <v>19</v>
      </c>
      <c r="BR25" s="261"/>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4"/>
    </row>
    <row r="26" spans="1:131" s="245" customFormat="1" ht="26.25" customHeight="1" x14ac:dyDescent="0.15">
      <c r="A26" s="820" t="s">
        <v>365</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372</v>
      </c>
      <c r="BF26" s="798"/>
      <c r="BG26" s="798"/>
      <c r="BH26" s="798"/>
      <c r="BI26" s="809"/>
      <c r="BJ26" s="250"/>
      <c r="BK26" s="250"/>
      <c r="BL26" s="250"/>
      <c r="BM26" s="250"/>
      <c r="BN26" s="250"/>
      <c r="BO26" s="263"/>
      <c r="BP26" s="263"/>
      <c r="BQ26" s="260">
        <v>20</v>
      </c>
      <c r="BR26" s="261"/>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4"/>
    </row>
    <row r="27" spans="1:131" s="245"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0"/>
      <c r="BK27" s="250"/>
      <c r="BL27" s="250"/>
      <c r="BM27" s="250"/>
      <c r="BN27" s="250"/>
      <c r="BO27" s="263"/>
      <c r="BP27" s="263"/>
      <c r="BQ27" s="260">
        <v>21</v>
      </c>
      <c r="BR27" s="261"/>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4"/>
    </row>
    <row r="28" spans="1:131" s="245" customFormat="1" ht="26.25" customHeight="1" thickTop="1" x14ac:dyDescent="0.15">
      <c r="A28" s="264">
        <v>1</v>
      </c>
      <c r="B28" s="811" t="s">
        <v>398</v>
      </c>
      <c r="C28" s="812"/>
      <c r="D28" s="812"/>
      <c r="E28" s="812"/>
      <c r="F28" s="812"/>
      <c r="G28" s="812"/>
      <c r="H28" s="812"/>
      <c r="I28" s="812"/>
      <c r="J28" s="812"/>
      <c r="K28" s="812"/>
      <c r="L28" s="812"/>
      <c r="M28" s="812"/>
      <c r="N28" s="812"/>
      <c r="O28" s="812"/>
      <c r="P28" s="813"/>
      <c r="Q28" s="902">
        <v>274</v>
      </c>
      <c r="R28" s="903"/>
      <c r="S28" s="903"/>
      <c r="T28" s="903"/>
      <c r="U28" s="903"/>
      <c r="V28" s="903">
        <v>249</v>
      </c>
      <c r="W28" s="903"/>
      <c r="X28" s="903"/>
      <c r="Y28" s="903"/>
      <c r="Z28" s="903"/>
      <c r="AA28" s="903">
        <v>25</v>
      </c>
      <c r="AB28" s="903"/>
      <c r="AC28" s="903"/>
      <c r="AD28" s="903"/>
      <c r="AE28" s="904"/>
      <c r="AF28" s="905">
        <v>25</v>
      </c>
      <c r="AG28" s="903"/>
      <c r="AH28" s="903"/>
      <c r="AI28" s="903"/>
      <c r="AJ28" s="906"/>
      <c r="AK28" s="907">
        <v>39</v>
      </c>
      <c r="AL28" s="898"/>
      <c r="AM28" s="898"/>
      <c r="AN28" s="898"/>
      <c r="AO28" s="898"/>
      <c r="AP28" s="898">
        <v>0</v>
      </c>
      <c r="AQ28" s="898"/>
      <c r="AR28" s="898"/>
      <c r="AS28" s="898"/>
      <c r="AT28" s="898"/>
      <c r="AU28" s="898">
        <v>0</v>
      </c>
      <c r="AV28" s="898"/>
      <c r="AW28" s="898"/>
      <c r="AX28" s="898"/>
      <c r="AY28" s="898"/>
      <c r="AZ28" s="899" t="s">
        <v>517</v>
      </c>
      <c r="BA28" s="899"/>
      <c r="BB28" s="899"/>
      <c r="BC28" s="899"/>
      <c r="BD28" s="899"/>
      <c r="BE28" s="900"/>
      <c r="BF28" s="900"/>
      <c r="BG28" s="900"/>
      <c r="BH28" s="900"/>
      <c r="BI28" s="901"/>
      <c r="BJ28" s="250"/>
      <c r="BK28" s="250"/>
      <c r="BL28" s="250"/>
      <c r="BM28" s="250"/>
      <c r="BN28" s="250"/>
      <c r="BO28" s="263"/>
      <c r="BP28" s="263"/>
      <c r="BQ28" s="260">
        <v>22</v>
      </c>
      <c r="BR28" s="261"/>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4"/>
    </row>
    <row r="29" spans="1:131" s="245" customFormat="1" ht="26.25" customHeight="1" x14ac:dyDescent="0.15">
      <c r="A29" s="264">
        <v>2</v>
      </c>
      <c r="B29" s="835" t="s">
        <v>399</v>
      </c>
      <c r="C29" s="836"/>
      <c r="D29" s="836"/>
      <c r="E29" s="836"/>
      <c r="F29" s="836"/>
      <c r="G29" s="836"/>
      <c r="H29" s="836"/>
      <c r="I29" s="836"/>
      <c r="J29" s="836"/>
      <c r="K29" s="836"/>
      <c r="L29" s="836"/>
      <c r="M29" s="836"/>
      <c r="N29" s="836"/>
      <c r="O29" s="836"/>
      <c r="P29" s="837"/>
      <c r="Q29" s="838">
        <v>14</v>
      </c>
      <c r="R29" s="839"/>
      <c r="S29" s="839"/>
      <c r="T29" s="839"/>
      <c r="U29" s="839"/>
      <c r="V29" s="839">
        <v>12</v>
      </c>
      <c r="W29" s="839"/>
      <c r="X29" s="839"/>
      <c r="Y29" s="839"/>
      <c r="Z29" s="839"/>
      <c r="AA29" s="839">
        <v>2</v>
      </c>
      <c r="AB29" s="839"/>
      <c r="AC29" s="839"/>
      <c r="AD29" s="839"/>
      <c r="AE29" s="840"/>
      <c r="AF29" s="841">
        <v>2</v>
      </c>
      <c r="AG29" s="842"/>
      <c r="AH29" s="842"/>
      <c r="AI29" s="842"/>
      <c r="AJ29" s="843"/>
      <c r="AK29" s="910">
        <v>7</v>
      </c>
      <c r="AL29" s="911"/>
      <c r="AM29" s="911"/>
      <c r="AN29" s="911"/>
      <c r="AO29" s="911"/>
      <c r="AP29" s="911">
        <v>0</v>
      </c>
      <c r="AQ29" s="911"/>
      <c r="AR29" s="911"/>
      <c r="AS29" s="911"/>
      <c r="AT29" s="911"/>
      <c r="AU29" s="911">
        <v>0</v>
      </c>
      <c r="AV29" s="911"/>
      <c r="AW29" s="911"/>
      <c r="AX29" s="911"/>
      <c r="AY29" s="911"/>
      <c r="AZ29" s="912" t="s">
        <v>517</v>
      </c>
      <c r="BA29" s="912"/>
      <c r="BB29" s="912"/>
      <c r="BC29" s="912"/>
      <c r="BD29" s="912"/>
      <c r="BE29" s="908"/>
      <c r="BF29" s="908"/>
      <c r="BG29" s="908"/>
      <c r="BH29" s="908"/>
      <c r="BI29" s="909"/>
      <c r="BJ29" s="250"/>
      <c r="BK29" s="250"/>
      <c r="BL29" s="250"/>
      <c r="BM29" s="250"/>
      <c r="BN29" s="250"/>
      <c r="BO29" s="263"/>
      <c r="BP29" s="263"/>
      <c r="BQ29" s="260">
        <v>23</v>
      </c>
      <c r="BR29" s="261"/>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4"/>
    </row>
    <row r="30" spans="1:131" s="245" customFormat="1" ht="26.25" customHeight="1" x14ac:dyDescent="0.15">
      <c r="A30" s="264">
        <v>3</v>
      </c>
      <c r="B30" s="835" t="s">
        <v>400</v>
      </c>
      <c r="C30" s="836"/>
      <c r="D30" s="836"/>
      <c r="E30" s="836"/>
      <c r="F30" s="836"/>
      <c r="G30" s="836"/>
      <c r="H30" s="836"/>
      <c r="I30" s="836"/>
      <c r="J30" s="836"/>
      <c r="K30" s="836"/>
      <c r="L30" s="836"/>
      <c r="M30" s="836"/>
      <c r="N30" s="836"/>
      <c r="O30" s="836"/>
      <c r="P30" s="837"/>
      <c r="Q30" s="838">
        <v>232</v>
      </c>
      <c r="R30" s="839"/>
      <c r="S30" s="839"/>
      <c r="T30" s="839"/>
      <c r="U30" s="839"/>
      <c r="V30" s="839">
        <v>226</v>
      </c>
      <c r="W30" s="839"/>
      <c r="X30" s="839"/>
      <c r="Y30" s="839"/>
      <c r="Z30" s="839"/>
      <c r="AA30" s="839">
        <v>6</v>
      </c>
      <c r="AB30" s="839"/>
      <c r="AC30" s="839"/>
      <c r="AD30" s="839"/>
      <c r="AE30" s="840"/>
      <c r="AF30" s="841">
        <v>6</v>
      </c>
      <c r="AG30" s="842"/>
      <c r="AH30" s="842"/>
      <c r="AI30" s="842"/>
      <c r="AJ30" s="843"/>
      <c r="AK30" s="910">
        <v>51</v>
      </c>
      <c r="AL30" s="911"/>
      <c r="AM30" s="911"/>
      <c r="AN30" s="911"/>
      <c r="AO30" s="911"/>
      <c r="AP30" s="911">
        <v>164</v>
      </c>
      <c r="AQ30" s="911"/>
      <c r="AR30" s="911"/>
      <c r="AS30" s="911"/>
      <c r="AT30" s="911"/>
      <c r="AU30" s="911">
        <v>7</v>
      </c>
      <c r="AV30" s="911"/>
      <c r="AW30" s="911"/>
      <c r="AX30" s="911"/>
      <c r="AY30" s="911"/>
      <c r="AZ30" s="912" t="s">
        <v>517</v>
      </c>
      <c r="BA30" s="912"/>
      <c r="BB30" s="912"/>
      <c r="BC30" s="912"/>
      <c r="BD30" s="912"/>
      <c r="BE30" s="908" t="s">
        <v>401</v>
      </c>
      <c r="BF30" s="908"/>
      <c r="BG30" s="908"/>
      <c r="BH30" s="908"/>
      <c r="BI30" s="909"/>
      <c r="BJ30" s="250"/>
      <c r="BK30" s="250"/>
      <c r="BL30" s="250"/>
      <c r="BM30" s="250"/>
      <c r="BN30" s="250"/>
      <c r="BO30" s="263"/>
      <c r="BP30" s="263"/>
      <c r="BQ30" s="260">
        <v>24</v>
      </c>
      <c r="BR30" s="261"/>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4"/>
    </row>
    <row r="31" spans="1:131" s="245" customFormat="1" ht="26.25" customHeight="1" x14ac:dyDescent="0.15">
      <c r="A31" s="264">
        <v>4</v>
      </c>
      <c r="B31" s="835" t="s">
        <v>402</v>
      </c>
      <c r="C31" s="836"/>
      <c r="D31" s="836"/>
      <c r="E31" s="836"/>
      <c r="F31" s="836"/>
      <c r="G31" s="836"/>
      <c r="H31" s="836"/>
      <c r="I31" s="836"/>
      <c r="J31" s="836"/>
      <c r="K31" s="836"/>
      <c r="L31" s="836"/>
      <c r="M31" s="836"/>
      <c r="N31" s="836"/>
      <c r="O31" s="836"/>
      <c r="P31" s="837"/>
      <c r="Q31" s="838">
        <v>122</v>
      </c>
      <c r="R31" s="839"/>
      <c r="S31" s="839"/>
      <c r="T31" s="839"/>
      <c r="U31" s="839"/>
      <c r="V31" s="839">
        <v>120</v>
      </c>
      <c r="W31" s="839"/>
      <c r="X31" s="839"/>
      <c r="Y31" s="839"/>
      <c r="Z31" s="839"/>
      <c r="AA31" s="839">
        <v>2</v>
      </c>
      <c r="AB31" s="839"/>
      <c r="AC31" s="839"/>
      <c r="AD31" s="839"/>
      <c r="AE31" s="840"/>
      <c r="AF31" s="841">
        <v>2</v>
      </c>
      <c r="AG31" s="842"/>
      <c r="AH31" s="842"/>
      <c r="AI31" s="842"/>
      <c r="AJ31" s="843"/>
      <c r="AK31" s="910">
        <v>15</v>
      </c>
      <c r="AL31" s="911"/>
      <c r="AM31" s="911"/>
      <c r="AN31" s="911"/>
      <c r="AO31" s="911"/>
      <c r="AP31" s="911">
        <v>23</v>
      </c>
      <c r="AQ31" s="911"/>
      <c r="AR31" s="911"/>
      <c r="AS31" s="911"/>
      <c r="AT31" s="911"/>
      <c r="AU31" s="911">
        <v>5</v>
      </c>
      <c r="AV31" s="911"/>
      <c r="AW31" s="911"/>
      <c r="AX31" s="911"/>
      <c r="AY31" s="911"/>
      <c r="AZ31" s="912" t="s">
        <v>517</v>
      </c>
      <c r="BA31" s="912"/>
      <c r="BB31" s="912"/>
      <c r="BC31" s="912"/>
      <c r="BD31" s="912"/>
      <c r="BE31" s="908" t="s">
        <v>403</v>
      </c>
      <c r="BF31" s="908"/>
      <c r="BG31" s="908"/>
      <c r="BH31" s="908"/>
      <c r="BI31" s="909"/>
      <c r="BJ31" s="250"/>
      <c r="BK31" s="250"/>
      <c r="BL31" s="250"/>
      <c r="BM31" s="250"/>
      <c r="BN31" s="250"/>
      <c r="BO31" s="263"/>
      <c r="BP31" s="263"/>
      <c r="BQ31" s="260">
        <v>25</v>
      </c>
      <c r="BR31" s="261"/>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4"/>
    </row>
    <row r="32" spans="1:131" s="245" customFormat="1" ht="26.25" customHeight="1" x14ac:dyDescent="0.15">
      <c r="A32" s="264">
        <v>5</v>
      </c>
      <c r="B32" s="835" t="s">
        <v>404</v>
      </c>
      <c r="C32" s="836"/>
      <c r="D32" s="836"/>
      <c r="E32" s="836"/>
      <c r="F32" s="836"/>
      <c r="G32" s="836"/>
      <c r="H32" s="836"/>
      <c r="I32" s="836"/>
      <c r="J32" s="836"/>
      <c r="K32" s="836"/>
      <c r="L32" s="836"/>
      <c r="M32" s="836"/>
      <c r="N32" s="836"/>
      <c r="O32" s="836"/>
      <c r="P32" s="837"/>
      <c r="Q32" s="838">
        <v>14</v>
      </c>
      <c r="R32" s="839"/>
      <c r="S32" s="839"/>
      <c r="T32" s="839"/>
      <c r="U32" s="839"/>
      <c r="V32" s="839">
        <v>8</v>
      </c>
      <c r="W32" s="839"/>
      <c r="X32" s="839"/>
      <c r="Y32" s="839"/>
      <c r="Z32" s="839"/>
      <c r="AA32" s="839">
        <v>5</v>
      </c>
      <c r="AB32" s="839"/>
      <c r="AC32" s="839"/>
      <c r="AD32" s="839"/>
      <c r="AE32" s="840"/>
      <c r="AF32" s="841">
        <v>5</v>
      </c>
      <c r="AG32" s="842"/>
      <c r="AH32" s="842"/>
      <c r="AI32" s="842"/>
      <c r="AJ32" s="843"/>
      <c r="AK32" s="910">
        <v>0</v>
      </c>
      <c r="AL32" s="911"/>
      <c r="AM32" s="911"/>
      <c r="AN32" s="911"/>
      <c r="AO32" s="911"/>
      <c r="AP32" s="911">
        <v>0</v>
      </c>
      <c r="AQ32" s="911"/>
      <c r="AR32" s="911"/>
      <c r="AS32" s="911"/>
      <c r="AT32" s="911"/>
      <c r="AU32" s="911">
        <v>0</v>
      </c>
      <c r="AV32" s="911"/>
      <c r="AW32" s="911"/>
      <c r="AX32" s="911"/>
      <c r="AY32" s="911"/>
      <c r="AZ32" s="912" t="s">
        <v>517</v>
      </c>
      <c r="BA32" s="912"/>
      <c r="BB32" s="912"/>
      <c r="BC32" s="912"/>
      <c r="BD32" s="912"/>
      <c r="BE32" s="908" t="s">
        <v>401</v>
      </c>
      <c r="BF32" s="908"/>
      <c r="BG32" s="908"/>
      <c r="BH32" s="908"/>
      <c r="BI32" s="909"/>
      <c r="BJ32" s="250"/>
      <c r="BK32" s="250"/>
      <c r="BL32" s="250"/>
      <c r="BM32" s="250"/>
      <c r="BN32" s="250"/>
      <c r="BO32" s="263"/>
      <c r="BP32" s="263"/>
      <c r="BQ32" s="260">
        <v>26</v>
      </c>
      <c r="BR32" s="261"/>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4"/>
    </row>
    <row r="33" spans="1:131" s="245" customFormat="1" ht="26.25" customHeight="1" x14ac:dyDescent="0.15">
      <c r="A33" s="264">
        <v>6</v>
      </c>
      <c r="B33" s="835" t="s">
        <v>405</v>
      </c>
      <c r="C33" s="836"/>
      <c r="D33" s="836"/>
      <c r="E33" s="836"/>
      <c r="F33" s="836"/>
      <c r="G33" s="836"/>
      <c r="H33" s="836"/>
      <c r="I33" s="836"/>
      <c r="J33" s="836"/>
      <c r="K33" s="836"/>
      <c r="L33" s="836"/>
      <c r="M33" s="836"/>
      <c r="N33" s="836"/>
      <c r="O33" s="836"/>
      <c r="P33" s="837"/>
      <c r="Q33" s="838">
        <v>447</v>
      </c>
      <c r="R33" s="839"/>
      <c r="S33" s="839"/>
      <c r="T33" s="839"/>
      <c r="U33" s="839"/>
      <c r="V33" s="839">
        <v>404</v>
      </c>
      <c r="W33" s="839"/>
      <c r="X33" s="839"/>
      <c r="Y33" s="839"/>
      <c r="Z33" s="839"/>
      <c r="AA33" s="839">
        <v>43</v>
      </c>
      <c r="AB33" s="839"/>
      <c r="AC33" s="839"/>
      <c r="AD33" s="839"/>
      <c r="AE33" s="840"/>
      <c r="AF33" s="841">
        <v>43</v>
      </c>
      <c r="AG33" s="842"/>
      <c r="AH33" s="842"/>
      <c r="AI33" s="842"/>
      <c r="AJ33" s="843"/>
      <c r="AK33" s="910">
        <v>29</v>
      </c>
      <c r="AL33" s="911"/>
      <c r="AM33" s="911"/>
      <c r="AN33" s="911"/>
      <c r="AO33" s="911"/>
      <c r="AP33" s="911">
        <v>170</v>
      </c>
      <c r="AQ33" s="911"/>
      <c r="AR33" s="911"/>
      <c r="AS33" s="911"/>
      <c r="AT33" s="911"/>
      <c r="AU33" s="911">
        <v>0</v>
      </c>
      <c r="AV33" s="911"/>
      <c r="AW33" s="911"/>
      <c r="AX33" s="911"/>
      <c r="AY33" s="911"/>
      <c r="AZ33" s="912" t="s">
        <v>517</v>
      </c>
      <c r="BA33" s="912"/>
      <c r="BB33" s="912"/>
      <c r="BC33" s="912"/>
      <c r="BD33" s="912"/>
      <c r="BE33" s="908" t="s">
        <v>406</v>
      </c>
      <c r="BF33" s="908"/>
      <c r="BG33" s="908"/>
      <c r="BH33" s="908"/>
      <c r="BI33" s="909"/>
      <c r="BJ33" s="250"/>
      <c r="BK33" s="250"/>
      <c r="BL33" s="250"/>
      <c r="BM33" s="250"/>
      <c r="BN33" s="250"/>
      <c r="BO33" s="263"/>
      <c r="BP33" s="263"/>
      <c r="BQ33" s="260">
        <v>27</v>
      </c>
      <c r="BR33" s="261"/>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4"/>
    </row>
    <row r="34" spans="1:131" s="245" customFormat="1" ht="26.25" customHeight="1" x14ac:dyDescent="0.15">
      <c r="A34" s="264">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0"/>
      <c r="BK34" s="250"/>
      <c r="BL34" s="250"/>
      <c r="BM34" s="250"/>
      <c r="BN34" s="250"/>
      <c r="BO34" s="263"/>
      <c r="BP34" s="263"/>
      <c r="BQ34" s="260">
        <v>28</v>
      </c>
      <c r="BR34" s="261"/>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4"/>
    </row>
    <row r="35" spans="1:131" s="245" customFormat="1" ht="26.25" customHeight="1" x14ac:dyDescent="0.15">
      <c r="A35" s="264">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0"/>
      <c r="BK35" s="250"/>
      <c r="BL35" s="250"/>
      <c r="BM35" s="250"/>
      <c r="BN35" s="250"/>
      <c r="BO35" s="263"/>
      <c r="BP35" s="263"/>
      <c r="BQ35" s="260">
        <v>29</v>
      </c>
      <c r="BR35" s="261"/>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4"/>
    </row>
    <row r="36" spans="1:131" s="245" customFormat="1" ht="26.25" customHeight="1" x14ac:dyDescent="0.15">
      <c r="A36" s="264">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0"/>
      <c r="BK36" s="250"/>
      <c r="BL36" s="250"/>
      <c r="BM36" s="250"/>
      <c r="BN36" s="250"/>
      <c r="BO36" s="263"/>
      <c r="BP36" s="263"/>
      <c r="BQ36" s="260">
        <v>30</v>
      </c>
      <c r="BR36" s="261"/>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4"/>
    </row>
    <row r="37" spans="1:131" s="245" customFormat="1" ht="26.25" customHeight="1" x14ac:dyDescent="0.15">
      <c r="A37" s="264">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0"/>
      <c r="BK37" s="250"/>
      <c r="BL37" s="250"/>
      <c r="BM37" s="250"/>
      <c r="BN37" s="250"/>
      <c r="BO37" s="263"/>
      <c r="BP37" s="263"/>
      <c r="BQ37" s="260">
        <v>31</v>
      </c>
      <c r="BR37" s="261"/>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4"/>
    </row>
    <row r="38" spans="1:131" s="245" customFormat="1" ht="26.25" customHeight="1" x14ac:dyDescent="0.15">
      <c r="A38" s="264">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0"/>
      <c r="BK38" s="250"/>
      <c r="BL38" s="250"/>
      <c r="BM38" s="250"/>
      <c r="BN38" s="250"/>
      <c r="BO38" s="263"/>
      <c r="BP38" s="263"/>
      <c r="BQ38" s="260">
        <v>32</v>
      </c>
      <c r="BR38" s="261"/>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4"/>
    </row>
    <row r="39" spans="1:131" s="245" customFormat="1" ht="26.25" customHeight="1" x14ac:dyDescent="0.15">
      <c r="A39" s="264">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0"/>
      <c r="BK39" s="250"/>
      <c r="BL39" s="250"/>
      <c r="BM39" s="250"/>
      <c r="BN39" s="250"/>
      <c r="BO39" s="263"/>
      <c r="BP39" s="263"/>
      <c r="BQ39" s="260">
        <v>33</v>
      </c>
      <c r="BR39" s="261"/>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4"/>
    </row>
    <row r="40" spans="1:131" s="245" customFormat="1" ht="26.25" customHeight="1" x14ac:dyDescent="0.15">
      <c r="A40" s="259">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0"/>
      <c r="BK40" s="250"/>
      <c r="BL40" s="250"/>
      <c r="BM40" s="250"/>
      <c r="BN40" s="250"/>
      <c r="BO40" s="263"/>
      <c r="BP40" s="263"/>
      <c r="BQ40" s="260">
        <v>34</v>
      </c>
      <c r="BR40" s="261"/>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4"/>
    </row>
    <row r="41" spans="1:131" s="245" customFormat="1" ht="26.25" customHeight="1" x14ac:dyDescent="0.15">
      <c r="A41" s="259">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0"/>
      <c r="BK41" s="250"/>
      <c r="BL41" s="250"/>
      <c r="BM41" s="250"/>
      <c r="BN41" s="250"/>
      <c r="BO41" s="263"/>
      <c r="BP41" s="263"/>
      <c r="BQ41" s="260">
        <v>35</v>
      </c>
      <c r="BR41" s="261"/>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4"/>
    </row>
    <row r="42" spans="1:131" s="245" customFormat="1" ht="26.25" customHeight="1" x14ac:dyDescent="0.15">
      <c r="A42" s="259">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0"/>
      <c r="BK42" s="250"/>
      <c r="BL42" s="250"/>
      <c r="BM42" s="250"/>
      <c r="BN42" s="250"/>
      <c r="BO42" s="263"/>
      <c r="BP42" s="263"/>
      <c r="BQ42" s="260">
        <v>36</v>
      </c>
      <c r="BR42" s="261"/>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4"/>
    </row>
    <row r="43" spans="1:131" s="245" customFormat="1" ht="26.25" customHeight="1" x14ac:dyDescent="0.15">
      <c r="A43" s="259">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0"/>
      <c r="BK43" s="250"/>
      <c r="BL43" s="250"/>
      <c r="BM43" s="250"/>
      <c r="BN43" s="250"/>
      <c r="BO43" s="263"/>
      <c r="BP43" s="263"/>
      <c r="BQ43" s="260">
        <v>37</v>
      </c>
      <c r="BR43" s="261"/>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4"/>
    </row>
    <row r="44" spans="1:131" s="245" customFormat="1" ht="26.25" customHeight="1" x14ac:dyDescent="0.15">
      <c r="A44" s="259">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0"/>
      <c r="BK44" s="250"/>
      <c r="BL44" s="250"/>
      <c r="BM44" s="250"/>
      <c r="BN44" s="250"/>
      <c r="BO44" s="263"/>
      <c r="BP44" s="263"/>
      <c r="BQ44" s="260">
        <v>38</v>
      </c>
      <c r="BR44" s="261"/>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4"/>
    </row>
    <row r="45" spans="1:131" s="245" customFormat="1" ht="26.25" customHeight="1" x14ac:dyDescent="0.15">
      <c r="A45" s="259">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0"/>
      <c r="BK45" s="250"/>
      <c r="BL45" s="250"/>
      <c r="BM45" s="250"/>
      <c r="BN45" s="250"/>
      <c r="BO45" s="263"/>
      <c r="BP45" s="263"/>
      <c r="BQ45" s="260">
        <v>39</v>
      </c>
      <c r="BR45" s="261"/>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4"/>
    </row>
    <row r="46" spans="1:131" s="245" customFormat="1" ht="26.25" customHeight="1" x14ac:dyDescent="0.15">
      <c r="A46" s="259">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0"/>
      <c r="BK46" s="250"/>
      <c r="BL46" s="250"/>
      <c r="BM46" s="250"/>
      <c r="BN46" s="250"/>
      <c r="BO46" s="263"/>
      <c r="BP46" s="263"/>
      <c r="BQ46" s="260">
        <v>40</v>
      </c>
      <c r="BR46" s="261"/>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4"/>
    </row>
    <row r="47" spans="1:131" s="245" customFormat="1" ht="26.25" customHeight="1" x14ac:dyDescent="0.15">
      <c r="A47" s="259">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0"/>
      <c r="BK47" s="250"/>
      <c r="BL47" s="250"/>
      <c r="BM47" s="250"/>
      <c r="BN47" s="250"/>
      <c r="BO47" s="263"/>
      <c r="BP47" s="263"/>
      <c r="BQ47" s="260">
        <v>41</v>
      </c>
      <c r="BR47" s="261"/>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4"/>
    </row>
    <row r="48" spans="1:131" s="245" customFormat="1" ht="26.25" customHeight="1" x14ac:dyDescent="0.15">
      <c r="A48" s="259">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0"/>
      <c r="BK48" s="250"/>
      <c r="BL48" s="250"/>
      <c r="BM48" s="250"/>
      <c r="BN48" s="250"/>
      <c r="BO48" s="263"/>
      <c r="BP48" s="263"/>
      <c r="BQ48" s="260">
        <v>42</v>
      </c>
      <c r="BR48" s="261"/>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4"/>
    </row>
    <row r="49" spans="1:131" s="245" customFormat="1" ht="26.25" customHeight="1" x14ac:dyDescent="0.15">
      <c r="A49" s="259">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0"/>
      <c r="BK49" s="250"/>
      <c r="BL49" s="250"/>
      <c r="BM49" s="250"/>
      <c r="BN49" s="250"/>
      <c r="BO49" s="263"/>
      <c r="BP49" s="263"/>
      <c r="BQ49" s="260">
        <v>43</v>
      </c>
      <c r="BR49" s="261"/>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4"/>
    </row>
    <row r="50" spans="1:131" s="245" customFormat="1" ht="26.25" customHeight="1" x14ac:dyDescent="0.15">
      <c r="A50" s="259">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0"/>
      <c r="BK50" s="250"/>
      <c r="BL50" s="250"/>
      <c r="BM50" s="250"/>
      <c r="BN50" s="250"/>
      <c r="BO50" s="263"/>
      <c r="BP50" s="263"/>
      <c r="BQ50" s="260">
        <v>44</v>
      </c>
      <c r="BR50" s="261"/>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4"/>
    </row>
    <row r="51" spans="1:131" s="245" customFormat="1" ht="26.25" customHeight="1" x14ac:dyDescent="0.15">
      <c r="A51" s="259">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0"/>
      <c r="BK51" s="250"/>
      <c r="BL51" s="250"/>
      <c r="BM51" s="250"/>
      <c r="BN51" s="250"/>
      <c r="BO51" s="263"/>
      <c r="BP51" s="263"/>
      <c r="BQ51" s="260">
        <v>45</v>
      </c>
      <c r="BR51" s="261"/>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4"/>
    </row>
    <row r="52" spans="1:131" s="245" customFormat="1" ht="26.25" customHeight="1" x14ac:dyDescent="0.15">
      <c r="A52" s="259">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0"/>
      <c r="BK52" s="250"/>
      <c r="BL52" s="250"/>
      <c r="BM52" s="250"/>
      <c r="BN52" s="250"/>
      <c r="BO52" s="263"/>
      <c r="BP52" s="263"/>
      <c r="BQ52" s="260">
        <v>46</v>
      </c>
      <c r="BR52" s="261"/>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4"/>
    </row>
    <row r="53" spans="1:131" s="245" customFormat="1" ht="26.25" customHeight="1" x14ac:dyDescent="0.15">
      <c r="A53" s="259">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0"/>
      <c r="BK53" s="250"/>
      <c r="BL53" s="250"/>
      <c r="BM53" s="250"/>
      <c r="BN53" s="250"/>
      <c r="BO53" s="263"/>
      <c r="BP53" s="263"/>
      <c r="BQ53" s="260">
        <v>47</v>
      </c>
      <c r="BR53" s="261"/>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4"/>
    </row>
    <row r="54" spans="1:131" s="245" customFormat="1" ht="26.25" customHeight="1" x14ac:dyDescent="0.15">
      <c r="A54" s="259">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0"/>
      <c r="BK54" s="250"/>
      <c r="BL54" s="250"/>
      <c r="BM54" s="250"/>
      <c r="BN54" s="250"/>
      <c r="BO54" s="263"/>
      <c r="BP54" s="263"/>
      <c r="BQ54" s="260">
        <v>48</v>
      </c>
      <c r="BR54" s="261"/>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4"/>
    </row>
    <row r="55" spans="1:131" s="245" customFormat="1" ht="26.25" customHeight="1" x14ac:dyDescent="0.15">
      <c r="A55" s="259">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0"/>
      <c r="BK55" s="250"/>
      <c r="BL55" s="250"/>
      <c r="BM55" s="250"/>
      <c r="BN55" s="250"/>
      <c r="BO55" s="263"/>
      <c r="BP55" s="263"/>
      <c r="BQ55" s="260">
        <v>49</v>
      </c>
      <c r="BR55" s="261"/>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4"/>
    </row>
    <row r="56" spans="1:131" s="245" customFormat="1" ht="26.25" customHeight="1" x14ac:dyDescent="0.15">
      <c r="A56" s="259">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0"/>
      <c r="BK56" s="250"/>
      <c r="BL56" s="250"/>
      <c r="BM56" s="250"/>
      <c r="BN56" s="250"/>
      <c r="BO56" s="263"/>
      <c r="BP56" s="263"/>
      <c r="BQ56" s="260">
        <v>50</v>
      </c>
      <c r="BR56" s="261"/>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4"/>
    </row>
    <row r="57" spans="1:131" s="245" customFormat="1" ht="26.25" customHeight="1" x14ac:dyDescent="0.15">
      <c r="A57" s="259">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0"/>
      <c r="BK57" s="250"/>
      <c r="BL57" s="250"/>
      <c r="BM57" s="250"/>
      <c r="BN57" s="250"/>
      <c r="BO57" s="263"/>
      <c r="BP57" s="263"/>
      <c r="BQ57" s="260">
        <v>51</v>
      </c>
      <c r="BR57" s="261"/>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4"/>
    </row>
    <row r="58" spans="1:131" s="245" customFormat="1" ht="26.25" customHeight="1" x14ac:dyDescent="0.15">
      <c r="A58" s="259">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0"/>
      <c r="BK58" s="250"/>
      <c r="BL58" s="250"/>
      <c r="BM58" s="250"/>
      <c r="BN58" s="250"/>
      <c r="BO58" s="263"/>
      <c r="BP58" s="263"/>
      <c r="BQ58" s="260">
        <v>52</v>
      </c>
      <c r="BR58" s="261"/>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4"/>
    </row>
    <row r="59" spans="1:131" s="245" customFormat="1" ht="26.25" customHeight="1" x14ac:dyDescent="0.15">
      <c r="A59" s="259">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0"/>
      <c r="BK59" s="250"/>
      <c r="BL59" s="250"/>
      <c r="BM59" s="250"/>
      <c r="BN59" s="250"/>
      <c r="BO59" s="263"/>
      <c r="BP59" s="263"/>
      <c r="BQ59" s="260">
        <v>53</v>
      </c>
      <c r="BR59" s="261"/>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4"/>
    </row>
    <row r="60" spans="1:131" s="245" customFormat="1" ht="26.25" customHeight="1" x14ac:dyDescent="0.15">
      <c r="A60" s="259">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0"/>
      <c r="BK60" s="250"/>
      <c r="BL60" s="250"/>
      <c r="BM60" s="250"/>
      <c r="BN60" s="250"/>
      <c r="BO60" s="263"/>
      <c r="BP60" s="263"/>
      <c r="BQ60" s="260">
        <v>54</v>
      </c>
      <c r="BR60" s="261"/>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4"/>
    </row>
    <row r="61" spans="1:131" s="245" customFormat="1" ht="26.25" customHeight="1" thickBot="1" x14ac:dyDescent="0.2">
      <c r="A61" s="259">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0"/>
      <c r="BK61" s="250"/>
      <c r="BL61" s="250"/>
      <c r="BM61" s="250"/>
      <c r="BN61" s="250"/>
      <c r="BO61" s="263"/>
      <c r="BP61" s="263"/>
      <c r="BQ61" s="260">
        <v>55</v>
      </c>
      <c r="BR61" s="261"/>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4"/>
    </row>
    <row r="62" spans="1:131" s="245" customFormat="1" ht="26.25" customHeight="1" x14ac:dyDescent="0.15">
      <c r="A62" s="259">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3"/>
      <c r="BP62" s="263"/>
      <c r="BQ62" s="260">
        <v>56</v>
      </c>
      <c r="BR62" s="261"/>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4"/>
    </row>
    <row r="63" spans="1:131" s="245" customFormat="1" ht="26.25" customHeight="1" thickBot="1" x14ac:dyDescent="0.2">
      <c r="A63" s="262" t="s">
        <v>385</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83</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409</v>
      </c>
      <c r="BK63" s="930"/>
      <c r="BL63" s="930"/>
      <c r="BM63" s="930"/>
      <c r="BN63" s="931"/>
      <c r="BO63" s="263"/>
      <c r="BP63" s="263"/>
      <c r="BQ63" s="260">
        <v>57</v>
      </c>
      <c r="BR63" s="261"/>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4"/>
    </row>
    <row r="65" spans="1:131" s="245" customFormat="1" ht="26.25" customHeight="1" thickBot="1" x14ac:dyDescent="0.2">
      <c r="A65" s="250" t="s">
        <v>410</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4"/>
    </row>
    <row r="66" spans="1:131" s="245" customFormat="1" ht="26.25" customHeight="1" x14ac:dyDescent="0.15">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391</v>
      </c>
      <c r="W66" s="798"/>
      <c r="X66" s="798"/>
      <c r="Y66" s="798"/>
      <c r="Z66" s="799"/>
      <c r="AA66" s="797" t="s">
        <v>413</v>
      </c>
      <c r="AB66" s="798"/>
      <c r="AC66" s="798"/>
      <c r="AD66" s="798"/>
      <c r="AE66" s="799"/>
      <c r="AF66" s="932" t="s">
        <v>414</v>
      </c>
      <c r="AG66" s="893"/>
      <c r="AH66" s="893"/>
      <c r="AI66" s="893"/>
      <c r="AJ66" s="933"/>
      <c r="AK66" s="797" t="s">
        <v>394</v>
      </c>
      <c r="AL66" s="821"/>
      <c r="AM66" s="821"/>
      <c r="AN66" s="821"/>
      <c r="AO66" s="822"/>
      <c r="AP66" s="797" t="s">
        <v>415</v>
      </c>
      <c r="AQ66" s="798"/>
      <c r="AR66" s="798"/>
      <c r="AS66" s="798"/>
      <c r="AT66" s="799"/>
      <c r="AU66" s="797" t="s">
        <v>416</v>
      </c>
      <c r="AV66" s="798"/>
      <c r="AW66" s="798"/>
      <c r="AX66" s="798"/>
      <c r="AY66" s="799"/>
      <c r="AZ66" s="797" t="s">
        <v>372</v>
      </c>
      <c r="BA66" s="798"/>
      <c r="BB66" s="798"/>
      <c r="BC66" s="798"/>
      <c r="BD66" s="809"/>
      <c r="BE66" s="263"/>
      <c r="BF66" s="263"/>
      <c r="BG66" s="263"/>
      <c r="BH66" s="263"/>
      <c r="BI66" s="263"/>
      <c r="BJ66" s="263"/>
      <c r="BK66" s="263"/>
      <c r="BL66" s="263"/>
      <c r="BM66" s="263"/>
      <c r="BN66" s="263"/>
      <c r="BO66" s="263"/>
      <c r="BP66" s="263"/>
      <c r="BQ66" s="260">
        <v>60</v>
      </c>
      <c r="BR66" s="265"/>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4"/>
    </row>
    <row r="67" spans="1:131" s="245"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3"/>
      <c r="BF67" s="263"/>
      <c r="BG67" s="263"/>
      <c r="BH67" s="263"/>
      <c r="BI67" s="263"/>
      <c r="BJ67" s="263"/>
      <c r="BK67" s="263"/>
      <c r="BL67" s="263"/>
      <c r="BM67" s="263"/>
      <c r="BN67" s="263"/>
      <c r="BO67" s="263"/>
      <c r="BP67" s="263"/>
      <c r="BQ67" s="260">
        <v>61</v>
      </c>
      <c r="BR67" s="265"/>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4"/>
    </row>
    <row r="68" spans="1:131" s="245" customFormat="1" ht="26.25" customHeight="1" thickTop="1" x14ac:dyDescent="0.15">
      <c r="A68" s="256">
        <v>1</v>
      </c>
      <c r="B68" s="949" t="s">
        <v>580</v>
      </c>
      <c r="C68" s="950"/>
      <c r="D68" s="950"/>
      <c r="E68" s="950"/>
      <c r="F68" s="950"/>
      <c r="G68" s="950"/>
      <c r="H68" s="950"/>
      <c r="I68" s="950"/>
      <c r="J68" s="950"/>
      <c r="K68" s="950"/>
      <c r="L68" s="950"/>
      <c r="M68" s="950"/>
      <c r="N68" s="950"/>
      <c r="O68" s="950"/>
      <c r="P68" s="951"/>
      <c r="Q68" s="952">
        <v>211</v>
      </c>
      <c r="R68" s="946"/>
      <c r="S68" s="946"/>
      <c r="T68" s="946"/>
      <c r="U68" s="946"/>
      <c r="V68" s="946">
        <v>200</v>
      </c>
      <c r="W68" s="946"/>
      <c r="X68" s="946"/>
      <c r="Y68" s="946"/>
      <c r="Z68" s="946"/>
      <c r="AA68" s="946">
        <v>11</v>
      </c>
      <c r="AB68" s="946"/>
      <c r="AC68" s="946"/>
      <c r="AD68" s="946"/>
      <c r="AE68" s="946"/>
      <c r="AF68" s="946">
        <v>11</v>
      </c>
      <c r="AG68" s="946"/>
      <c r="AH68" s="946"/>
      <c r="AI68" s="946"/>
      <c r="AJ68" s="946"/>
      <c r="AK68" s="946">
        <v>0</v>
      </c>
      <c r="AL68" s="946"/>
      <c r="AM68" s="946"/>
      <c r="AN68" s="946"/>
      <c r="AO68" s="946"/>
      <c r="AP68" s="946">
        <v>0</v>
      </c>
      <c r="AQ68" s="946"/>
      <c r="AR68" s="946"/>
      <c r="AS68" s="946"/>
      <c r="AT68" s="946"/>
      <c r="AU68" s="946">
        <v>0</v>
      </c>
      <c r="AV68" s="946"/>
      <c r="AW68" s="946"/>
      <c r="AX68" s="946"/>
      <c r="AY68" s="946"/>
      <c r="AZ68" s="947"/>
      <c r="BA68" s="947"/>
      <c r="BB68" s="947"/>
      <c r="BC68" s="947"/>
      <c r="BD68" s="948"/>
      <c r="BE68" s="263"/>
      <c r="BF68" s="263"/>
      <c r="BG68" s="263"/>
      <c r="BH68" s="263"/>
      <c r="BI68" s="263"/>
      <c r="BJ68" s="263"/>
      <c r="BK68" s="263"/>
      <c r="BL68" s="263"/>
      <c r="BM68" s="263"/>
      <c r="BN68" s="263"/>
      <c r="BO68" s="263"/>
      <c r="BP68" s="263"/>
      <c r="BQ68" s="260">
        <v>62</v>
      </c>
      <c r="BR68" s="265"/>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4"/>
    </row>
    <row r="69" spans="1:131" s="245" customFormat="1" ht="26.25" customHeight="1" x14ac:dyDescent="0.15">
      <c r="A69" s="259">
        <v>2</v>
      </c>
      <c r="B69" s="953" t="s">
        <v>581</v>
      </c>
      <c r="C69" s="954"/>
      <c r="D69" s="954"/>
      <c r="E69" s="954"/>
      <c r="F69" s="954"/>
      <c r="G69" s="954"/>
      <c r="H69" s="954"/>
      <c r="I69" s="954"/>
      <c r="J69" s="954"/>
      <c r="K69" s="954"/>
      <c r="L69" s="954"/>
      <c r="M69" s="954"/>
      <c r="N69" s="954"/>
      <c r="O69" s="954"/>
      <c r="P69" s="955"/>
      <c r="Q69" s="956">
        <v>9353</v>
      </c>
      <c r="R69" s="911"/>
      <c r="S69" s="911"/>
      <c r="T69" s="911"/>
      <c r="U69" s="911"/>
      <c r="V69" s="911">
        <v>8371</v>
      </c>
      <c r="W69" s="911"/>
      <c r="X69" s="911"/>
      <c r="Y69" s="911"/>
      <c r="Z69" s="911"/>
      <c r="AA69" s="911">
        <v>982</v>
      </c>
      <c r="AB69" s="911"/>
      <c r="AC69" s="911"/>
      <c r="AD69" s="911"/>
      <c r="AE69" s="911"/>
      <c r="AF69" s="911">
        <v>538</v>
      </c>
      <c r="AG69" s="911"/>
      <c r="AH69" s="911"/>
      <c r="AI69" s="911"/>
      <c r="AJ69" s="911"/>
      <c r="AK69" s="911">
        <v>0</v>
      </c>
      <c r="AL69" s="911"/>
      <c r="AM69" s="911"/>
      <c r="AN69" s="911"/>
      <c r="AO69" s="911"/>
      <c r="AP69" s="911">
        <v>0</v>
      </c>
      <c r="AQ69" s="911"/>
      <c r="AR69" s="911"/>
      <c r="AS69" s="911"/>
      <c r="AT69" s="911"/>
      <c r="AU69" s="911">
        <v>0</v>
      </c>
      <c r="AV69" s="911"/>
      <c r="AW69" s="911"/>
      <c r="AX69" s="911"/>
      <c r="AY69" s="911"/>
      <c r="AZ69" s="957"/>
      <c r="BA69" s="957"/>
      <c r="BB69" s="957"/>
      <c r="BC69" s="957"/>
      <c r="BD69" s="958"/>
      <c r="BE69" s="263"/>
      <c r="BF69" s="263"/>
      <c r="BG69" s="263"/>
      <c r="BH69" s="263"/>
      <c r="BI69" s="263"/>
      <c r="BJ69" s="263"/>
      <c r="BK69" s="263"/>
      <c r="BL69" s="263"/>
      <c r="BM69" s="263"/>
      <c r="BN69" s="263"/>
      <c r="BO69" s="263"/>
      <c r="BP69" s="263"/>
      <c r="BQ69" s="260">
        <v>63</v>
      </c>
      <c r="BR69" s="265"/>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4"/>
    </row>
    <row r="70" spans="1:131" s="245" customFormat="1" ht="26.25" customHeight="1" x14ac:dyDescent="0.15">
      <c r="A70" s="259">
        <v>3</v>
      </c>
      <c r="B70" s="953" t="s">
        <v>582</v>
      </c>
      <c r="C70" s="954"/>
      <c r="D70" s="954"/>
      <c r="E70" s="954"/>
      <c r="F70" s="954"/>
      <c r="G70" s="954"/>
      <c r="H70" s="954"/>
      <c r="I70" s="954"/>
      <c r="J70" s="954"/>
      <c r="K70" s="954"/>
      <c r="L70" s="954"/>
      <c r="M70" s="954"/>
      <c r="N70" s="954"/>
      <c r="O70" s="954"/>
      <c r="P70" s="955"/>
      <c r="Q70" s="956" t="s">
        <v>593</v>
      </c>
      <c r="R70" s="911"/>
      <c r="S70" s="911"/>
      <c r="T70" s="911"/>
      <c r="U70" s="911"/>
      <c r="V70" s="911" t="s">
        <v>593</v>
      </c>
      <c r="W70" s="911"/>
      <c r="X70" s="911"/>
      <c r="Y70" s="911"/>
      <c r="Z70" s="911"/>
      <c r="AA70" s="911" t="s">
        <v>593</v>
      </c>
      <c r="AB70" s="911"/>
      <c r="AC70" s="911"/>
      <c r="AD70" s="911"/>
      <c r="AE70" s="911"/>
      <c r="AF70" s="911" t="s">
        <v>593</v>
      </c>
      <c r="AG70" s="911"/>
      <c r="AH70" s="911"/>
      <c r="AI70" s="911"/>
      <c r="AJ70" s="911"/>
      <c r="AK70" s="911">
        <v>0</v>
      </c>
      <c r="AL70" s="911"/>
      <c r="AM70" s="911"/>
      <c r="AN70" s="911"/>
      <c r="AO70" s="911"/>
      <c r="AP70" s="911">
        <v>0</v>
      </c>
      <c r="AQ70" s="911"/>
      <c r="AR70" s="911"/>
      <c r="AS70" s="911"/>
      <c r="AT70" s="911"/>
      <c r="AU70" s="911">
        <v>0</v>
      </c>
      <c r="AV70" s="911"/>
      <c r="AW70" s="911"/>
      <c r="AX70" s="911"/>
      <c r="AY70" s="911"/>
      <c r="AZ70" s="957"/>
      <c r="BA70" s="957"/>
      <c r="BB70" s="957"/>
      <c r="BC70" s="957"/>
      <c r="BD70" s="958"/>
      <c r="BE70" s="263"/>
      <c r="BF70" s="263"/>
      <c r="BG70" s="263"/>
      <c r="BH70" s="263"/>
      <c r="BI70" s="263"/>
      <c r="BJ70" s="263"/>
      <c r="BK70" s="263"/>
      <c r="BL70" s="263"/>
      <c r="BM70" s="263"/>
      <c r="BN70" s="263"/>
      <c r="BO70" s="263"/>
      <c r="BP70" s="263"/>
      <c r="BQ70" s="260">
        <v>64</v>
      </c>
      <c r="BR70" s="265"/>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4"/>
    </row>
    <row r="71" spans="1:131" s="245" customFormat="1" ht="26.25" customHeight="1" x14ac:dyDescent="0.15">
      <c r="A71" s="259">
        <v>4</v>
      </c>
      <c r="B71" s="953" t="s">
        <v>583</v>
      </c>
      <c r="C71" s="954"/>
      <c r="D71" s="954"/>
      <c r="E71" s="954"/>
      <c r="F71" s="954"/>
      <c r="G71" s="954"/>
      <c r="H71" s="954"/>
      <c r="I71" s="954"/>
      <c r="J71" s="954"/>
      <c r="K71" s="954"/>
      <c r="L71" s="954"/>
      <c r="M71" s="954"/>
      <c r="N71" s="954"/>
      <c r="O71" s="954"/>
      <c r="P71" s="955"/>
      <c r="Q71" s="956">
        <v>3494</v>
      </c>
      <c r="R71" s="911"/>
      <c r="S71" s="911"/>
      <c r="T71" s="911"/>
      <c r="U71" s="911"/>
      <c r="V71" s="911">
        <v>2787</v>
      </c>
      <c r="W71" s="911"/>
      <c r="X71" s="911"/>
      <c r="Y71" s="911"/>
      <c r="Z71" s="911"/>
      <c r="AA71" s="911">
        <v>707</v>
      </c>
      <c r="AB71" s="911"/>
      <c r="AC71" s="911"/>
      <c r="AD71" s="911"/>
      <c r="AE71" s="911"/>
      <c r="AF71" s="911">
        <v>21</v>
      </c>
      <c r="AG71" s="911"/>
      <c r="AH71" s="911"/>
      <c r="AI71" s="911"/>
      <c r="AJ71" s="911"/>
      <c r="AK71" s="911">
        <v>1110</v>
      </c>
      <c r="AL71" s="911"/>
      <c r="AM71" s="911"/>
      <c r="AN71" s="911"/>
      <c r="AO71" s="911"/>
      <c r="AP71" s="911">
        <v>141</v>
      </c>
      <c r="AQ71" s="911"/>
      <c r="AR71" s="911"/>
      <c r="AS71" s="911"/>
      <c r="AT71" s="911"/>
      <c r="AU71" s="911">
        <v>0</v>
      </c>
      <c r="AV71" s="911"/>
      <c r="AW71" s="911"/>
      <c r="AX71" s="911"/>
      <c r="AY71" s="911"/>
      <c r="AZ71" s="957"/>
      <c r="BA71" s="957"/>
      <c r="BB71" s="957"/>
      <c r="BC71" s="957"/>
      <c r="BD71" s="958"/>
      <c r="BE71" s="263"/>
      <c r="BF71" s="263"/>
      <c r="BG71" s="263"/>
      <c r="BH71" s="263"/>
      <c r="BI71" s="263"/>
      <c r="BJ71" s="263"/>
      <c r="BK71" s="263"/>
      <c r="BL71" s="263"/>
      <c r="BM71" s="263"/>
      <c r="BN71" s="263"/>
      <c r="BO71" s="263"/>
      <c r="BP71" s="263"/>
      <c r="BQ71" s="260">
        <v>65</v>
      </c>
      <c r="BR71" s="265"/>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4"/>
    </row>
    <row r="72" spans="1:131" s="245" customFormat="1" ht="26.25" customHeight="1" x14ac:dyDescent="0.15">
      <c r="A72" s="259">
        <v>5</v>
      </c>
      <c r="B72" s="953" t="s">
        <v>584</v>
      </c>
      <c r="C72" s="954"/>
      <c r="D72" s="954"/>
      <c r="E72" s="954"/>
      <c r="F72" s="954"/>
      <c r="G72" s="954"/>
      <c r="H72" s="954"/>
      <c r="I72" s="954"/>
      <c r="J72" s="954"/>
      <c r="K72" s="954"/>
      <c r="L72" s="954"/>
      <c r="M72" s="954"/>
      <c r="N72" s="954"/>
      <c r="O72" s="954"/>
      <c r="P72" s="955"/>
      <c r="Q72" s="956">
        <v>569</v>
      </c>
      <c r="R72" s="911"/>
      <c r="S72" s="911"/>
      <c r="T72" s="911"/>
      <c r="U72" s="911"/>
      <c r="V72" s="911">
        <v>538</v>
      </c>
      <c r="W72" s="911"/>
      <c r="X72" s="911"/>
      <c r="Y72" s="911"/>
      <c r="Z72" s="911"/>
      <c r="AA72" s="911">
        <v>32</v>
      </c>
      <c r="AB72" s="911"/>
      <c r="AC72" s="911"/>
      <c r="AD72" s="911"/>
      <c r="AE72" s="911"/>
      <c r="AF72" s="911">
        <v>32</v>
      </c>
      <c r="AG72" s="911"/>
      <c r="AH72" s="911"/>
      <c r="AI72" s="911"/>
      <c r="AJ72" s="911"/>
      <c r="AK72" s="911">
        <v>1</v>
      </c>
      <c r="AL72" s="911"/>
      <c r="AM72" s="911"/>
      <c r="AN72" s="911"/>
      <c r="AO72" s="911"/>
      <c r="AP72" s="911">
        <v>0</v>
      </c>
      <c r="AQ72" s="911"/>
      <c r="AR72" s="911"/>
      <c r="AS72" s="911"/>
      <c r="AT72" s="911"/>
      <c r="AU72" s="911">
        <v>0</v>
      </c>
      <c r="AV72" s="911"/>
      <c r="AW72" s="911"/>
      <c r="AX72" s="911"/>
      <c r="AY72" s="911"/>
      <c r="AZ72" s="957"/>
      <c r="BA72" s="957"/>
      <c r="BB72" s="957"/>
      <c r="BC72" s="957"/>
      <c r="BD72" s="958"/>
      <c r="BE72" s="263"/>
      <c r="BF72" s="263"/>
      <c r="BG72" s="263"/>
      <c r="BH72" s="263"/>
      <c r="BI72" s="263"/>
      <c r="BJ72" s="263"/>
      <c r="BK72" s="263"/>
      <c r="BL72" s="263"/>
      <c r="BM72" s="263"/>
      <c r="BN72" s="263"/>
      <c r="BO72" s="263"/>
      <c r="BP72" s="263"/>
      <c r="BQ72" s="260">
        <v>66</v>
      </c>
      <c r="BR72" s="265"/>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4"/>
    </row>
    <row r="73" spans="1:131" s="245" customFormat="1" ht="26.25" customHeight="1" x14ac:dyDescent="0.15">
      <c r="A73" s="259">
        <v>6</v>
      </c>
      <c r="B73" s="953" t="s">
        <v>585</v>
      </c>
      <c r="C73" s="954"/>
      <c r="D73" s="954"/>
      <c r="E73" s="954"/>
      <c r="F73" s="954"/>
      <c r="G73" s="954"/>
      <c r="H73" s="954"/>
      <c r="I73" s="954"/>
      <c r="J73" s="954"/>
      <c r="K73" s="954"/>
      <c r="L73" s="954"/>
      <c r="M73" s="954"/>
      <c r="N73" s="954"/>
      <c r="O73" s="954"/>
      <c r="P73" s="955"/>
      <c r="Q73" s="956">
        <v>34241</v>
      </c>
      <c r="R73" s="911"/>
      <c r="S73" s="911"/>
      <c r="T73" s="911"/>
      <c r="U73" s="911"/>
      <c r="V73" s="911">
        <v>33377</v>
      </c>
      <c r="W73" s="911"/>
      <c r="X73" s="911"/>
      <c r="Y73" s="911"/>
      <c r="Z73" s="911"/>
      <c r="AA73" s="911">
        <v>864</v>
      </c>
      <c r="AB73" s="911"/>
      <c r="AC73" s="911"/>
      <c r="AD73" s="911"/>
      <c r="AE73" s="911"/>
      <c r="AF73" s="911">
        <v>864</v>
      </c>
      <c r="AG73" s="911"/>
      <c r="AH73" s="911"/>
      <c r="AI73" s="911"/>
      <c r="AJ73" s="911"/>
      <c r="AK73" s="911">
        <v>4883</v>
      </c>
      <c r="AL73" s="911"/>
      <c r="AM73" s="911"/>
      <c r="AN73" s="911"/>
      <c r="AO73" s="911"/>
      <c r="AP73" s="911">
        <v>0</v>
      </c>
      <c r="AQ73" s="911"/>
      <c r="AR73" s="911"/>
      <c r="AS73" s="911"/>
      <c r="AT73" s="911"/>
      <c r="AU73" s="911">
        <v>0</v>
      </c>
      <c r="AV73" s="911"/>
      <c r="AW73" s="911"/>
      <c r="AX73" s="911"/>
      <c r="AY73" s="911"/>
      <c r="AZ73" s="957"/>
      <c r="BA73" s="957"/>
      <c r="BB73" s="957"/>
      <c r="BC73" s="957"/>
      <c r="BD73" s="958"/>
      <c r="BE73" s="263"/>
      <c r="BF73" s="263"/>
      <c r="BG73" s="263"/>
      <c r="BH73" s="263"/>
      <c r="BI73" s="263"/>
      <c r="BJ73" s="263"/>
      <c r="BK73" s="263"/>
      <c r="BL73" s="263"/>
      <c r="BM73" s="263"/>
      <c r="BN73" s="263"/>
      <c r="BO73" s="263"/>
      <c r="BP73" s="263"/>
      <c r="BQ73" s="260">
        <v>67</v>
      </c>
      <c r="BR73" s="265"/>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4"/>
    </row>
    <row r="74" spans="1:131" s="245" customFormat="1" ht="26.25" customHeight="1" x14ac:dyDescent="0.15">
      <c r="A74" s="259">
        <v>7</v>
      </c>
      <c r="B74" s="953" t="s">
        <v>586</v>
      </c>
      <c r="C74" s="954"/>
      <c r="D74" s="954"/>
      <c r="E74" s="954"/>
      <c r="F74" s="954"/>
      <c r="G74" s="954"/>
      <c r="H74" s="954"/>
      <c r="I74" s="954"/>
      <c r="J74" s="954"/>
      <c r="K74" s="954"/>
      <c r="L74" s="954"/>
      <c r="M74" s="954"/>
      <c r="N74" s="954"/>
      <c r="O74" s="954"/>
      <c r="P74" s="955"/>
      <c r="Q74" s="956">
        <v>149</v>
      </c>
      <c r="R74" s="911"/>
      <c r="S74" s="911"/>
      <c r="T74" s="911"/>
      <c r="U74" s="911"/>
      <c r="V74" s="911">
        <v>117</v>
      </c>
      <c r="W74" s="911"/>
      <c r="X74" s="911"/>
      <c r="Y74" s="911"/>
      <c r="Z74" s="911"/>
      <c r="AA74" s="911">
        <v>32</v>
      </c>
      <c r="AB74" s="911"/>
      <c r="AC74" s="911"/>
      <c r="AD74" s="911"/>
      <c r="AE74" s="911"/>
      <c r="AF74" s="911">
        <v>32</v>
      </c>
      <c r="AG74" s="911"/>
      <c r="AH74" s="911"/>
      <c r="AI74" s="911"/>
      <c r="AJ74" s="911"/>
      <c r="AK74" s="911">
        <v>0</v>
      </c>
      <c r="AL74" s="911"/>
      <c r="AM74" s="911"/>
      <c r="AN74" s="911"/>
      <c r="AO74" s="911"/>
      <c r="AP74" s="911">
        <v>0</v>
      </c>
      <c r="AQ74" s="911"/>
      <c r="AR74" s="911"/>
      <c r="AS74" s="911"/>
      <c r="AT74" s="911"/>
      <c r="AU74" s="911">
        <v>0</v>
      </c>
      <c r="AV74" s="911"/>
      <c r="AW74" s="911"/>
      <c r="AX74" s="911"/>
      <c r="AY74" s="911"/>
      <c r="AZ74" s="957"/>
      <c r="BA74" s="957"/>
      <c r="BB74" s="957"/>
      <c r="BC74" s="957"/>
      <c r="BD74" s="958"/>
      <c r="BE74" s="263"/>
      <c r="BF74" s="263"/>
      <c r="BG74" s="263"/>
      <c r="BH74" s="263"/>
      <c r="BI74" s="263"/>
      <c r="BJ74" s="263"/>
      <c r="BK74" s="263"/>
      <c r="BL74" s="263"/>
      <c r="BM74" s="263"/>
      <c r="BN74" s="263"/>
      <c r="BO74" s="263"/>
      <c r="BP74" s="263"/>
      <c r="BQ74" s="260">
        <v>68</v>
      </c>
      <c r="BR74" s="265"/>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4"/>
    </row>
    <row r="75" spans="1:131" s="245" customFormat="1" ht="26.25" customHeight="1" x14ac:dyDescent="0.15">
      <c r="A75" s="259">
        <v>8</v>
      </c>
      <c r="B75" s="953" t="s">
        <v>587</v>
      </c>
      <c r="C75" s="954"/>
      <c r="D75" s="954"/>
      <c r="E75" s="954"/>
      <c r="F75" s="954"/>
      <c r="G75" s="954"/>
      <c r="H75" s="954"/>
      <c r="I75" s="954"/>
      <c r="J75" s="954"/>
      <c r="K75" s="954"/>
      <c r="L75" s="954"/>
      <c r="M75" s="954"/>
      <c r="N75" s="954"/>
      <c r="O75" s="954"/>
      <c r="P75" s="955"/>
      <c r="Q75" s="959">
        <v>147150</v>
      </c>
      <c r="R75" s="960"/>
      <c r="S75" s="960"/>
      <c r="T75" s="960"/>
      <c r="U75" s="910"/>
      <c r="V75" s="961">
        <v>142598</v>
      </c>
      <c r="W75" s="960"/>
      <c r="X75" s="960"/>
      <c r="Y75" s="960"/>
      <c r="Z75" s="910"/>
      <c r="AA75" s="961">
        <v>4552</v>
      </c>
      <c r="AB75" s="960"/>
      <c r="AC75" s="960"/>
      <c r="AD75" s="960"/>
      <c r="AE75" s="910"/>
      <c r="AF75" s="961">
        <v>4552</v>
      </c>
      <c r="AG75" s="960"/>
      <c r="AH75" s="960"/>
      <c r="AI75" s="960"/>
      <c r="AJ75" s="910"/>
      <c r="AK75" s="961">
        <v>1023</v>
      </c>
      <c r="AL75" s="960"/>
      <c r="AM75" s="960"/>
      <c r="AN75" s="960"/>
      <c r="AO75" s="910"/>
      <c r="AP75" s="961">
        <v>0</v>
      </c>
      <c r="AQ75" s="960"/>
      <c r="AR75" s="960"/>
      <c r="AS75" s="960"/>
      <c r="AT75" s="910"/>
      <c r="AU75" s="961">
        <v>0</v>
      </c>
      <c r="AV75" s="960"/>
      <c r="AW75" s="960"/>
      <c r="AX75" s="960"/>
      <c r="AY75" s="910"/>
      <c r="AZ75" s="957"/>
      <c r="BA75" s="957"/>
      <c r="BB75" s="957"/>
      <c r="BC75" s="957"/>
      <c r="BD75" s="958"/>
      <c r="BE75" s="263"/>
      <c r="BF75" s="263"/>
      <c r="BG75" s="263"/>
      <c r="BH75" s="263"/>
      <c r="BI75" s="263"/>
      <c r="BJ75" s="263"/>
      <c r="BK75" s="263"/>
      <c r="BL75" s="263"/>
      <c r="BM75" s="263"/>
      <c r="BN75" s="263"/>
      <c r="BO75" s="263"/>
      <c r="BP75" s="263"/>
      <c r="BQ75" s="260">
        <v>69</v>
      </c>
      <c r="BR75" s="265"/>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4"/>
    </row>
    <row r="76" spans="1:131" s="245" customFormat="1" ht="26.25" customHeight="1" x14ac:dyDescent="0.15">
      <c r="A76" s="259">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3"/>
      <c r="BF76" s="263"/>
      <c r="BG76" s="263"/>
      <c r="BH76" s="263"/>
      <c r="BI76" s="263"/>
      <c r="BJ76" s="263"/>
      <c r="BK76" s="263"/>
      <c r="BL76" s="263"/>
      <c r="BM76" s="263"/>
      <c r="BN76" s="263"/>
      <c r="BO76" s="263"/>
      <c r="BP76" s="263"/>
      <c r="BQ76" s="260">
        <v>70</v>
      </c>
      <c r="BR76" s="265"/>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4"/>
    </row>
    <row r="77" spans="1:131" s="245" customFormat="1" ht="26.25" customHeight="1" x14ac:dyDescent="0.15">
      <c r="A77" s="259">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3"/>
      <c r="BF77" s="263"/>
      <c r="BG77" s="263"/>
      <c r="BH77" s="263"/>
      <c r="BI77" s="263"/>
      <c r="BJ77" s="263"/>
      <c r="BK77" s="263"/>
      <c r="BL77" s="263"/>
      <c r="BM77" s="263"/>
      <c r="BN77" s="263"/>
      <c r="BO77" s="263"/>
      <c r="BP77" s="263"/>
      <c r="BQ77" s="260">
        <v>71</v>
      </c>
      <c r="BR77" s="265"/>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4"/>
    </row>
    <row r="78" spans="1:131" s="245" customFormat="1" ht="26.25" customHeight="1" x14ac:dyDescent="0.15">
      <c r="A78" s="259">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3"/>
      <c r="BF78" s="263"/>
      <c r="BG78" s="263"/>
      <c r="BH78" s="263"/>
      <c r="BI78" s="263"/>
      <c r="BJ78" s="266"/>
      <c r="BK78" s="266"/>
      <c r="BL78" s="266"/>
      <c r="BM78" s="266"/>
      <c r="BN78" s="266"/>
      <c r="BO78" s="263"/>
      <c r="BP78" s="263"/>
      <c r="BQ78" s="260">
        <v>72</v>
      </c>
      <c r="BR78" s="265"/>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4"/>
    </row>
    <row r="79" spans="1:131" s="245" customFormat="1" ht="26.25" customHeight="1" x14ac:dyDescent="0.15">
      <c r="A79" s="259">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3"/>
      <c r="BF79" s="263"/>
      <c r="BG79" s="263"/>
      <c r="BH79" s="263"/>
      <c r="BI79" s="263"/>
      <c r="BJ79" s="266"/>
      <c r="BK79" s="266"/>
      <c r="BL79" s="266"/>
      <c r="BM79" s="266"/>
      <c r="BN79" s="266"/>
      <c r="BO79" s="263"/>
      <c r="BP79" s="263"/>
      <c r="BQ79" s="260">
        <v>73</v>
      </c>
      <c r="BR79" s="265"/>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4"/>
    </row>
    <row r="80" spans="1:131" s="245" customFormat="1" ht="26.25" customHeight="1" x14ac:dyDescent="0.15">
      <c r="A80" s="259">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3"/>
      <c r="BF80" s="263"/>
      <c r="BG80" s="263"/>
      <c r="BH80" s="263"/>
      <c r="BI80" s="263"/>
      <c r="BJ80" s="263"/>
      <c r="BK80" s="263"/>
      <c r="BL80" s="263"/>
      <c r="BM80" s="263"/>
      <c r="BN80" s="263"/>
      <c r="BO80" s="263"/>
      <c r="BP80" s="263"/>
      <c r="BQ80" s="260">
        <v>74</v>
      </c>
      <c r="BR80" s="265"/>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4"/>
    </row>
    <row r="81" spans="1:131" s="245" customFormat="1" ht="26.25" customHeight="1" x14ac:dyDescent="0.15">
      <c r="A81" s="259">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3"/>
      <c r="BF81" s="263"/>
      <c r="BG81" s="263"/>
      <c r="BH81" s="263"/>
      <c r="BI81" s="263"/>
      <c r="BJ81" s="263"/>
      <c r="BK81" s="263"/>
      <c r="BL81" s="263"/>
      <c r="BM81" s="263"/>
      <c r="BN81" s="263"/>
      <c r="BO81" s="263"/>
      <c r="BP81" s="263"/>
      <c r="BQ81" s="260">
        <v>75</v>
      </c>
      <c r="BR81" s="265"/>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4"/>
    </row>
    <row r="82" spans="1:131" s="245" customFormat="1" ht="26.25" customHeight="1" x14ac:dyDescent="0.15">
      <c r="A82" s="259">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3"/>
      <c r="BF82" s="263"/>
      <c r="BG82" s="263"/>
      <c r="BH82" s="263"/>
      <c r="BI82" s="263"/>
      <c r="BJ82" s="263"/>
      <c r="BK82" s="263"/>
      <c r="BL82" s="263"/>
      <c r="BM82" s="263"/>
      <c r="BN82" s="263"/>
      <c r="BO82" s="263"/>
      <c r="BP82" s="263"/>
      <c r="BQ82" s="260">
        <v>76</v>
      </c>
      <c r="BR82" s="265"/>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4"/>
    </row>
    <row r="83" spans="1:131" s="245" customFormat="1" ht="26.25" customHeight="1" x14ac:dyDescent="0.15">
      <c r="A83" s="259">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3"/>
      <c r="BF83" s="263"/>
      <c r="BG83" s="263"/>
      <c r="BH83" s="263"/>
      <c r="BI83" s="263"/>
      <c r="BJ83" s="263"/>
      <c r="BK83" s="263"/>
      <c r="BL83" s="263"/>
      <c r="BM83" s="263"/>
      <c r="BN83" s="263"/>
      <c r="BO83" s="263"/>
      <c r="BP83" s="263"/>
      <c r="BQ83" s="260">
        <v>77</v>
      </c>
      <c r="BR83" s="265"/>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4"/>
    </row>
    <row r="84" spans="1:131" s="245" customFormat="1" ht="26.25" customHeight="1" x14ac:dyDescent="0.15">
      <c r="A84" s="259">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3"/>
      <c r="BF84" s="263"/>
      <c r="BG84" s="263"/>
      <c r="BH84" s="263"/>
      <c r="BI84" s="263"/>
      <c r="BJ84" s="263"/>
      <c r="BK84" s="263"/>
      <c r="BL84" s="263"/>
      <c r="BM84" s="263"/>
      <c r="BN84" s="263"/>
      <c r="BO84" s="263"/>
      <c r="BP84" s="263"/>
      <c r="BQ84" s="260">
        <v>78</v>
      </c>
      <c r="BR84" s="265"/>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4"/>
    </row>
    <row r="85" spans="1:131" s="245" customFormat="1" ht="26.25" customHeight="1" x14ac:dyDescent="0.15">
      <c r="A85" s="259">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3"/>
      <c r="BF85" s="263"/>
      <c r="BG85" s="263"/>
      <c r="BH85" s="263"/>
      <c r="BI85" s="263"/>
      <c r="BJ85" s="263"/>
      <c r="BK85" s="263"/>
      <c r="BL85" s="263"/>
      <c r="BM85" s="263"/>
      <c r="BN85" s="263"/>
      <c r="BO85" s="263"/>
      <c r="BP85" s="263"/>
      <c r="BQ85" s="260">
        <v>79</v>
      </c>
      <c r="BR85" s="265"/>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4"/>
    </row>
    <row r="86" spans="1:131" s="245" customFormat="1" ht="26.25" customHeight="1" x14ac:dyDescent="0.15">
      <c r="A86" s="259">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3"/>
      <c r="BF86" s="263"/>
      <c r="BG86" s="263"/>
      <c r="BH86" s="263"/>
      <c r="BI86" s="263"/>
      <c r="BJ86" s="263"/>
      <c r="BK86" s="263"/>
      <c r="BL86" s="263"/>
      <c r="BM86" s="263"/>
      <c r="BN86" s="263"/>
      <c r="BO86" s="263"/>
      <c r="BP86" s="263"/>
      <c r="BQ86" s="260">
        <v>80</v>
      </c>
      <c r="BR86" s="265"/>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4"/>
    </row>
    <row r="87" spans="1:131" s="245" customFormat="1" ht="26.25" customHeight="1" x14ac:dyDescent="0.15">
      <c r="A87" s="267">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3"/>
      <c r="BF87" s="263"/>
      <c r="BG87" s="263"/>
      <c r="BH87" s="263"/>
      <c r="BI87" s="263"/>
      <c r="BJ87" s="263"/>
      <c r="BK87" s="263"/>
      <c r="BL87" s="263"/>
      <c r="BM87" s="263"/>
      <c r="BN87" s="263"/>
      <c r="BO87" s="263"/>
      <c r="BP87" s="263"/>
      <c r="BQ87" s="260">
        <v>81</v>
      </c>
      <c r="BR87" s="265"/>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4"/>
    </row>
    <row r="88" spans="1:131" s="245" customFormat="1" ht="26.25" customHeight="1" thickBot="1" x14ac:dyDescent="0.2">
      <c r="A88" s="262" t="s">
        <v>385</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3"/>
      <c r="BF88" s="263"/>
      <c r="BG88" s="263"/>
      <c r="BH88" s="263"/>
      <c r="BI88" s="263"/>
      <c r="BJ88" s="263"/>
      <c r="BK88" s="263"/>
      <c r="BL88" s="263"/>
      <c r="BM88" s="263"/>
      <c r="BN88" s="263"/>
      <c r="BO88" s="263"/>
      <c r="BP88" s="263"/>
      <c r="BQ88" s="260">
        <v>82</v>
      </c>
      <c r="BR88" s="265"/>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385</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421</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422</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4" customFormat="1" ht="26.25" customHeight="1" x14ac:dyDescent="0.15">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304</v>
      </c>
      <c r="AG109" s="975"/>
      <c r="AH109" s="975"/>
      <c r="AI109" s="975"/>
      <c r="AJ109" s="976"/>
      <c r="AK109" s="974" t="s">
        <v>303</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304</v>
      </c>
      <c r="BW109" s="975"/>
      <c r="BX109" s="975"/>
      <c r="BY109" s="975"/>
      <c r="BZ109" s="976"/>
      <c r="CA109" s="974" t="s">
        <v>303</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304</v>
      </c>
      <c r="DM109" s="975"/>
      <c r="DN109" s="975"/>
      <c r="DO109" s="975"/>
      <c r="DP109" s="976"/>
      <c r="DQ109" s="974" t="s">
        <v>303</v>
      </c>
      <c r="DR109" s="975"/>
      <c r="DS109" s="975"/>
      <c r="DT109" s="975"/>
      <c r="DU109" s="976"/>
      <c r="DV109" s="974" t="s">
        <v>427</v>
      </c>
      <c r="DW109" s="975"/>
      <c r="DX109" s="975"/>
      <c r="DY109" s="975"/>
      <c r="DZ109" s="977"/>
    </row>
    <row r="110" spans="1:131" s="244" customFormat="1" ht="26.25" customHeight="1" x14ac:dyDescent="0.15">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223998</v>
      </c>
      <c r="AB110" s="982"/>
      <c r="AC110" s="982"/>
      <c r="AD110" s="982"/>
      <c r="AE110" s="983"/>
      <c r="AF110" s="984">
        <v>222363</v>
      </c>
      <c r="AG110" s="982"/>
      <c r="AH110" s="982"/>
      <c r="AI110" s="982"/>
      <c r="AJ110" s="983"/>
      <c r="AK110" s="984">
        <v>258565</v>
      </c>
      <c r="AL110" s="982"/>
      <c r="AM110" s="982"/>
      <c r="AN110" s="982"/>
      <c r="AO110" s="983"/>
      <c r="AP110" s="985">
        <v>24.4</v>
      </c>
      <c r="AQ110" s="986"/>
      <c r="AR110" s="986"/>
      <c r="AS110" s="986"/>
      <c r="AT110" s="987"/>
      <c r="AU110" s="988" t="s">
        <v>73</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2555043</v>
      </c>
      <c r="BR110" s="1017"/>
      <c r="BS110" s="1017"/>
      <c r="BT110" s="1017"/>
      <c r="BU110" s="1017"/>
      <c r="BV110" s="1017">
        <v>2506708</v>
      </c>
      <c r="BW110" s="1017"/>
      <c r="BX110" s="1017"/>
      <c r="BY110" s="1017"/>
      <c r="BZ110" s="1017"/>
      <c r="CA110" s="1017">
        <v>2458928</v>
      </c>
      <c r="CB110" s="1017"/>
      <c r="CC110" s="1017"/>
      <c r="CD110" s="1017"/>
      <c r="CE110" s="1017"/>
      <c r="CF110" s="1031">
        <v>231.6</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387</v>
      </c>
      <c r="DH110" s="1017"/>
      <c r="DI110" s="1017"/>
      <c r="DJ110" s="1017"/>
      <c r="DK110" s="1017"/>
      <c r="DL110" s="1017" t="s">
        <v>433</v>
      </c>
      <c r="DM110" s="1017"/>
      <c r="DN110" s="1017"/>
      <c r="DO110" s="1017"/>
      <c r="DP110" s="1017"/>
      <c r="DQ110" s="1017" t="s">
        <v>409</v>
      </c>
      <c r="DR110" s="1017"/>
      <c r="DS110" s="1017"/>
      <c r="DT110" s="1017"/>
      <c r="DU110" s="1017"/>
      <c r="DV110" s="1018" t="s">
        <v>409</v>
      </c>
      <c r="DW110" s="1018"/>
      <c r="DX110" s="1018"/>
      <c r="DY110" s="1018"/>
      <c r="DZ110" s="1019"/>
    </row>
    <row r="111" spans="1:131" s="244" customFormat="1" ht="26.25" customHeight="1" x14ac:dyDescent="0.15">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387</v>
      </c>
      <c r="AB111" s="1024"/>
      <c r="AC111" s="1024"/>
      <c r="AD111" s="1024"/>
      <c r="AE111" s="1025"/>
      <c r="AF111" s="1026" t="s">
        <v>387</v>
      </c>
      <c r="AG111" s="1024"/>
      <c r="AH111" s="1024"/>
      <c r="AI111" s="1024"/>
      <c r="AJ111" s="1025"/>
      <c r="AK111" s="1026" t="s">
        <v>435</v>
      </c>
      <c r="AL111" s="1024"/>
      <c r="AM111" s="1024"/>
      <c r="AN111" s="1024"/>
      <c r="AO111" s="1025"/>
      <c r="AP111" s="1027" t="s">
        <v>409</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t="s">
        <v>409</v>
      </c>
      <c r="BR111" s="1010"/>
      <c r="BS111" s="1010"/>
      <c r="BT111" s="1010"/>
      <c r="BU111" s="1010"/>
      <c r="BV111" s="1010" t="s">
        <v>437</v>
      </c>
      <c r="BW111" s="1010"/>
      <c r="BX111" s="1010"/>
      <c r="BY111" s="1010"/>
      <c r="BZ111" s="1010"/>
      <c r="CA111" s="1010" t="s">
        <v>409</v>
      </c>
      <c r="CB111" s="1010"/>
      <c r="CC111" s="1010"/>
      <c r="CD111" s="1010"/>
      <c r="CE111" s="1010"/>
      <c r="CF111" s="1004" t="s">
        <v>433</v>
      </c>
      <c r="CG111" s="1005"/>
      <c r="CH111" s="1005"/>
      <c r="CI111" s="1005"/>
      <c r="CJ111" s="1005"/>
      <c r="CK111" s="1035"/>
      <c r="CL111" s="1036"/>
      <c r="CM111" s="1006" t="s">
        <v>438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433</v>
      </c>
      <c r="DH111" s="1010"/>
      <c r="DI111" s="1010"/>
      <c r="DJ111" s="1010"/>
      <c r="DK111" s="1010"/>
      <c r="DL111" s="1010" t="s">
        <v>409</v>
      </c>
      <c r="DM111" s="1010"/>
      <c r="DN111" s="1010"/>
      <c r="DO111" s="1010"/>
      <c r="DP111" s="1010"/>
      <c r="DQ111" s="1010" t="s">
        <v>435</v>
      </c>
      <c r="DR111" s="1010"/>
      <c r="DS111" s="1010"/>
      <c r="DT111" s="1010"/>
      <c r="DU111" s="1010"/>
      <c r="DV111" s="1011" t="s">
        <v>435</v>
      </c>
      <c r="DW111" s="1011"/>
      <c r="DX111" s="1011"/>
      <c r="DY111" s="1011"/>
      <c r="DZ111" s="1012"/>
    </row>
    <row r="112" spans="1:131" s="244" customFormat="1" ht="26.25" customHeight="1" x14ac:dyDescent="0.15">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409</v>
      </c>
      <c r="AB112" s="1049"/>
      <c r="AC112" s="1049"/>
      <c r="AD112" s="1049"/>
      <c r="AE112" s="1050"/>
      <c r="AF112" s="1051" t="s">
        <v>437</v>
      </c>
      <c r="AG112" s="1049"/>
      <c r="AH112" s="1049"/>
      <c r="AI112" s="1049"/>
      <c r="AJ112" s="1050"/>
      <c r="AK112" s="1051" t="s">
        <v>409</v>
      </c>
      <c r="AL112" s="1049"/>
      <c r="AM112" s="1049"/>
      <c r="AN112" s="1049"/>
      <c r="AO112" s="1050"/>
      <c r="AP112" s="1052" t="s">
        <v>409</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137455</v>
      </c>
      <c r="BR112" s="1010"/>
      <c r="BS112" s="1010"/>
      <c r="BT112" s="1010"/>
      <c r="BU112" s="1010"/>
      <c r="BV112" s="1010">
        <v>122880</v>
      </c>
      <c r="BW112" s="1010"/>
      <c r="BX112" s="1010"/>
      <c r="BY112" s="1010"/>
      <c r="BZ112" s="1010"/>
      <c r="CA112" s="1010">
        <v>133891</v>
      </c>
      <c r="CB112" s="1010"/>
      <c r="CC112" s="1010"/>
      <c r="CD112" s="1010"/>
      <c r="CE112" s="1010"/>
      <c r="CF112" s="1004">
        <v>12.6</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409</v>
      </c>
      <c r="DH112" s="1010"/>
      <c r="DI112" s="1010"/>
      <c r="DJ112" s="1010"/>
      <c r="DK112" s="1010"/>
      <c r="DL112" s="1010" t="s">
        <v>409</v>
      </c>
      <c r="DM112" s="1010"/>
      <c r="DN112" s="1010"/>
      <c r="DO112" s="1010"/>
      <c r="DP112" s="1010"/>
      <c r="DQ112" s="1010" t="s">
        <v>435</v>
      </c>
      <c r="DR112" s="1010"/>
      <c r="DS112" s="1010"/>
      <c r="DT112" s="1010"/>
      <c r="DU112" s="1010"/>
      <c r="DV112" s="1011" t="s">
        <v>435</v>
      </c>
      <c r="DW112" s="1011"/>
      <c r="DX112" s="1011"/>
      <c r="DY112" s="1011"/>
      <c r="DZ112" s="1012"/>
    </row>
    <row r="113" spans="1:130" s="244" customFormat="1" ht="26.25" customHeight="1" x14ac:dyDescent="0.15">
      <c r="A113" s="1044"/>
      <c r="B113" s="1045"/>
      <c r="C113" s="1040" t="s">
        <v>443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17241</v>
      </c>
      <c r="AB113" s="1024"/>
      <c r="AC113" s="1024"/>
      <c r="AD113" s="1024"/>
      <c r="AE113" s="1025"/>
      <c r="AF113" s="1026">
        <v>12980</v>
      </c>
      <c r="AG113" s="1024"/>
      <c r="AH113" s="1024"/>
      <c r="AI113" s="1024"/>
      <c r="AJ113" s="1025"/>
      <c r="AK113" s="1026">
        <v>15360</v>
      </c>
      <c r="AL113" s="1024"/>
      <c r="AM113" s="1024"/>
      <c r="AN113" s="1024"/>
      <c r="AO113" s="1025"/>
      <c r="AP113" s="1027">
        <v>1.4</v>
      </c>
      <c r="AQ113" s="1028"/>
      <c r="AR113" s="1028"/>
      <c r="AS113" s="1028"/>
      <c r="AT113" s="1029"/>
      <c r="AU113" s="990"/>
      <c r="AV113" s="991"/>
      <c r="AW113" s="991"/>
      <c r="AX113" s="991"/>
      <c r="AY113" s="991"/>
      <c r="AZ113" s="1039" t="s">
        <v>444</v>
      </c>
      <c r="BA113" s="1040"/>
      <c r="BB113" s="1040"/>
      <c r="BC113" s="1040"/>
      <c r="BD113" s="1040"/>
      <c r="BE113" s="1040"/>
      <c r="BF113" s="1040"/>
      <c r="BG113" s="1040"/>
      <c r="BH113" s="1040"/>
      <c r="BI113" s="1040"/>
      <c r="BJ113" s="1040"/>
      <c r="BK113" s="1040"/>
      <c r="BL113" s="1040"/>
      <c r="BM113" s="1040"/>
      <c r="BN113" s="1040"/>
      <c r="BO113" s="1040"/>
      <c r="BP113" s="1041"/>
      <c r="BQ113" s="1009">
        <v>7666</v>
      </c>
      <c r="BR113" s="1010"/>
      <c r="BS113" s="1010"/>
      <c r="BT113" s="1010"/>
      <c r="BU113" s="1010"/>
      <c r="BV113" s="1010">
        <v>5842</v>
      </c>
      <c r="BW113" s="1010"/>
      <c r="BX113" s="1010"/>
      <c r="BY113" s="1010"/>
      <c r="BZ113" s="1010"/>
      <c r="CA113" s="1010">
        <v>4643</v>
      </c>
      <c r="CB113" s="1010"/>
      <c r="CC113" s="1010"/>
      <c r="CD113" s="1010"/>
      <c r="CE113" s="1010"/>
      <c r="CF113" s="1004">
        <v>0.4</v>
      </c>
      <c r="CG113" s="1005"/>
      <c r="CH113" s="1005"/>
      <c r="CI113" s="1005"/>
      <c r="CJ113" s="1005"/>
      <c r="CK113" s="1035"/>
      <c r="CL113" s="1036"/>
      <c r="CM113" s="1006" t="s">
        <v>445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435</v>
      </c>
      <c r="DH113" s="1049"/>
      <c r="DI113" s="1049"/>
      <c r="DJ113" s="1049"/>
      <c r="DK113" s="1050"/>
      <c r="DL113" s="1051" t="s">
        <v>437</v>
      </c>
      <c r="DM113" s="1049"/>
      <c r="DN113" s="1049"/>
      <c r="DO113" s="1049"/>
      <c r="DP113" s="1050"/>
      <c r="DQ113" s="1051" t="s">
        <v>409</v>
      </c>
      <c r="DR113" s="1049"/>
      <c r="DS113" s="1049"/>
      <c r="DT113" s="1049"/>
      <c r="DU113" s="1050"/>
      <c r="DV113" s="1052" t="s">
        <v>409</v>
      </c>
      <c r="DW113" s="1053"/>
      <c r="DX113" s="1053"/>
      <c r="DY113" s="1053"/>
      <c r="DZ113" s="1054"/>
    </row>
    <row r="114" spans="1:130" s="244" customFormat="1" ht="26.25" customHeight="1" x14ac:dyDescent="0.15">
      <c r="A114" s="1044"/>
      <c r="B114" s="1045"/>
      <c r="C114" s="1040" t="s">
        <v>446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1396</v>
      </c>
      <c r="AB114" s="1049"/>
      <c r="AC114" s="1049"/>
      <c r="AD114" s="1049"/>
      <c r="AE114" s="1050"/>
      <c r="AF114" s="1051">
        <v>1194</v>
      </c>
      <c r="AG114" s="1049"/>
      <c r="AH114" s="1049"/>
      <c r="AI114" s="1049"/>
      <c r="AJ114" s="1050"/>
      <c r="AK114" s="1051">
        <v>754</v>
      </c>
      <c r="AL114" s="1049"/>
      <c r="AM114" s="1049"/>
      <c r="AN114" s="1049"/>
      <c r="AO114" s="1050"/>
      <c r="AP114" s="1052">
        <v>0.1</v>
      </c>
      <c r="AQ114" s="1053"/>
      <c r="AR114" s="1053"/>
      <c r="AS114" s="1053"/>
      <c r="AT114" s="1054"/>
      <c r="AU114" s="990"/>
      <c r="AV114" s="991"/>
      <c r="AW114" s="991"/>
      <c r="AX114" s="991"/>
      <c r="AY114" s="991"/>
      <c r="AZ114" s="1039" t="s">
        <v>447</v>
      </c>
      <c r="BA114" s="1040"/>
      <c r="BB114" s="1040"/>
      <c r="BC114" s="1040"/>
      <c r="BD114" s="1040"/>
      <c r="BE114" s="1040"/>
      <c r="BF114" s="1040"/>
      <c r="BG114" s="1040"/>
      <c r="BH114" s="1040"/>
      <c r="BI114" s="1040"/>
      <c r="BJ114" s="1040"/>
      <c r="BK114" s="1040"/>
      <c r="BL114" s="1040"/>
      <c r="BM114" s="1040"/>
      <c r="BN114" s="1040"/>
      <c r="BO114" s="1040"/>
      <c r="BP114" s="1041"/>
      <c r="BQ114" s="1009">
        <v>111759</v>
      </c>
      <c r="BR114" s="1010"/>
      <c r="BS114" s="1010"/>
      <c r="BT114" s="1010"/>
      <c r="BU114" s="1010"/>
      <c r="BV114" s="1010">
        <v>66301</v>
      </c>
      <c r="BW114" s="1010"/>
      <c r="BX114" s="1010"/>
      <c r="BY114" s="1010"/>
      <c r="BZ114" s="1010"/>
      <c r="CA114" s="1010">
        <v>231107</v>
      </c>
      <c r="CB114" s="1010"/>
      <c r="CC114" s="1010"/>
      <c r="CD114" s="1010"/>
      <c r="CE114" s="1010"/>
      <c r="CF114" s="1004">
        <v>21.8</v>
      </c>
      <c r="CG114" s="1005"/>
      <c r="CH114" s="1005"/>
      <c r="CI114" s="1005"/>
      <c r="CJ114" s="1005"/>
      <c r="CK114" s="1035"/>
      <c r="CL114" s="1036"/>
      <c r="CM114" s="1006" t="s">
        <v>448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409</v>
      </c>
      <c r="DH114" s="1049"/>
      <c r="DI114" s="1049"/>
      <c r="DJ114" s="1049"/>
      <c r="DK114" s="1050"/>
      <c r="DL114" s="1051" t="s">
        <v>409</v>
      </c>
      <c r="DM114" s="1049"/>
      <c r="DN114" s="1049"/>
      <c r="DO114" s="1049"/>
      <c r="DP114" s="1050"/>
      <c r="DQ114" s="1051" t="s">
        <v>409</v>
      </c>
      <c r="DR114" s="1049"/>
      <c r="DS114" s="1049"/>
      <c r="DT114" s="1049"/>
      <c r="DU114" s="1050"/>
      <c r="DV114" s="1052" t="s">
        <v>409</v>
      </c>
      <c r="DW114" s="1053"/>
      <c r="DX114" s="1053"/>
      <c r="DY114" s="1053"/>
      <c r="DZ114" s="1054"/>
    </row>
    <row r="115" spans="1:130" s="244" customFormat="1" ht="26.25" customHeight="1" x14ac:dyDescent="0.15">
      <c r="A115" s="1044"/>
      <c r="B115" s="1045"/>
      <c r="C115" s="1040" t="s">
        <v>449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409</v>
      </c>
      <c r="AB115" s="1024"/>
      <c r="AC115" s="1024"/>
      <c r="AD115" s="1024"/>
      <c r="AE115" s="1025"/>
      <c r="AF115" s="1026" t="s">
        <v>409</v>
      </c>
      <c r="AG115" s="1024"/>
      <c r="AH115" s="1024"/>
      <c r="AI115" s="1024"/>
      <c r="AJ115" s="1025"/>
      <c r="AK115" s="1026" t="s">
        <v>437</v>
      </c>
      <c r="AL115" s="1024"/>
      <c r="AM115" s="1024"/>
      <c r="AN115" s="1024"/>
      <c r="AO115" s="1025"/>
      <c r="AP115" s="1027" t="s">
        <v>409</v>
      </c>
      <c r="AQ115" s="1028"/>
      <c r="AR115" s="1028"/>
      <c r="AS115" s="1028"/>
      <c r="AT115" s="1029"/>
      <c r="AU115" s="990"/>
      <c r="AV115" s="991"/>
      <c r="AW115" s="991"/>
      <c r="AX115" s="991"/>
      <c r="AY115" s="991"/>
      <c r="AZ115" s="1039" t="s">
        <v>450</v>
      </c>
      <c r="BA115" s="1040"/>
      <c r="BB115" s="1040"/>
      <c r="BC115" s="1040"/>
      <c r="BD115" s="1040"/>
      <c r="BE115" s="1040"/>
      <c r="BF115" s="1040"/>
      <c r="BG115" s="1040"/>
      <c r="BH115" s="1040"/>
      <c r="BI115" s="1040"/>
      <c r="BJ115" s="1040"/>
      <c r="BK115" s="1040"/>
      <c r="BL115" s="1040"/>
      <c r="BM115" s="1040"/>
      <c r="BN115" s="1040"/>
      <c r="BO115" s="1040"/>
      <c r="BP115" s="1041"/>
      <c r="BQ115" s="1009" t="s">
        <v>409</v>
      </c>
      <c r="BR115" s="1010"/>
      <c r="BS115" s="1010"/>
      <c r="BT115" s="1010"/>
      <c r="BU115" s="1010"/>
      <c r="BV115" s="1010" t="s">
        <v>409</v>
      </c>
      <c r="BW115" s="1010"/>
      <c r="BX115" s="1010"/>
      <c r="BY115" s="1010"/>
      <c r="BZ115" s="1010"/>
      <c r="CA115" s="1010" t="s">
        <v>409</v>
      </c>
      <c r="CB115" s="1010"/>
      <c r="CC115" s="1010"/>
      <c r="CD115" s="1010"/>
      <c r="CE115" s="1010"/>
      <c r="CF115" s="1004" t="s">
        <v>409</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435</v>
      </c>
      <c r="DH115" s="1049"/>
      <c r="DI115" s="1049"/>
      <c r="DJ115" s="1049"/>
      <c r="DK115" s="1050"/>
      <c r="DL115" s="1051" t="s">
        <v>409</v>
      </c>
      <c r="DM115" s="1049"/>
      <c r="DN115" s="1049"/>
      <c r="DO115" s="1049"/>
      <c r="DP115" s="1050"/>
      <c r="DQ115" s="1051" t="s">
        <v>437</v>
      </c>
      <c r="DR115" s="1049"/>
      <c r="DS115" s="1049"/>
      <c r="DT115" s="1049"/>
      <c r="DU115" s="1050"/>
      <c r="DV115" s="1052" t="s">
        <v>409</v>
      </c>
      <c r="DW115" s="1053"/>
      <c r="DX115" s="1053"/>
      <c r="DY115" s="1053"/>
      <c r="DZ115" s="1054"/>
    </row>
    <row r="116" spans="1:130" s="244" customFormat="1" ht="26.25" customHeight="1" x14ac:dyDescent="0.15">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156</v>
      </c>
      <c r="AB116" s="1049"/>
      <c r="AC116" s="1049"/>
      <c r="AD116" s="1049"/>
      <c r="AE116" s="1050"/>
      <c r="AF116" s="1051">
        <v>73</v>
      </c>
      <c r="AG116" s="1049"/>
      <c r="AH116" s="1049"/>
      <c r="AI116" s="1049"/>
      <c r="AJ116" s="1050"/>
      <c r="AK116" s="1051">
        <v>115</v>
      </c>
      <c r="AL116" s="1049"/>
      <c r="AM116" s="1049"/>
      <c r="AN116" s="1049"/>
      <c r="AO116" s="1050"/>
      <c r="AP116" s="1052">
        <v>0</v>
      </c>
      <c r="AQ116" s="1053"/>
      <c r="AR116" s="1053"/>
      <c r="AS116" s="1053"/>
      <c r="AT116" s="1054"/>
      <c r="AU116" s="990"/>
      <c r="AV116" s="991"/>
      <c r="AW116" s="991"/>
      <c r="AX116" s="991"/>
      <c r="AY116" s="991"/>
      <c r="AZ116" s="1057" t="s">
        <v>453</v>
      </c>
      <c r="BA116" s="1058"/>
      <c r="BB116" s="1058"/>
      <c r="BC116" s="1058"/>
      <c r="BD116" s="1058"/>
      <c r="BE116" s="1058"/>
      <c r="BF116" s="1058"/>
      <c r="BG116" s="1058"/>
      <c r="BH116" s="1058"/>
      <c r="BI116" s="1058"/>
      <c r="BJ116" s="1058"/>
      <c r="BK116" s="1058"/>
      <c r="BL116" s="1058"/>
      <c r="BM116" s="1058"/>
      <c r="BN116" s="1058"/>
      <c r="BO116" s="1058"/>
      <c r="BP116" s="1059"/>
      <c r="BQ116" s="1009" t="s">
        <v>409</v>
      </c>
      <c r="BR116" s="1010"/>
      <c r="BS116" s="1010"/>
      <c r="BT116" s="1010"/>
      <c r="BU116" s="1010"/>
      <c r="BV116" s="1010" t="s">
        <v>409</v>
      </c>
      <c r="BW116" s="1010"/>
      <c r="BX116" s="1010"/>
      <c r="BY116" s="1010"/>
      <c r="BZ116" s="1010"/>
      <c r="CA116" s="1010" t="s">
        <v>435</v>
      </c>
      <c r="CB116" s="1010"/>
      <c r="CC116" s="1010"/>
      <c r="CD116" s="1010"/>
      <c r="CE116" s="1010"/>
      <c r="CF116" s="1004" t="s">
        <v>435</v>
      </c>
      <c r="CG116" s="1005"/>
      <c r="CH116" s="1005"/>
      <c r="CI116" s="1005"/>
      <c r="CJ116" s="1005"/>
      <c r="CK116" s="1035"/>
      <c r="CL116" s="1036"/>
      <c r="CM116" s="1006" t="s">
        <v>454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409</v>
      </c>
      <c r="DH116" s="1049"/>
      <c r="DI116" s="1049"/>
      <c r="DJ116" s="1049"/>
      <c r="DK116" s="1050"/>
      <c r="DL116" s="1051" t="s">
        <v>437</v>
      </c>
      <c r="DM116" s="1049"/>
      <c r="DN116" s="1049"/>
      <c r="DO116" s="1049"/>
      <c r="DP116" s="1050"/>
      <c r="DQ116" s="1051" t="s">
        <v>409</v>
      </c>
      <c r="DR116" s="1049"/>
      <c r="DS116" s="1049"/>
      <c r="DT116" s="1049"/>
      <c r="DU116" s="1050"/>
      <c r="DV116" s="1052" t="s">
        <v>409</v>
      </c>
      <c r="DW116" s="1053"/>
      <c r="DX116" s="1053"/>
      <c r="DY116" s="1053"/>
      <c r="DZ116" s="1054"/>
    </row>
    <row r="117" spans="1:130" s="244"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455</v>
      </c>
      <c r="Z117" s="976"/>
      <c r="AA117" s="1066">
        <v>242791</v>
      </c>
      <c r="AB117" s="1067"/>
      <c r="AC117" s="1067"/>
      <c r="AD117" s="1067"/>
      <c r="AE117" s="1068"/>
      <c r="AF117" s="1069">
        <v>236610</v>
      </c>
      <c r="AG117" s="1067"/>
      <c r="AH117" s="1067"/>
      <c r="AI117" s="1067"/>
      <c r="AJ117" s="1068"/>
      <c r="AK117" s="1069">
        <v>274794</v>
      </c>
      <c r="AL117" s="1067"/>
      <c r="AM117" s="1067"/>
      <c r="AN117" s="1067"/>
      <c r="AO117" s="1068"/>
      <c r="AP117" s="1070"/>
      <c r="AQ117" s="1071"/>
      <c r="AR117" s="1071"/>
      <c r="AS117" s="1071"/>
      <c r="AT117" s="1072"/>
      <c r="AU117" s="990"/>
      <c r="AV117" s="991"/>
      <c r="AW117" s="991"/>
      <c r="AX117" s="991"/>
      <c r="AY117" s="991"/>
      <c r="AZ117" s="1057" t="s">
        <v>456</v>
      </c>
      <c r="BA117" s="1058"/>
      <c r="BB117" s="1058"/>
      <c r="BC117" s="1058"/>
      <c r="BD117" s="1058"/>
      <c r="BE117" s="1058"/>
      <c r="BF117" s="1058"/>
      <c r="BG117" s="1058"/>
      <c r="BH117" s="1058"/>
      <c r="BI117" s="1058"/>
      <c r="BJ117" s="1058"/>
      <c r="BK117" s="1058"/>
      <c r="BL117" s="1058"/>
      <c r="BM117" s="1058"/>
      <c r="BN117" s="1058"/>
      <c r="BO117" s="1058"/>
      <c r="BP117" s="1059"/>
      <c r="BQ117" s="1009" t="s">
        <v>457</v>
      </c>
      <c r="BR117" s="1010"/>
      <c r="BS117" s="1010"/>
      <c r="BT117" s="1010"/>
      <c r="BU117" s="1010"/>
      <c r="BV117" s="1010" t="s">
        <v>458</v>
      </c>
      <c r="BW117" s="1010"/>
      <c r="BX117" s="1010"/>
      <c r="BY117" s="1010"/>
      <c r="BZ117" s="1010"/>
      <c r="CA117" s="1010" t="s">
        <v>387</v>
      </c>
      <c r="CB117" s="1010"/>
      <c r="CC117" s="1010"/>
      <c r="CD117" s="1010"/>
      <c r="CE117" s="1010"/>
      <c r="CF117" s="1004" t="s">
        <v>459</v>
      </c>
      <c r="CG117" s="1005"/>
      <c r="CH117" s="1005"/>
      <c r="CI117" s="1005"/>
      <c r="CJ117" s="1005"/>
      <c r="CK117" s="1035"/>
      <c r="CL117" s="1036"/>
      <c r="CM117" s="1006" t="s">
        <v>460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461</v>
      </c>
      <c r="DH117" s="1049"/>
      <c r="DI117" s="1049"/>
      <c r="DJ117" s="1049"/>
      <c r="DK117" s="1050"/>
      <c r="DL117" s="1051" t="s">
        <v>458</v>
      </c>
      <c r="DM117" s="1049"/>
      <c r="DN117" s="1049"/>
      <c r="DO117" s="1049"/>
      <c r="DP117" s="1050"/>
      <c r="DQ117" s="1051" t="s">
        <v>433</v>
      </c>
      <c r="DR117" s="1049"/>
      <c r="DS117" s="1049"/>
      <c r="DT117" s="1049"/>
      <c r="DU117" s="1050"/>
      <c r="DV117" s="1052" t="s">
        <v>462</v>
      </c>
      <c r="DW117" s="1053"/>
      <c r="DX117" s="1053"/>
      <c r="DY117" s="1053"/>
      <c r="DZ117" s="1054"/>
    </row>
    <row r="118" spans="1:130" s="244" customFormat="1" ht="26.25" customHeight="1" x14ac:dyDescent="0.15">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304</v>
      </c>
      <c r="AG118" s="975"/>
      <c r="AH118" s="975"/>
      <c r="AI118" s="975"/>
      <c r="AJ118" s="976"/>
      <c r="AK118" s="974" t="s">
        <v>303</v>
      </c>
      <c r="AL118" s="975"/>
      <c r="AM118" s="975"/>
      <c r="AN118" s="975"/>
      <c r="AO118" s="976"/>
      <c r="AP118" s="1061" t="s">
        <v>427</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433</v>
      </c>
      <c r="BR118" s="1088"/>
      <c r="BS118" s="1088"/>
      <c r="BT118" s="1088"/>
      <c r="BU118" s="1088"/>
      <c r="BV118" s="1088" t="s">
        <v>458</v>
      </c>
      <c r="BW118" s="1088"/>
      <c r="BX118" s="1088"/>
      <c r="BY118" s="1088"/>
      <c r="BZ118" s="1088"/>
      <c r="CA118" s="1088" t="s">
        <v>433</v>
      </c>
      <c r="CB118" s="1088"/>
      <c r="CC118" s="1088"/>
      <c r="CD118" s="1088"/>
      <c r="CE118" s="1088"/>
      <c r="CF118" s="1004" t="s">
        <v>462</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465</v>
      </c>
      <c r="DH118" s="1049"/>
      <c r="DI118" s="1049"/>
      <c r="DJ118" s="1049"/>
      <c r="DK118" s="1050"/>
      <c r="DL118" s="1051" t="s">
        <v>458</v>
      </c>
      <c r="DM118" s="1049"/>
      <c r="DN118" s="1049"/>
      <c r="DO118" s="1049"/>
      <c r="DP118" s="1050"/>
      <c r="DQ118" s="1051" t="s">
        <v>462</v>
      </c>
      <c r="DR118" s="1049"/>
      <c r="DS118" s="1049"/>
      <c r="DT118" s="1049"/>
      <c r="DU118" s="1050"/>
      <c r="DV118" s="1052" t="s">
        <v>433</v>
      </c>
      <c r="DW118" s="1053"/>
      <c r="DX118" s="1053"/>
      <c r="DY118" s="1053"/>
      <c r="DZ118" s="1054"/>
    </row>
    <row r="119" spans="1:130" s="244" customFormat="1" ht="26.25" customHeight="1" x14ac:dyDescent="0.15">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461</v>
      </c>
      <c r="AB119" s="982"/>
      <c r="AC119" s="982"/>
      <c r="AD119" s="982"/>
      <c r="AE119" s="983"/>
      <c r="AF119" s="984" t="s">
        <v>462</v>
      </c>
      <c r="AG119" s="982"/>
      <c r="AH119" s="982"/>
      <c r="AI119" s="982"/>
      <c r="AJ119" s="983"/>
      <c r="AK119" s="984" t="s">
        <v>433</v>
      </c>
      <c r="AL119" s="982"/>
      <c r="AM119" s="982"/>
      <c r="AN119" s="982"/>
      <c r="AO119" s="983"/>
      <c r="AP119" s="985" t="s">
        <v>433</v>
      </c>
      <c r="AQ119" s="986"/>
      <c r="AR119" s="986"/>
      <c r="AS119" s="986"/>
      <c r="AT119" s="987"/>
      <c r="AU119" s="992"/>
      <c r="AV119" s="993"/>
      <c r="AW119" s="993"/>
      <c r="AX119" s="993"/>
      <c r="AY119" s="993"/>
      <c r="AZ119" s="275" t="s">
        <v>187</v>
      </c>
      <c r="BA119" s="275"/>
      <c r="BB119" s="275"/>
      <c r="BC119" s="275"/>
      <c r="BD119" s="275"/>
      <c r="BE119" s="275"/>
      <c r="BF119" s="275"/>
      <c r="BG119" s="275"/>
      <c r="BH119" s="275"/>
      <c r="BI119" s="275"/>
      <c r="BJ119" s="275"/>
      <c r="BK119" s="275"/>
      <c r="BL119" s="275"/>
      <c r="BM119" s="275"/>
      <c r="BN119" s="275"/>
      <c r="BO119" s="1065" t="s">
        <v>466</v>
      </c>
      <c r="BP119" s="1096"/>
      <c r="BQ119" s="1087">
        <v>2811923</v>
      </c>
      <c r="BR119" s="1088"/>
      <c r="BS119" s="1088"/>
      <c r="BT119" s="1088"/>
      <c r="BU119" s="1088"/>
      <c r="BV119" s="1088">
        <v>2701731</v>
      </c>
      <c r="BW119" s="1088"/>
      <c r="BX119" s="1088"/>
      <c r="BY119" s="1088"/>
      <c r="BZ119" s="1088"/>
      <c r="CA119" s="1088">
        <v>2828569</v>
      </c>
      <c r="CB119" s="1088"/>
      <c r="CC119" s="1088"/>
      <c r="CD119" s="1088"/>
      <c r="CE119" s="1088"/>
      <c r="CF119" s="1089"/>
      <c r="CG119" s="1090"/>
      <c r="CH119" s="1090"/>
      <c r="CI119" s="1090"/>
      <c r="CJ119" s="1091"/>
      <c r="CK119" s="1037"/>
      <c r="CL119" s="1038"/>
      <c r="CM119" s="1092" t="s">
        <v>467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387</v>
      </c>
      <c r="DH119" s="1074"/>
      <c r="DI119" s="1074"/>
      <c r="DJ119" s="1074"/>
      <c r="DK119" s="1075"/>
      <c r="DL119" s="1073" t="s">
        <v>457</v>
      </c>
      <c r="DM119" s="1074"/>
      <c r="DN119" s="1074"/>
      <c r="DO119" s="1074"/>
      <c r="DP119" s="1075"/>
      <c r="DQ119" s="1073" t="s">
        <v>468</v>
      </c>
      <c r="DR119" s="1074"/>
      <c r="DS119" s="1074"/>
      <c r="DT119" s="1074"/>
      <c r="DU119" s="1075"/>
      <c r="DV119" s="1076" t="s">
        <v>387</v>
      </c>
      <c r="DW119" s="1077"/>
      <c r="DX119" s="1077"/>
      <c r="DY119" s="1077"/>
      <c r="DZ119" s="1078"/>
    </row>
    <row r="120" spans="1:130" s="244" customFormat="1" ht="26.25" customHeight="1" x14ac:dyDescent="0.15">
      <c r="A120" s="1149"/>
      <c r="B120" s="1036"/>
      <c r="C120" s="1006" t="s">
        <v>438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433</v>
      </c>
      <c r="AB120" s="1049"/>
      <c r="AC120" s="1049"/>
      <c r="AD120" s="1049"/>
      <c r="AE120" s="1050"/>
      <c r="AF120" s="1051" t="s">
        <v>387</v>
      </c>
      <c r="AG120" s="1049"/>
      <c r="AH120" s="1049"/>
      <c r="AI120" s="1049"/>
      <c r="AJ120" s="1050"/>
      <c r="AK120" s="1051" t="s">
        <v>458</v>
      </c>
      <c r="AL120" s="1049"/>
      <c r="AM120" s="1049"/>
      <c r="AN120" s="1049"/>
      <c r="AO120" s="1050"/>
      <c r="AP120" s="1052" t="s">
        <v>387</v>
      </c>
      <c r="AQ120" s="1053"/>
      <c r="AR120" s="1053"/>
      <c r="AS120" s="1053"/>
      <c r="AT120" s="1054"/>
      <c r="AU120" s="1079" t="s">
        <v>469</v>
      </c>
      <c r="AV120" s="1080"/>
      <c r="AW120" s="1080"/>
      <c r="AX120" s="1080"/>
      <c r="AY120" s="1081"/>
      <c r="AZ120" s="1030" t="s">
        <v>470</v>
      </c>
      <c r="BA120" s="979"/>
      <c r="BB120" s="979"/>
      <c r="BC120" s="979"/>
      <c r="BD120" s="979"/>
      <c r="BE120" s="979"/>
      <c r="BF120" s="979"/>
      <c r="BG120" s="979"/>
      <c r="BH120" s="979"/>
      <c r="BI120" s="979"/>
      <c r="BJ120" s="979"/>
      <c r="BK120" s="979"/>
      <c r="BL120" s="979"/>
      <c r="BM120" s="979"/>
      <c r="BN120" s="979"/>
      <c r="BO120" s="979"/>
      <c r="BP120" s="980"/>
      <c r="BQ120" s="1016">
        <v>918011</v>
      </c>
      <c r="BR120" s="1017"/>
      <c r="BS120" s="1017"/>
      <c r="BT120" s="1017"/>
      <c r="BU120" s="1017"/>
      <c r="BV120" s="1017">
        <v>1012256</v>
      </c>
      <c r="BW120" s="1017"/>
      <c r="BX120" s="1017"/>
      <c r="BY120" s="1017"/>
      <c r="BZ120" s="1017"/>
      <c r="CA120" s="1017">
        <v>950826</v>
      </c>
      <c r="CB120" s="1017"/>
      <c r="CC120" s="1017"/>
      <c r="CD120" s="1017"/>
      <c r="CE120" s="1017"/>
      <c r="CF120" s="1031">
        <v>89.6</v>
      </c>
      <c r="CG120" s="1032"/>
      <c r="CH120" s="1032"/>
      <c r="CI120" s="1032"/>
      <c r="CJ120" s="1032"/>
      <c r="CK120" s="1097" t="s">
        <v>471</v>
      </c>
      <c r="CL120" s="1098"/>
      <c r="CM120" s="1098"/>
      <c r="CN120" s="1098"/>
      <c r="CO120" s="1099"/>
      <c r="CP120" s="1105" t="s">
        <v>472</v>
      </c>
      <c r="CQ120" s="1106"/>
      <c r="CR120" s="1106"/>
      <c r="CS120" s="1106"/>
      <c r="CT120" s="1106"/>
      <c r="CU120" s="1106"/>
      <c r="CV120" s="1106"/>
      <c r="CW120" s="1106"/>
      <c r="CX120" s="1106"/>
      <c r="CY120" s="1106"/>
      <c r="CZ120" s="1106"/>
      <c r="DA120" s="1106"/>
      <c r="DB120" s="1106"/>
      <c r="DC120" s="1106"/>
      <c r="DD120" s="1106"/>
      <c r="DE120" s="1106"/>
      <c r="DF120" s="1107"/>
      <c r="DG120" s="1016">
        <v>118539</v>
      </c>
      <c r="DH120" s="1017"/>
      <c r="DI120" s="1017"/>
      <c r="DJ120" s="1017"/>
      <c r="DK120" s="1017"/>
      <c r="DL120" s="1017">
        <v>105135</v>
      </c>
      <c r="DM120" s="1017"/>
      <c r="DN120" s="1017"/>
      <c r="DO120" s="1017"/>
      <c r="DP120" s="1017"/>
      <c r="DQ120" s="1017">
        <v>121233</v>
      </c>
      <c r="DR120" s="1017"/>
      <c r="DS120" s="1017"/>
      <c r="DT120" s="1017"/>
      <c r="DU120" s="1017"/>
      <c r="DV120" s="1018">
        <v>11.4</v>
      </c>
      <c r="DW120" s="1018"/>
      <c r="DX120" s="1018"/>
      <c r="DY120" s="1018"/>
      <c r="DZ120" s="1019"/>
    </row>
    <row r="121" spans="1:130" s="244" customFormat="1" ht="26.25" customHeight="1" x14ac:dyDescent="0.15">
      <c r="A121" s="1149"/>
      <c r="B121" s="1036"/>
      <c r="C121" s="1057" t="s">
        <v>473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433</v>
      </c>
      <c r="AB121" s="1049"/>
      <c r="AC121" s="1049"/>
      <c r="AD121" s="1049"/>
      <c r="AE121" s="1050"/>
      <c r="AF121" s="1051" t="s">
        <v>433</v>
      </c>
      <c r="AG121" s="1049"/>
      <c r="AH121" s="1049"/>
      <c r="AI121" s="1049"/>
      <c r="AJ121" s="1050"/>
      <c r="AK121" s="1051" t="s">
        <v>474</v>
      </c>
      <c r="AL121" s="1049"/>
      <c r="AM121" s="1049"/>
      <c r="AN121" s="1049"/>
      <c r="AO121" s="1050"/>
      <c r="AP121" s="1052" t="s">
        <v>458</v>
      </c>
      <c r="AQ121" s="1053"/>
      <c r="AR121" s="1053"/>
      <c r="AS121" s="1053"/>
      <c r="AT121" s="1054"/>
      <c r="AU121" s="1082"/>
      <c r="AV121" s="1083"/>
      <c r="AW121" s="1083"/>
      <c r="AX121" s="1083"/>
      <c r="AY121" s="1084"/>
      <c r="AZ121" s="1039" t="s">
        <v>475</v>
      </c>
      <c r="BA121" s="1040"/>
      <c r="BB121" s="1040"/>
      <c r="BC121" s="1040"/>
      <c r="BD121" s="1040"/>
      <c r="BE121" s="1040"/>
      <c r="BF121" s="1040"/>
      <c r="BG121" s="1040"/>
      <c r="BH121" s="1040"/>
      <c r="BI121" s="1040"/>
      <c r="BJ121" s="1040"/>
      <c r="BK121" s="1040"/>
      <c r="BL121" s="1040"/>
      <c r="BM121" s="1040"/>
      <c r="BN121" s="1040"/>
      <c r="BO121" s="1040"/>
      <c r="BP121" s="1041"/>
      <c r="BQ121" s="1009">
        <v>39423</v>
      </c>
      <c r="BR121" s="1010"/>
      <c r="BS121" s="1010"/>
      <c r="BT121" s="1010"/>
      <c r="BU121" s="1010"/>
      <c r="BV121" s="1010">
        <v>40855</v>
      </c>
      <c r="BW121" s="1010"/>
      <c r="BX121" s="1010"/>
      <c r="BY121" s="1010"/>
      <c r="BZ121" s="1010"/>
      <c r="CA121" s="1010">
        <v>45606</v>
      </c>
      <c r="CB121" s="1010"/>
      <c r="CC121" s="1010"/>
      <c r="CD121" s="1010"/>
      <c r="CE121" s="1010"/>
      <c r="CF121" s="1004">
        <v>4.3</v>
      </c>
      <c r="CG121" s="1005"/>
      <c r="CH121" s="1005"/>
      <c r="CI121" s="1005"/>
      <c r="CJ121" s="1005"/>
      <c r="CK121" s="1100"/>
      <c r="CL121" s="1101"/>
      <c r="CM121" s="1101"/>
      <c r="CN121" s="1101"/>
      <c r="CO121" s="1102"/>
      <c r="CP121" s="1110" t="s">
        <v>476</v>
      </c>
      <c r="CQ121" s="1111"/>
      <c r="CR121" s="1111"/>
      <c r="CS121" s="1111"/>
      <c r="CT121" s="1111"/>
      <c r="CU121" s="1111"/>
      <c r="CV121" s="1111"/>
      <c r="CW121" s="1111"/>
      <c r="CX121" s="1111"/>
      <c r="CY121" s="1111"/>
      <c r="CZ121" s="1111"/>
      <c r="DA121" s="1111"/>
      <c r="DB121" s="1111"/>
      <c r="DC121" s="1111"/>
      <c r="DD121" s="1111"/>
      <c r="DE121" s="1111"/>
      <c r="DF121" s="1112"/>
      <c r="DG121" s="1009">
        <v>18916</v>
      </c>
      <c r="DH121" s="1010"/>
      <c r="DI121" s="1010"/>
      <c r="DJ121" s="1010"/>
      <c r="DK121" s="1010"/>
      <c r="DL121" s="1010">
        <v>17745</v>
      </c>
      <c r="DM121" s="1010"/>
      <c r="DN121" s="1010"/>
      <c r="DO121" s="1010"/>
      <c r="DP121" s="1010"/>
      <c r="DQ121" s="1010">
        <v>19393</v>
      </c>
      <c r="DR121" s="1010"/>
      <c r="DS121" s="1010"/>
      <c r="DT121" s="1010"/>
      <c r="DU121" s="1010"/>
      <c r="DV121" s="1011">
        <v>1.8</v>
      </c>
      <c r="DW121" s="1011"/>
      <c r="DX121" s="1011"/>
      <c r="DY121" s="1011"/>
      <c r="DZ121" s="1012"/>
    </row>
    <row r="122" spans="1:130" s="244" customFormat="1" ht="26.25" customHeight="1" x14ac:dyDescent="0.15">
      <c r="A122" s="1149"/>
      <c r="B122" s="1036"/>
      <c r="C122" s="1006" t="s">
        <v>448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433</v>
      </c>
      <c r="AB122" s="1049"/>
      <c r="AC122" s="1049"/>
      <c r="AD122" s="1049"/>
      <c r="AE122" s="1050"/>
      <c r="AF122" s="1051" t="s">
        <v>433</v>
      </c>
      <c r="AG122" s="1049"/>
      <c r="AH122" s="1049"/>
      <c r="AI122" s="1049"/>
      <c r="AJ122" s="1050"/>
      <c r="AK122" s="1051" t="s">
        <v>387</v>
      </c>
      <c r="AL122" s="1049"/>
      <c r="AM122" s="1049"/>
      <c r="AN122" s="1049"/>
      <c r="AO122" s="1050"/>
      <c r="AP122" s="1052" t="s">
        <v>457</v>
      </c>
      <c r="AQ122" s="1053"/>
      <c r="AR122" s="1053"/>
      <c r="AS122" s="1053"/>
      <c r="AT122" s="1054"/>
      <c r="AU122" s="1082"/>
      <c r="AV122" s="1083"/>
      <c r="AW122" s="1083"/>
      <c r="AX122" s="1083"/>
      <c r="AY122" s="1084"/>
      <c r="AZ122" s="1064" t="s">
        <v>477</v>
      </c>
      <c r="BA122" s="1055"/>
      <c r="BB122" s="1055"/>
      <c r="BC122" s="1055"/>
      <c r="BD122" s="1055"/>
      <c r="BE122" s="1055"/>
      <c r="BF122" s="1055"/>
      <c r="BG122" s="1055"/>
      <c r="BH122" s="1055"/>
      <c r="BI122" s="1055"/>
      <c r="BJ122" s="1055"/>
      <c r="BK122" s="1055"/>
      <c r="BL122" s="1055"/>
      <c r="BM122" s="1055"/>
      <c r="BN122" s="1055"/>
      <c r="BO122" s="1055"/>
      <c r="BP122" s="1056"/>
      <c r="BQ122" s="1087">
        <v>1945152</v>
      </c>
      <c r="BR122" s="1088"/>
      <c r="BS122" s="1088"/>
      <c r="BT122" s="1088"/>
      <c r="BU122" s="1088"/>
      <c r="BV122" s="1088">
        <v>1876789</v>
      </c>
      <c r="BW122" s="1088"/>
      <c r="BX122" s="1088"/>
      <c r="BY122" s="1088"/>
      <c r="BZ122" s="1088"/>
      <c r="CA122" s="1088">
        <v>1845968</v>
      </c>
      <c r="CB122" s="1088"/>
      <c r="CC122" s="1088"/>
      <c r="CD122" s="1088"/>
      <c r="CE122" s="1088"/>
      <c r="CF122" s="1108">
        <v>173.9</v>
      </c>
      <c r="CG122" s="1109"/>
      <c r="CH122" s="1109"/>
      <c r="CI122" s="1109"/>
      <c r="CJ122" s="1109"/>
      <c r="CK122" s="1100"/>
      <c r="CL122" s="1101"/>
      <c r="CM122" s="1101"/>
      <c r="CN122" s="1101"/>
      <c r="CO122" s="1102"/>
      <c r="CP122" s="1110" t="s">
        <v>478</v>
      </c>
      <c r="CQ122" s="1111"/>
      <c r="CR122" s="1111"/>
      <c r="CS122" s="1111"/>
      <c r="CT122" s="1111"/>
      <c r="CU122" s="1111"/>
      <c r="CV122" s="1111"/>
      <c r="CW122" s="1111"/>
      <c r="CX122" s="1111"/>
      <c r="CY122" s="1111"/>
      <c r="CZ122" s="1111"/>
      <c r="DA122" s="1111"/>
      <c r="DB122" s="1111"/>
      <c r="DC122" s="1111"/>
      <c r="DD122" s="1111"/>
      <c r="DE122" s="1111"/>
      <c r="DF122" s="1112"/>
      <c r="DG122" s="1009" t="s">
        <v>387</v>
      </c>
      <c r="DH122" s="1010"/>
      <c r="DI122" s="1010"/>
      <c r="DJ122" s="1010"/>
      <c r="DK122" s="1010"/>
      <c r="DL122" s="1010" t="s">
        <v>387</v>
      </c>
      <c r="DM122" s="1010"/>
      <c r="DN122" s="1010"/>
      <c r="DO122" s="1010"/>
      <c r="DP122" s="1010"/>
      <c r="DQ122" s="1010" t="s">
        <v>458</v>
      </c>
      <c r="DR122" s="1010"/>
      <c r="DS122" s="1010"/>
      <c r="DT122" s="1010"/>
      <c r="DU122" s="1010"/>
      <c r="DV122" s="1011" t="s">
        <v>387</v>
      </c>
      <c r="DW122" s="1011"/>
      <c r="DX122" s="1011"/>
      <c r="DY122" s="1011"/>
      <c r="DZ122" s="1012"/>
    </row>
    <row r="123" spans="1:130" s="244" customFormat="1" ht="26.25" customHeight="1" x14ac:dyDescent="0.15">
      <c r="A123" s="1149"/>
      <c r="B123" s="1036"/>
      <c r="C123" s="1006" t="s">
        <v>454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457</v>
      </c>
      <c r="AB123" s="1049"/>
      <c r="AC123" s="1049"/>
      <c r="AD123" s="1049"/>
      <c r="AE123" s="1050"/>
      <c r="AF123" s="1051" t="s">
        <v>458</v>
      </c>
      <c r="AG123" s="1049"/>
      <c r="AH123" s="1049"/>
      <c r="AI123" s="1049"/>
      <c r="AJ123" s="1050"/>
      <c r="AK123" s="1051" t="s">
        <v>465</v>
      </c>
      <c r="AL123" s="1049"/>
      <c r="AM123" s="1049"/>
      <c r="AN123" s="1049"/>
      <c r="AO123" s="1050"/>
      <c r="AP123" s="1052" t="s">
        <v>433</v>
      </c>
      <c r="AQ123" s="1053"/>
      <c r="AR123" s="1053"/>
      <c r="AS123" s="1053"/>
      <c r="AT123" s="1054"/>
      <c r="AU123" s="1085"/>
      <c r="AV123" s="1086"/>
      <c r="AW123" s="1086"/>
      <c r="AX123" s="1086"/>
      <c r="AY123" s="1086"/>
      <c r="AZ123" s="275" t="s">
        <v>187</v>
      </c>
      <c r="BA123" s="275"/>
      <c r="BB123" s="275"/>
      <c r="BC123" s="275"/>
      <c r="BD123" s="275"/>
      <c r="BE123" s="275"/>
      <c r="BF123" s="275"/>
      <c r="BG123" s="275"/>
      <c r="BH123" s="275"/>
      <c r="BI123" s="275"/>
      <c r="BJ123" s="275"/>
      <c r="BK123" s="275"/>
      <c r="BL123" s="275"/>
      <c r="BM123" s="275"/>
      <c r="BN123" s="275"/>
      <c r="BO123" s="1065" t="s">
        <v>479</v>
      </c>
      <c r="BP123" s="1096"/>
      <c r="BQ123" s="1155">
        <v>2902586</v>
      </c>
      <c r="BR123" s="1156"/>
      <c r="BS123" s="1156"/>
      <c r="BT123" s="1156"/>
      <c r="BU123" s="1156"/>
      <c r="BV123" s="1156">
        <v>2929900</v>
      </c>
      <c r="BW123" s="1156"/>
      <c r="BX123" s="1156"/>
      <c r="BY123" s="1156"/>
      <c r="BZ123" s="1156"/>
      <c r="CA123" s="1156">
        <v>2842400</v>
      </c>
      <c r="CB123" s="1156"/>
      <c r="CC123" s="1156"/>
      <c r="CD123" s="1156"/>
      <c r="CE123" s="1156"/>
      <c r="CF123" s="1089"/>
      <c r="CG123" s="1090"/>
      <c r="CH123" s="1090"/>
      <c r="CI123" s="1090"/>
      <c r="CJ123" s="1091"/>
      <c r="CK123" s="1100"/>
      <c r="CL123" s="1101"/>
      <c r="CM123" s="1101"/>
      <c r="CN123" s="1101"/>
      <c r="CO123" s="1102"/>
      <c r="CP123" s="1110" t="s">
        <v>404</v>
      </c>
      <c r="CQ123" s="1111"/>
      <c r="CR123" s="1111"/>
      <c r="CS123" s="1111"/>
      <c r="CT123" s="1111"/>
      <c r="CU123" s="1111"/>
      <c r="CV123" s="1111"/>
      <c r="CW123" s="1111"/>
      <c r="CX123" s="1111"/>
      <c r="CY123" s="1111"/>
      <c r="CZ123" s="1111"/>
      <c r="DA123" s="1111"/>
      <c r="DB123" s="1111"/>
      <c r="DC123" s="1111"/>
      <c r="DD123" s="1111"/>
      <c r="DE123" s="1111"/>
      <c r="DF123" s="1112"/>
      <c r="DG123" s="1048" t="s">
        <v>461</v>
      </c>
      <c r="DH123" s="1049"/>
      <c r="DI123" s="1049"/>
      <c r="DJ123" s="1049"/>
      <c r="DK123" s="1050"/>
      <c r="DL123" s="1051" t="s">
        <v>465</v>
      </c>
      <c r="DM123" s="1049"/>
      <c r="DN123" s="1049"/>
      <c r="DO123" s="1049"/>
      <c r="DP123" s="1050"/>
      <c r="DQ123" s="1051" t="s">
        <v>458</v>
      </c>
      <c r="DR123" s="1049"/>
      <c r="DS123" s="1049"/>
      <c r="DT123" s="1049"/>
      <c r="DU123" s="1050"/>
      <c r="DV123" s="1052" t="s">
        <v>462</v>
      </c>
      <c r="DW123" s="1053"/>
      <c r="DX123" s="1053"/>
      <c r="DY123" s="1053"/>
      <c r="DZ123" s="1054"/>
    </row>
    <row r="124" spans="1:130" s="244" customFormat="1" ht="26.25" customHeight="1" thickBot="1" x14ac:dyDescent="0.2">
      <c r="A124" s="1149"/>
      <c r="B124" s="1036"/>
      <c r="C124" s="1006" t="s">
        <v>460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458</v>
      </c>
      <c r="AB124" s="1049"/>
      <c r="AC124" s="1049"/>
      <c r="AD124" s="1049"/>
      <c r="AE124" s="1050"/>
      <c r="AF124" s="1051" t="s">
        <v>465</v>
      </c>
      <c r="AG124" s="1049"/>
      <c r="AH124" s="1049"/>
      <c r="AI124" s="1049"/>
      <c r="AJ124" s="1050"/>
      <c r="AK124" s="1051" t="s">
        <v>433</v>
      </c>
      <c r="AL124" s="1049"/>
      <c r="AM124" s="1049"/>
      <c r="AN124" s="1049"/>
      <c r="AO124" s="1050"/>
      <c r="AP124" s="1052" t="s">
        <v>468</v>
      </c>
      <c r="AQ124" s="1053"/>
      <c r="AR124" s="1053"/>
      <c r="AS124" s="1053"/>
      <c r="AT124" s="1054"/>
      <c r="AU124" s="1151" t="s">
        <v>480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465</v>
      </c>
      <c r="BR124" s="1118"/>
      <c r="BS124" s="1118"/>
      <c r="BT124" s="1118"/>
      <c r="BU124" s="1118"/>
      <c r="BV124" s="1118" t="s">
        <v>461</v>
      </c>
      <c r="BW124" s="1118"/>
      <c r="BX124" s="1118"/>
      <c r="BY124" s="1118"/>
      <c r="BZ124" s="1118"/>
      <c r="CA124" s="1118" t="s">
        <v>387</v>
      </c>
      <c r="CB124" s="1118"/>
      <c r="CC124" s="1118"/>
      <c r="CD124" s="1118"/>
      <c r="CE124" s="1118"/>
      <c r="CF124" s="1119"/>
      <c r="CG124" s="1120"/>
      <c r="CH124" s="1120"/>
      <c r="CI124" s="1120"/>
      <c r="CJ124" s="1121"/>
      <c r="CK124" s="1103"/>
      <c r="CL124" s="1103"/>
      <c r="CM124" s="1103"/>
      <c r="CN124" s="1103"/>
      <c r="CO124" s="1104"/>
      <c r="CP124" s="1110" t="s">
        <v>481</v>
      </c>
      <c r="CQ124" s="1111"/>
      <c r="CR124" s="1111"/>
      <c r="CS124" s="1111"/>
      <c r="CT124" s="1111"/>
      <c r="CU124" s="1111"/>
      <c r="CV124" s="1111"/>
      <c r="CW124" s="1111"/>
      <c r="CX124" s="1111"/>
      <c r="CY124" s="1111"/>
      <c r="CZ124" s="1111"/>
      <c r="DA124" s="1111"/>
      <c r="DB124" s="1111"/>
      <c r="DC124" s="1111"/>
      <c r="DD124" s="1111"/>
      <c r="DE124" s="1111"/>
      <c r="DF124" s="1112"/>
      <c r="DG124" s="1095" t="s">
        <v>468</v>
      </c>
      <c r="DH124" s="1074"/>
      <c r="DI124" s="1074"/>
      <c r="DJ124" s="1074"/>
      <c r="DK124" s="1075"/>
      <c r="DL124" s="1073" t="s">
        <v>458</v>
      </c>
      <c r="DM124" s="1074"/>
      <c r="DN124" s="1074"/>
      <c r="DO124" s="1074"/>
      <c r="DP124" s="1075"/>
      <c r="DQ124" s="1073" t="s">
        <v>433</v>
      </c>
      <c r="DR124" s="1074"/>
      <c r="DS124" s="1074"/>
      <c r="DT124" s="1074"/>
      <c r="DU124" s="1075"/>
      <c r="DV124" s="1076" t="s">
        <v>433</v>
      </c>
      <c r="DW124" s="1077"/>
      <c r="DX124" s="1077"/>
      <c r="DY124" s="1077"/>
      <c r="DZ124" s="1078"/>
    </row>
    <row r="125" spans="1:130" s="244" customFormat="1" ht="26.25" customHeight="1" x14ac:dyDescent="0.15">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457</v>
      </c>
      <c r="AB125" s="1049"/>
      <c r="AC125" s="1049"/>
      <c r="AD125" s="1049"/>
      <c r="AE125" s="1050"/>
      <c r="AF125" s="1051" t="s">
        <v>468</v>
      </c>
      <c r="AG125" s="1049"/>
      <c r="AH125" s="1049"/>
      <c r="AI125" s="1049"/>
      <c r="AJ125" s="1050"/>
      <c r="AK125" s="1051" t="s">
        <v>465</v>
      </c>
      <c r="AL125" s="1049"/>
      <c r="AM125" s="1049"/>
      <c r="AN125" s="1049"/>
      <c r="AO125" s="1050"/>
      <c r="AP125" s="1052" t="s">
        <v>461</v>
      </c>
      <c r="AQ125" s="1053"/>
      <c r="AR125" s="1053"/>
      <c r="AS125" s="1053"/>
      <c r="AT125" s="1054"/>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3" t="s">
        <v>482</v>
      </c>
      <c r="CL125" s="1098"/>
      <c r="CM125" s="1098"/>
      <c r="CN125" s="1098"/>
      <c r="CO125" s="1099"/>
      <c r="CP125" s="1030" t="s">
        <v>483</v>
      </c>
      <c r="CQ125" s="979"/>
      <c r="CR125" s="979"/>
      <c r="CS125" s="979"/>
      <c r="CT125" s="979"/>
      <c r="CU125" s="979"/>
      <c r="CV125" s="979"/>
      <c r="CW125" s="979"/>
      <c r="CX125" s="979"/>
      <c r="CY125" s="979"/>
      <c r="CZ125" s="979"/>
      <c r="DA125" s="979"/>
      <c r="DB125" s="979"/>
      <c r="DC125" s="979"/>
      <c r="DD125" s="979"/>
      <c r="DE125" s="979"/>
      <c r="DF125" s="980"/>
      <c r="DG125" s="1016" t="s">
        <v>474</v>
      </c>
      <c r="DH125" s="1017"/>
      <c r="DI125" s="1017"/>
      <c r="DJ125" s="1017"/>
      <c r="DK125" s="1017"/>
      <c r="DL125" s="1017" t="s">
        <v>458</v>
      </c>
      <c r="DM125" s="1017"/>
      <c r="DN125" s="1017"/>
      <c r="DO125" s="1017"/>
      <c r="DP125" s="1017"/>
      <c r="DQ125" s="1017" t="s">
        <v>468</v>
      </c>
      <c r="DR125" s="1017"/>
      <c r="DS125" s="1017"/>
      <c r="DT125" s="1017"/>
      <c r="DU125" s="1017"/>
      <c r="DV125" s="1018" t="s">
        <v>433</v>
      </c>
      <c r="DW125" s="1018"/>
      <c r="DX125" s="1018"/>
      <c r="DY125" s="1018"/>
      <c r="DZ125" s="1019"/>
    </row>
    <row r="126" spans="1:130" s="244" customFormat="1" ht="26.25" customHeight="1" thickBot="1" x14ac:dyDescent="0.2">
      <c r="A126" s="1149"/>
      <c r="B126" s="1036"/>
      <c r="C126" s="1006" t="s">
        <v>467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458</v>
      </c>
      <c r="AB126" s="1049"/>
      <c r="AC126" s="1049"/>
      <c r="AD126" s="1049"/>
      <c r="AE126" s="1050"/>
      <c r="AF126" s="1051" t="s">
        <v>458</v>
      </c>
      <c r="AG126" s="1049"/>
      <c r="AH126" s="1049"/>
      <c r="AI126" s="1049"/>
      <c r="AJ126" s="1050"/>
      <c r="AK126" s="1051" t="s">
        <v>458</v>
      </c>
      <c r="AL126" s="1049"/>
      <c r="AM126" s="1049"/>
      <c r="AN126" s="1049"/>
      <c r="AO126" s="1050"/>
      <c r="AP126" s="1052" t="s">
        <v>474</v>
      </c>
      <c r="AQ126" s="1053"/>
      <c r="AR126" s="1053"/>
      <c r="AS126" s="1053"/>
      <c r="AT126" s="1054"/>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4"/>
      <c r="CL126" s="1101"/>
      <c r="CM126" s="1101"/>
      <c r="CN126" s="1101"/>
      <c r="CO126" s="1102"/>
      <c r="CP126" s="1039" t="s">
        <v>484</v>
      </c>
      <c r="CQ126" s="1040"/>
      <c r="CR126" s="1040"/>
      <c r="CS126" s="1040"/>
      <c r="CT126" s="1040"/>
      <c r="CU126" s="1040"/>
      <c r="CV126" s="1040"/>
      <c r="CW126" s="1040"/>
      <c r="CX126" s="1040"/>
      <c r="CY126" s="1040"/>
      <c r="CZ126" s="1040"/>
      <c r="DA126" s="1040"/>
      <c r="DB126" s="1040"/>
      <c r="DC126" s="1040"/>
      <c r="DD126" s="1040"/>
      <c r="DE126" s="1040"/>
      <c r="DF126" s="1041"/>
      <c r="DG126" s="1009" t="s">
        <v>468</v>
      </c>
      <c r="DH126" s="1010"/>
      <c r="DI126" s="1010"/>
      <c r="DJ126" s="1010"/>
      <c r="DK126" s="1010"/>
      <c r="DL126" s="1010" t="s">
        <v>458</v>
      </c>
      <c r="DM126" s="1010"/>
      <c r="DN126" s="1010"/>
      <c r="DO126" s="1010"/>
      <c r="DP126" s="1010"/>
      <c r="DQ126" s="1010" t="s">
        <v>457</v>
      </c>
      <c r="DR126" s="1010"/>
      <c r="DS126" s="1010"/>
      <c r="DT126" s="1010"/>
      <c r="DU126" s="1010"/>
      <c r="DV126" s="1011" t="s">
        <v>458</v>
      </c>
      <c r="DW126" s="1011"/>
      <c r="DX126" s="1011"/>
      <c r="DY126" s="1011"/>
      <c r="DZ126" s="1012"/>
    </row>
    <row r="127" spans="1:130" s="244" customFormat="1" ht="26.25" customHeight="1" x14ac:dyDescent="0.15">
      <c r="A127" s="1150"/>
      <c r="B127" s="1038"/>
      <c r="C127" s="1092" t="s">
        <v>485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474</v>
      </c>
      <c r="AB127" s="1049"/>
      <c r="AC127" s="1049"/>
      <c r="AD127" s="1049"/>
      <c r="AE127" s="1050"/>
      <c r="AF127" s="1051" t="s">
        <v>387</v>
      </c>
      <c r="AG127" s="1049"/>
      <c r="AH127" s="1049"/>
      <c r="AI127" s="1049"/>
      <c r="AJ127" s="1050"/>
      <c r="AK127" s="1051" t="s">
        <v>474</v>
      </c>
      <c r="AL127" s="1049"/>
      <c r="AM127" s="1049"/>
      <c r="AN127" s="1049"/>
      <c r="AO127" s="1050"/>
      <c r="AP127" s="1052" t="s">
        <v>474</v>
      </c>
      <c r="AQ127" s="1053"/>
      <c r="AR127" s="1053"/>
      <c r="AS127" s="1053"/>
      <c r="AT127" s="1054"/>
      <c r="AU127" s="280"/>
      <c r="AV127" s="280"/>
      <c r="AW127" s="280"/>
      <c r="AX127" s="1122" t="s">
        <v>486</v>
      </c>
      <c r="AY127" s="1123"/>
      <c r="AZ127" s="1123"/>
      <c r="BA127" s="1123"/>
      <c r="BB127" s="1123"/>
      <c r="BC127" s="1123"/>
      <c r="BD127" s="1123"/>
      <c r="BE127" s="1124"/>
      <c r="BF127" s="1125" t="s">
        <v>487</v>
      </c>
      <c r="BG127" s="1123"/>
      <c r="BH127" s="1123"/>
      <c r="BI127" s="1123"/>
      <c r="BJ127" s="1123"/>
      <c r="BK127" s="1123"/>
      <c r="BL127" s="1124"/>
      <c r="BM127" s="1125" t="s">
        <v>488</v>
      </c>
      <c r="BN127" s="1123"/>
      <c r="BO127" s="1123"/>
      <c r="BP127" s="1123"/>
      <c r="BQ127" s="1123"/>
      <c r="BR127" s="1123"/>
      <c r="BS127" s="1124"/>
      <c r="BT127" s="1125" t="s">
        <v>489</v>
      </c>
      <c r="BU127" s="1123"/>
      <c r="BV127" s="1123"/>
      <c r="BW127" s="1123"/>
      <c r="BX127" s="1123"/>
      <c r="BY127" s="1123"/>
      <c r="BZ127" s="1147"/>
      <c r="CA127" s="280"/>
      <c r="CB127" s="280"/>
      <c r="CC127" s="280"/>
      <c r="CD127" s="281"/>
      <c r="CE127" s="281"/>
      <c r="CF127" s="281"/>
      <c r="CG127" s="278"/>
      <c r="CH127" s="278"/>
      <c r="CI127" s="278"/>
      <c r="CJ127" s="279"/>
      <c r="CK127" s="1114"/>
      <c r="CL127" s="1101"/>
      <c r="CM127" s="1101"/>
      <c r="CN127" s="1101"/>
      <c r="CO127" s="1102"/>
      <c r="CP127" s="1039" t="s">
        <v>490</v>
      </c>
      <c r="CQ127" s="1040"/>
      <c r="CR127" s="1040"/>
      <c r="CS127" s="1040"/>
      <c r="CT127" s="1040"/>
      <c r="CU127" s="1040"/>
      <c r="CV127" s="1040"/>
      <c r="CW127" s="1040"/>
      <c r="CX127" s="1040"/>
      <c r="CY127" s="1040"/>
      <c r="CZ127" s="1040"/>
      <c r="DA127" s="1040"/>
      <c r="DB127" s="1040"/>
      <c r="DC127" s="1040"/>
      <c r="DD127" s="1040"/>
      <c r="DE127" s="1040"/>
      <c r="DF127" s="1041"/>
      <c r="DG127" s="1009" t="s">
        <v>387</v>
      </c>
      <c r="DH127" s="1010"/>
      <c r="DI127" s="1010"/>
      <c r="DJ127" s="1010"/>
      <c r="DK127" s="1010"/>
      <c r="DL127" s="1010" t="s">
        <v>387</v>
      </c>
      <c r="DM127" s="1010"/>
      <c r="DN127" s="1010"/>
      <c r="DO127" s="1010"/>
      <c r="DP127" s="1010"/>
      <c r="DQ127" s="1010" t="s">
        <v>458</v>
      </c>
      <c r="DR127" s="1010"/>
      <c r="DS127" s="1010"/>
      <c r="DT127" s="1010"/>
      <c r="DU127" s="1010"/>
      <c r="DV127" s="1011" t="s">
        <v>458</v>
      </c>
      <c r="DW127" s="1011"/>
      <c r="DX127" s="1011"/>
      <c r="DY127" s="1011"/>
      <c r="DZ127" s="1012"/>
    </row>
    <row r="128" spans="1:130" s="244" customFormat="1" ht="26.25" customHeight="1" thickBot="1" x14ac:dyDescent="0.2">
      <c r="A128" s="1133" t="s">
        <v>491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492</v>
      </c>
      <c r="X128" s="1135"/>
      <c r="Y128" s="1135"/>
      <c r="Z128" s="1136"/>
      <c r="AA128" s="1137">
        <v>5471</v>
      </c>
      <c r="AB128" s="1138"/>
      <c r="AC128" s="1138"/>
      <c r="AD128" s="1138"/>
      <c r="AE128" s="1139"/>
      <c r="AF128" s="1140">
        <v>11876</v>
      </c>
      <c r="AG128" s="1138"/>
      <c r="AH128" s="1138"/>
      <c r="AI128" s="1138"/>
      <c r="AJ128" s="1139"/>
      <c r="AK128" s="1140">
        <v>10839</v>
      </c>
      <c r="AL128" s="1138"/>
      <c r="AM128" s="1138"/>
      <c r="AN128" s="1138"/>
      <c r="AO128" s="1139"/>
      <c r="AP128" s="1141"/>
      <c r="AQ128" s="1142"/>
      <c r="AR128" s="1142"/>
      <c r="AS128" s="1142"/>
      <c r="AT128" s="1143"/>
      <c r="AU128" s="280"/>
      <c r="AV128" s="280"/>
      <c r="AW128" s="280"/>
      <c r="AX128" s="978" t="s">
        <v>493</v>
      </c>
      <c r="AY128" s="979"/>
      <c r="AZ128" s="979"/>
      <c r="BA128" s="979"/>
      <c r="BB128" s="979"/>
      <c r="BC128" s="979"/>
      <c r="BD128" s="979"/>
      <c r="BE128" s="980"/>
      <c r="BF128" s="1144" t="s">
        <v>458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1"/>
      <c r="CB128" s="281"/>
      <c r="CC128" s="281"/>
      <c r="CD128" s="281"/>
      <c r="CE128" s="281"/>
      <c r="CF128" s="281"/>
      <c r="CG128" s="278"/>
      <c r="CH128" s="278"/>
      <c r="CI128" s="278"/>
      <c r="CJ128" s="279"/>
      <c r="CK128" s="1115"/>
      <c r="CL128" s="1116"/>
      <c r="CM128" s="1116"/>
      <c r="CN128" s="1116"/>
      <c r="CO128" s="1117"/>
      <c r="CP128" s="1126" t="s">
        <v>494</v>
      </c>
      <c r="CQ128" s="1127"/>
      <c r="CR128" s="1127"/>
      <c r="CS128" s="1127"/>
      <c r="CT128" s="1127"/>
      <c r="CU128" s="1127"/>
      <c r="CV128" s="1127"/>
      <c r="CW128" s="1127"/>
      <c r="CX128" s="1127"/>
      <c r="CY128" s="1127"/>
      <c r="CZ128" s="1127"/>
      <c r="DA128" s="1127"/>
      <c r="DB128" s="1127"/>
      <c r="DC128" s="1127"/>
      <c r="DD128" s="1127"/>
      <c r="DE128" s="1127"/>
      <c r="DF128" s="1128"/>
      <c r="DG128" s="1129" t="s">
        <v>387</v>
      </c>
      <c r="DH128" s="1130"/>
      <c r="DI128" s="1130"/>
      <c r="DJ128" s="1130"/>
      <c r="DK128" s="1130"/>
      <c r="DL128" s="1130" t="s">
        <v>458</v>
      </c>
      <c r="DM128" s="1130"/>
      <c r="DN128" s="1130"/>
      <c r="DO128" s="1130"/>
      <c r="DP128" s="1130"/>
      <c r="DQ128" s="1130" t="s">
        <v>458</v>
      </c>
      <c r="DR128" s="1130"/>
      <c r="DS128" s="1130"/>
      <c r="DT128" s="1130"/>
      <c r="DU128" s="1130"/>
      <c r="DV128" s="1131" t="s">
        <v>461</v>
      </c>
      <c r="DW128" s="1131"/>
      <c r="DX128" s="1131"/>
      <c r="DY128" s="1131"/>
      <c r="DZ128" s="1132"/>
    </row>
    <row r="129" spans="1:131" s="244"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495</v>
      </c>
      <c r="X129" s="1164"/>
      <c r="Y129" s="1164"/>
      <c r="Z129" s="1165"/>
      <c r="AA129" s="1048">
        <v>1219635</v>
      </c>
      <c r="AB129" s="1049"/>
      <c r="AC129" s="1049"/>
      <c r="AD129" s="1049"/>
      <c r="AE129" s="1050"/>
      <c r="AF129" s="1051">
        <v>1241463</v>
      </c>
      <c r="AG129" s="1049"/>
      <c r="AH129" s="1049"/>
      <c r="AI129" s="1049"/>
      <c r="AJ129" s="1050"/>
      <c r="AK129" s="1051">
        <v>1267727</v>
      </c>
      <c r="AL129" s="1049"/>
      <c r="AM129" s="1049"/>
      <c r="AN129" s="1049"/>
      <c r="AO129" s="1050"/>
      <c r="AP129" s="1166"/>
      <c r="AQ129" s="1167"/>
      <c r="AR129" s="1167"/>
      <c r="AS129" s="1167"/>
      <c r="AT129" s="1168"/>
      <c r="AU129" s="282"/>
      <c r="AV129" s="282"/>
      <c r="AW129" s="282"/>
      <c r="AX129" s="1157" t="s">
        <v>496</v>
      </c>
      <c r="AY129" s="1040"/>
      <c r="AZ129" s="1040"/>
      <c r="BA129" s="1040"/>
      <c r="BB129" s="1040"/>
      <c r="BC129" s="1040"/>
      <c r="BD129" s="1040"/>
      <c r="BE129" s="1041"/>
      <c r="BF129" s="1158" t="s">
        <v>458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1020" t="s">
        <v>497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498</v>
      </c>
      <c r="X130" s="1164"/>
      <c r="Y130" s="1164"/>
      <c r="Z130" s="1165"/>
      <c r="AA130" s="1048">
        <v>167612</v>
      </c>
      <c r="AB130" s="1049"/>
      <c r="AC130" s="1049"/>
      <c r="AD130" s="1049"/>
      <c r="AE130" s="1050"/>
      <c r="AF130" s="1051">
        <v>182603</v>
      </c>
      <c r="AG130" s="1049"/>
      <c r="AH130" s="1049"/>
      <c r="AI130" s="1049"/>
      <c r="AJ130" s="1050"/>
      <c r="AK130" s="1051">
        <v>206204</v>
      </c>
      <c r="AL130" s="1049"/>
      <c r="AM130" s="1049"/>
      <c r="AN130" s="1049"/>
      <c r="AO130" s="1050"/>
      <c r="AP130" s="1166"/>
      <c r="AQ130" s="1167"/>
      <c r="AR130" s="1167"/>
      <c r="AS130" s="1167"/>
      <c r="AT130" s="1168"/>
      <c r="AU130" s="282"/>
      <c r="AV130" s="282"/>
      <c r="AW130" s="282"/>
      <c r="AX130" s="1157" t="s">
        <v>499</v>
      </c>
      <c r="AY130" s="1040"/>
      <c r="AZ130" s="1040"/>
      <c r="BA130" s="1040"/>
      <c r="BB130" s="1040"/>
      <c r="BC130" s="1040"/>
      <c r="BD130" s="1040"/>
      <c r="BE130" s="1041"/>
      <c r="BF130" s="1194">
        <v>5.3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500</v>
      </c>
      <c r="X131" s="1202"/>
      <c r="Y131" s="1202"/>
      <c r="Z131" s="1203"/>
      <c r="AA131" s="1095">
        <v>1052023</v>
      </c>
      <c r="AB131" s="1074"/>
      <c r="AC131" s="1074"/>
      <c r="AD131" s="1074"/>
      <c r="AE131" s="1075"/>
      <c r="AF131" s="1073">
        <v>1058860</v>
      </c>
      <c r="AG131" s="1074"/>
      <c r="AH131" s="1074"/>
      <c r="AI131" s="1074"/>
      <c r="AJ131" s="1075"/>
      <c r="AK131" s="1073">
        <v>1061523</v>
      </c>
      <c r="AL131" s="1074"/>
      <c r="AM131" s="1074"/>
      <c r="AN131" s="1074"/>
      <c r="AO131" s="1075"/>
      <c r="AP131" s="1204"/>
      <c r="AQ131" s="1205"/>
      <c r="AR131" s="1205"/>
      <c r="AS131" s="1205"/>
      <c r="AT131" s="1206"/>
      <c r="AU131" s="282"/>
      <c r="AV131" s="282"/>
      <c r="AW131" s="282"/>
      <c r="AX131" s="1176" t="s">
        <v>501</v>
      </c>
      <c r="AY131" s="1127"/>
      <c r="AZ131" s="1127"/>
      <c r="BA131" s="1127"/>
      <c r="BB131" s="1127"/>
      <c r="BC131" s="1127"/>
      <c r="BD131" s="1127"/>
      <c r="BE131" s="1128"/>
      <c r="BF131" s="1177" t="s">
        <v>458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1183" t="s">
        <v>502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503</v>
      </c>
      <c r="W132" s="1187"/>
      <c r="X132" s="1187"/>
      <c r="Y132" s="1187"/>
      <c r="Z132" s="1188"/>
      <c r="AA132" s="1189">
        <v>6.626090874</v>
      </c>
      <c r="AB132" s="1190"/>
      <c r="AC132" s="1190"/>
      <c r="AD132" s="1190"/>
      <c r="AE132" s="1191"/>
      <c r="AF132" s="1192">
        <v>3.9789018380000001</v>
      </c>
      <c r="AG132" s="1190"/>
      <c r="AH132" s="1190"/>
      <c r="AI132" s="1190"/>
      <c r="AJ132" s="1191"/>
      <c r="AK132" s="1192">
        <v>5.4403908349999996</v>
      </c>
      <c r="AL132" s="1190"/>
      <c r="AM132" s="1190"/>
      <c r="AN132" s="1190"/>
      <c r="AO132" s="1191"/>
      <c r="AP132" s="1089"/>
      <c r="AQ132" s="1090"/>
      <c r="AR132" s="1090"/>
      <c r="AS132" s="1090"/>
      <c r="AT132" s="1193"/>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504</v>
      </c>
      <c r="W133" s="1170"/>
      <c r="X133" s="1170"/>
      <c r="Y133" s="1170"/>
      <c r="Z133" s="1171"/>
      <c r="AA133" s="1172">
        <v>6.3</v>
      </c>
      <c r="AB133" s="1173"/>
      <c r="AC133" s="1173"/>
      <c r="AD133" s="1173"/>
      <c r="AE133" s="1174"/>
      <c r="AF133" s="1172">
        <v>5.8</v>
      </c>
      <c r="AG133" s="1173"/>
      <c r="AH133" s="1173"/>
      <c r="AI133" s="1173"/>
      <c r="AJ133" s="1174"/>
      <c r="AK133" s="1172">
        <v>5.3</v>
      </c>
      <c r="AL133" s="1173"/>
      <c r="AM133" s="1173"/>
      <c r="AN133" s="1173"/>
      <c r="AO133" s="1174"/>
      <c r="AP133" s="1119"/>
      <c r="AQ133" s="1120"/>
      <c r="AR133" s="1120"/>
      <c r="AS133" s="1120"/>
      <c r="AT133" s="117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jKCJ+IkZT52GoGnXTTUdw7/u6rerv1XcXcaVYyms9sISWWsFhoiXssbKQGkAQLAHNl8r9CT94D6+oOWL0x48UA==" saltValue="tBFW/1mTcxJHhVDkcZvp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Z70" zoomScale="85" zoomScaleNormal="85" zoomScaleSheetLayoutView="85"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505</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qslnGjNkTDxMLheDArnGl2QbheuOQlpaQs3MWgrG9wkIBdPa4xTg2v2rPPvhafFrdTPTpb6h9Jrxm8lr0kRMQ==" saltValue="nfEC2mOJaK9qtrNLD8fH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N37" zoomScale="80" zoomScaleNormal="8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STZbjVall3Rska7QAFFJ0JyUvbm9fASLyuNc+cJRhzYjYc0Aq7VHqUxaT1TSksBZfpgW1B9x6aih/iYRPMVdg==" saltValue="A2EJNbtA6pAJ6PMgl4P7J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506</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507</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0" t="s">
        <v>508</v>
      </c>
      <c r="AP7" s="301"/>
      <c r="AQ7" s="302" t="s">
        <v>509</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1"/>
      <c r="AP8" s="307" t="s">
        <v>510</v>
      </c>
      <c r="AQ8" s="308" t="s">
        <v>511</v>
      </c>
      <c r="AR8" s="309" t="s">
        <v>512</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2" t="s">
        <v>513</v>
      </c>
      <c r="AL9" s="1213"/>
      <c r="AM9" s="1213"/>
      <c r="AN9" s="1214"/>
      <c r="AO9" s="310">
        <v>505488</v>
      </c>
      <c r="AP9" s="310">
        <v>353488</v>
      </c>
      <c r="AQ9" s="311">
        <v>190701</v>
      </c>
      <c r="AR9" s="312">
        <v>85.4</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2" t="s">
        <v>514</v>
      </c>
      <c r="AL10" s="1213"/>
      <c r="AM10" s="1213"/>
      <c r="AN10" s="1214"/>
      <c r="AO10" s="313">
        <v>85336</v>
      </c>
      <c r="AP10" s="313">
        <v>59676</v>
      </c>
      <c r="AQ10" s="314">
        <v>22807</v>
      </c>
      <c r="AR10" s="315">
        <v>161.69999999999999</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2" t="s">
        <v>515</v>
      </c>
      <c r="AL11" s="1213"/>
      <c r="AM11" s="1213"/>
      <c r="AN11" s="1214"/>
      <c r="AO11" s="313">
        <v>4504</v>
      </c>
      <c r="AP11" s="313">
        <v>3150</v>
      </c>
      <c r="AQ11" s="314">
        <v>29822</v>
      </c>
      <c r="AR11" s="315">
        <v>-89.4</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2" t="s">
        <v>516</v>
      </c>
      <c r="AL12" s="1213"/>
      <c r="AM12" s="1213"/>
      <c r="AN12" s="1214"/>
      <c r="AO12" s="313" t="s">
        <v>517</v>
      </c>
      <c r="AP12" s="313" t="s">
        <v>517</v>
      </c>
      <c r="AQ12" s="314">
        <v>3258</v>
      </c>
      <c r="AR12" s="315" t="s">
        <v>517</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2" t="s">
        <v>518</v>
      </c>
      <c r="AL13" s="1213"/>
      <c r="AM13" s="1213"/>
      <c r="AN13" s="1214"/>
      <c r="AO13" s="313" t="s">
        <v>517</v>
      </c>
      <c r="AP13" s="313" t="s">
        <v>517</v>
      </c>
      <c r="AQ13" s="314">
        <v>24</v>
      </c>
      <c r="AR13" s="315" t="s">
        <v>517</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2" t="s">
        <v>519</v>
      </c>
      <c r="AL14" s="1213"/>
      <c r="AM14" s="1213"/>
      <c r="AN14" s="1214"/>
      <c r="AO14" s="313">
        <v>7175</v>
      </c>
      <c r="AP14" s="313">
        <v>5017</v>
      </c>
      <c r="AQ14" s="314">
        <v>10094</v>
      </c>
      <c r="AR14" s="315">
        <v>-50.3</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2" t="s">
        <v>520</v>
      </c>
      <c r="AL15" s="1213"/>
      <c r="AM15" s="1213"/>
      <c r="AN15" s="1214"/>
      <c r="AO15" s="313" t="s">
        <v>517</v>
      </c>
      <c r="AP15" s="313" t="s">
        <v>517</v>
      </c>
      <c r="AQ15" s="314">
        <v>4017</v>
      </c>
      <c r="AR15" s="315" t="s">
        <v>517</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5" t="s">
        <v>521</v>
      </c>
      <c r="AL16" s="1216"/>
      <c r="AM16" s="1216"/>
      <c r="AN16" s="1217"/>
      <c r="AO16" s="313">
        <v>-78568</v>
      </c>
      <c r="AP16" s="313">
        <v>-54943</v>
      </c>
      <c r="AQ16" s="314">
        <v>-17771</v>
      </c>
      <c r="AR16" s="315">
        <v>209.2</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15" t="s">
        <v>187</v>
      </c>
      <c r="AL17" s="1216"/>
      <c r="AM17" s="1216"/>
      <c r="AN17" s="1217"/>
      <c r="AO17" s="313">
        <v>523935</v>
      </c>
      <c r="AP17" s="313">
        <v>366388</v>
      </c>
      <c r="AQ17" s="314">
        <v>242952</v>
      </c>
      <c r="AR17" s="315">
        <v>50.8</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522</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523</v>
      </c>
      <c r="AP20" s="321" t="s">
        <v>524</v>
      </c>
      <c r="AQ20" s="322" t="s">
        <v>525</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07" t="s">
        <v>526</v>
      </c>
      <c r="AL21" s="1208"/>
      <c r="AM21" s="1208"/>
      <c r="AN21" s="1209"/>
      <c r="AO21" s="325">
        <v>40.56</v>
      </c>
      <c r="AP21" s="326">
        <v>21.84</v>
      </c>
      <c r="AQ21" s="327">
        <v>18.72</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07" t="s">
        <v>527</v>
      </c>
      <c r="AL22" s="1208"/>
      <c r="AM22" s="1208"/>
      <c r="AN22" s="1209"/>
      <c r="AO22" s="330">
        <v>96.7</v>
      </c>
      <c r="AP22" s="331">
        <v>95.6</v>
      </c>
      <c r="AQ22" s="332">
        <v>1.1000000000000001</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528</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529</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530</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0" t="s">
        <v>508</v>
      </c>
      <c r="AP30" s="301"/>
      <c r="AQ30" s="302" t="s">
        <v>509</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1"/>
      <c r="AP31" s="307" t="s">
        <v>510</v>
      </c>
      <c r="AQ31" s="308" t="s">
        <v>511</v>
      </c>
      <c r="AR31" s="309" t="s">
        <v>512</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3" t="s">
        <v>531</v>
      </c>
      <c r="AL32" s="1224"/>
      <c r="AM32" s="1224"/>
      <c r="AN32" s="1225"/>
      <c r="AO32" s="340">
        <v>258565</v>
      </c>
      <c r="AP32" s="340">
        <v>180815</v>
      </c>
      <c r="AQ32" s="341">
        <v>136235</v>
      </c>
      <c r="AR32" s="342">
        <v>32.700000000000003</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3" t="s">
        <v>532</v>
      </c>
      <c r="AL33" s="1224"/>
      <c r="AM33" s="1224"/>
      <c r="AN33" s="1225"/>
      <c r="AO33" s="340" t="s">
        <v>517</v>
      </c>
      <c r="AP33" s="340" t="s">
        <v>517</v>
      </c>
      <c r="AQ33" s="341" t="s">
        <v>517</v>
      </c>
      <c r="AR33" s="342" t="s">
        <v>517</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3" t="s">
        <v>533</v>
      </c>
      <c r="AL34" s="1224"/>
      <c r="AM34" s="1224"/>
      <c r="AN34" s="1225"/>
      <c r="AO34" s="340" t="s">
        <v>517</v>
      </c>
      <c r="AP34" s="340" t="s">
        <v>517</v>
      </c>
      <c r="AQ34" s="341">
        <v>5</v>
      </c>
      <c r="AR34" s="342" t="s">
        <v>517</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3" t="s">
        <v>534</v>
      </c>
      <c r="AL35" s="1224"/>
      <c r="AM35" s="1224"/>
      <c r="AN35" s="1225"/>
      <c r="AO35" s="340">
        <v>15360</v>
      </c>
      <c r="AP35" s="340">
        <v>10741</v>
      </c>
      <c r="AQ35" s="341">
        <v>32688</v>
      </c>
      <c r="AR35" s="342">
        <v>-67.099999999999994</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3" t="s">
        <v>535</v>
      </c>
      <c r="AL36" s="1224"/>
      <c r="AM36" s="1224"/>
      <c r="AN36" s="1225"/>
      <c r="AO36" s="340">
        <v>754</v>
      </c>
      <c r="AP36" s="340">
        <v>527</v>
      </c>
      <c r="AQ36" s="341">
        <v>4188</v>
      </c>
      <c r="AR36" s="342">
        <v>-87.4</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3" t="s">
        <v>536</v>
      </c>
      <c r="AL37" s="1224"/>
      <c r="AM37" s="1224"/>
      <c r="AN37" s="1225"/>
      <c r="AO37" s="340" t="s">
        <v>517</v>
      </c>
      <c r="AP37" s="340" t="s">
        <v>517</v>
      </c>
      <c r="AQ37" s="341">
        <v>1212</v>
      </c>
      <c r="AR37" s="342" t="s">
        <v>517</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6" t="s">
        <v>537</v>
      </c>
      <c r="AL38" s="1227"/>
      <c r="AM38" s="1227"/>
      <c r="AN38" s="1228"/>
      <c r="AO38" s="343">
        <v>115</v>
      </c>
      <c r="AP38" s="343">
        <v>80</v>
      </c>
      <c r="AQ38" s="344">
        <v>25</v>
      </c>
      <c r="AR38" s="332">
        <v>220</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6" t="s">
        <v>538</v>
      </c>
      <c r="AL39" s="1227"/>
      <c r="AM39" s="1227"/>
      <c r="AN39" s="1228"/>
      <c r="AO39" s="340">
        <v>-10839</v>
      </c>
      <c r="AP39" s="340">
        <v>-7580</v>
      </c>
      <c r="AQ39" s="341">
        <v>-7598</v>
      </c>
      <c r="AR39" s="342">
        <v>-0.2</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3" t="s">
        <v>539</v>
      </c>
      <c r="AL40" s="1224"/>
      <c r="AM40" s="1224"/>
      <c r="AN40" s="1225"/>
      <c r="AO40" s="340">
        <v>-206204</v>
      </c>
      <c r="AP40" s="340">
        <v>-144199</v>
      </c>
      <c r="AQ40" s="341">
        <v>-123844</v>
      </c>
      <c r="AR40" s="342">
        <v>16.399999999999999</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9" t="s">
        <v>298</v>
      </c>
      <c r="AL41" s="1230"/>
      <c r="AM41" s="1230"/>
      <c r="AN41" s="1231"/>
      <c r="AO41" s="340">
        <v>57751</v>
      </c>
      <c r="AP41" s="340">
        <v>40385</v>
      </c>
      <c r="AQ41" s="341">
        <v>42911</v>
      </c>
      <c r="AR41" s="342">
        <v>-5.9</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540</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541</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542</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8" t="s">
        <v>508</v>
      </c>
      <c r="AN49" s="1220" t="s">
        <v>543</v>
      </c>
      <c r="AO49" s="1221"/>
      <c r="AP49" s="1221"/>
      <c r="AQ49" s="1221"/>
      <c r="AR49" s="1222"/>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9"/>
      <c r="AN50" s="356" t="s">
        <v>544</v>
      </c>
      <c r="AO50" s="357" t="s">
        <v>545</v>
      </c>
      <c r="AP50" s="358" t="s">
        <v>546</v>
      </c>
      <c r="AQ50" s="359" t="s">
        <v>547</v>
      </c>
      <c r="AR50" s="360" t="s">
        <v>548</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549</v>
      </c>
      <c r="AL51" s="353"/>
      <c r="AM51" s="361">
        <v>4930942</v>
      </c>
      <c r="AN51" s="362">
        <v>3166951</v>
      </c>
      <c r="AO51" s="363">
        <v>81.599999999999994</v>
      </c>
      <c r="AP51" s="364">
        <v>333013</v>
      </c>
      <c r="AQ51" s="365">
        <v>5.3</v>
      </c>
      <c r="AR51" s="366">
        <v>76.3</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550</v>
      </c>
      <c r="AM52" s="369">
        <v>64639</v>
      </c>
      <c r="AN52" s="370">
        <v>41515</v>
      </c>
      <c r="AO52" s="371">
        <v>9.1999999999999993</v>
      </c>
      <c r="AP52" s="372">
        <v>126732</v>
      </c>
      <c r="AQ52" s="373">
        <v>19.100000000000001</v>
      </c>
      <c r="AR52" s="374">
        <v>-9.9</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551</v>
      </c>
      <c r="AL53" s="353"/>
      <c r="AM53" s="361">
        <v>2293598</v>
      </c>
      <c r="AN53" s="362">
        <v>1499084</v>
      </c>
      <c r="AO53" s="363">
        <v>-52.7</v>
      </c>
      <c r="AP53" s="364">
        <v>280458</v>
      </c>
      <c r="AQ53" s="365">
        <v>-15.8</v>
      </c>
      <c r="AR53" s="366">
        <v>-36.9</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550</v>
      </c>
      <c r="AM54" s="369">
        <v>440141</v>
      </c>
      <c r="AN54" s="370">
        <v>287674</v>
      </c>
      <c r="AO54" s="371">
        <v>592.9</v>
      </c>
      <c r="AP54" s="372">
        <v>127286</v>
      </c>
      <c r="AQ54" s="373">
        <v>0.4</v>
      </c>
      <c r="AR54" s="374">
        <v>592.5</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552</v>
      </c>
      <c r="AL55" s="353"/>
      <c r="AM55" s="361">
        <v>758824</v>
      </c>
      <c r="AN55" s="362">
        <v>497263</v>
      </c>
      <c r="AO55" s="363">
        <v>-66.8</v>
      </c>
      <c r="AP55" s="364">
        <v>291945</v>
      </c>
      <c r="AQ55" s="365">
        <v>4.0999999999999996</v>
      </c>
      <c r="AR55" s="366">
        <v>-70.900000000000006</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550</v>
      </c>
      <c r="AM56" s="369">
        <v>29764</v>
      </c>
      <c r="AN56" s="370">
        <v>19505</v>
      </c>
      <c r="AO56" s="371">
        <v>-93.2</v>
      </c>
      <c r="AP56" s="372">
        <v>127651</v>
      </c>
      <c r="AQ56" s="373">
        <v>0.3</v>
      </c>
      <c r="AR56" s="374">
        <v>-93.5</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553</v>
      </c>
      <c r="AL57" s="353"/>
      <c r="AM57" s="361">
        <v>629933</v>
      </c>
      <c r="AN57" s="362">
        <v>425343</v>
      </c>
      <c r="AO57" s="363">
        <v>-14.5</v>
      </c>
      <c r="AP57" s="364">
        <v>291173</v>
      </c>
      <c r="AQ57" s="365">
        <v>-0.3</v>
      </c>
      <c r="AR57" s="366">
        <v>-14.2</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550</v>
      </c>
      <c r="AM58" s="369">
        <v>21118</v>
      </c>
      <c r="AN58" s="370">
        <v>14259</v>
      </c>
      <c r="AO58" s="371">
        <v>-26.9</v>
      </c>
      <c r="AP58" s="372">
        <v>119071</v>
      </c>
      <c r="AQ58" s="373">
        <v>-6.7</v>
      </c>
      <c r="AR58" s="374">
        <v>-20.2</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554</v>
      </c>
      <c r="AL59" s="353"/>
      <c r="AM59" s="361">
        <v>471778</v>
      </c>
      <c r="AN59" s="362">
        <v>329915</v>
      </c>
      <c r="AO59" s="363">
        <v>-22.4</v>
      </c>
      <c r="AP59" s="364">
        <v>271581</v>
      </c>
      <c r="AQ59" s="365">
        <v>-6.7</v>
      </c>
      <c r="AR59" s="366">
        <v>-15.7</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550</v>
      </c>
      <c r="AM60" s="369">
        <v>112153</v>
      </c>
      <c r="AN60" s="370">
        <v>78429</v>
      </c>
      <c r="AO60" s="371">
        <v>450</v>
      </c>
      <c r="AP60" s="372">
        <v>117844</v>
      </c>
      <c r="AQ60" s="373">
        <v>-1</v>
      </c>
      <c r="AR60" s="374">
        <v>451</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555</v>
      </c>
      <c r="AL61" s="375"/>
      <c r="AM61" s="376">
        <v>1817015</v>
      </c>
      <c r="AN61" s="377">
        <v>1183711</v>
      </c>
      <c r="AO61" s="378">
        <v>-15</v>
      </c>
      <c r="AP61" s="379">
        <v>293634</v>
      </c>
      <c r="AQ61" s="380">
        <v>-2.7</v>
      </c>
      <c r="AR61" s="366">
        <v>-12.3</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550</v>
      </c>
      <c r="AM62" s="369">
        <v>133563</v>
      </c>
      <c r="AN62" s="370">
        <v>88276</v>
      </c>
      <c r="AO62" s="371">
        <v>186.4</v>
      </c>
      <c r="AP62" s="372">
        <v>123717</v>
      </c>
      <c r="AQ62" s="373">
        <v>2.4</v>
      </c>
      <c r="AR62" s="374">
        <v>184</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KcIQIeQo1K3UyK1GWDLxKDmO/CP84qZHgu9fqPwqAtdQpVgRMc9E0by+Utj6c6GfmDzc2AISQUCX/cH+RVFMHg==" saltValue="99beJS++FVMyFWeudvSh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85" zoomScaleNormal="85"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26Ed20NixLTf7+7VJTatoehGH13H78vsL5pX655YptAxMa7GiJUz5/aI7q4xVZsdZmWy516ZYsTzQ9chZIAGA==" saltValue="/Jn6FXW5i9VLxXe6OgkY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7" zoomScale="85" zoomScaleNormal="85"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b/v+/mxnUiZdvxJ0qN7Fk444/0rPJSXlU6M69me7xh3V/jaUy78ttIIWwS3i7cULTkiVJtA2XPLkpmrAZclAw==" saltValue="N9be/P5bpUboF3ryjbtd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2" t="s">
        <v>3</v>
      </c>
      <c r="D47" s="1232"/>
      <c r="E47" s="1233"/>
      <c r="F47" s="11">
        <v>18.28</v>
      </c>
      <c r="G47" s="12">
        <v>44.29</v>
      </c>
      <c r="H47" s="12">
        <v>52.5</v>
      </c>
      <c r="I47" s="12">
        <v>54.37</v>
      </c>
      <c r="J47" s="13">
        <v>35</v>
      </c>
    </row>
    <row r="48" spans="2:10" ht="57.75" customHeight="1" x14ac:dyDescent="0.15">
      <c r="B48" s="14"/>
      <c r="C48" s="1234" t="s">
        <v>4</v>
      </c>
      <c r="D48" s="1234"/>
      <c r="E48" s="1235"/>
      <c r="F48" s="15">
        <v>14.89</v>
      </c>
      <c r="G48" s="16">
        <v>21.59</v>
      </c>
      <c r="H48" s="16">
        <v>19.670000000000002</v>
      </c>
      <c r="I48" s="16">
        <v>24.81</v>
      </c>
      <c r="J48" s="17">
        <v>23.45</v>
      </c>
    </row>
    <row r="49" spans="2:10" ht="57.75" customHeight="1" thickBot="1" x14ac:dyDescent="0.2">
      <c r="B49" s="18"/>
      <c r="C49" s="1236" t="s">
        <v>5</v>
      </c>
      <c r="D49" s="1236"/>
      <c r="E49" s="1237"/>
      <c r="F49" s="19">
        <v>3.77</v>
      </c>
      <c r="G49" s="20">
        <v>35.65</v>
      </c>
      <c r="H49" s="20">
        <v>6.72</v>
      </c>
      <c r="I49" s="20">
        <v>8.27</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kAFQ8c9w38WmgUP5H0NrBU4+MdJB9Mmom6Qwd/0d3VWH8AQcH4QMtg4S+eTM0/45U60bc700tkMVmOV1NnuoQ==" saltValue="Ca0cRQCIfsV3jK8mbLFr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cp:lastPrinted>2020-03-24T05:29:34Z</cp:lastPrinted>
  <dcterms:created xsi:type="dcterms:W3CDTF">2020-02-10T06:43:38Z</dcterms:created>
  <dcterms:modified xsi:type="dcterms:W3CDTF">2020-09-24T00:02:32Z</dcterms:modified>
  <cp:category/>
</cp:coreProperties>
</file>