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kfl001.motobu.local\本部町職員共有\総務課\財政班\仲村　翼\公会計・総合管理計画関係\Ｒ2\調査・照会\200903(1通目)【0923〆】 【作業依頼】平成30年度財政状況資料集の作成について（2回目：公会計分）\提出\"/>
    </mc:Choice>
  </mc:AlternateContent>
  <bookViews>
    <workbookView xWindow="0" yWindow="0" windowWidth="28800" windowHeight="1209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<sst xmlns="http://schemas.openxmlformats.org/spreadsheetml/2006/main" count="1136" uniqueCount="611">
  <si>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</si>
  <si>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</si>
  <si>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</si>
  <si>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</si>
  <si>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</si>
  <si>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</si>
  <si>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</si>
  <si>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</si>
  <si>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</si>
  <si>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</si>
  <si>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</si>
  <si>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</si>
  <si>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</si>
  <si>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</si>
  <si>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</si>
  <si>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</si>
  <si>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</si>
  <si>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</si>
  <si>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</si>
  <si>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</si>
  <si>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</si>
  <si>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</si>
  <si>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</si>
  <si>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</si>
  <si>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</si>
  <si>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</si>
  <si>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</si>
  <si>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</si>
  <si>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</si>
  <si>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</si>
  <si>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</si>
  <si>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</si>
  <si>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</si>
  <si>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</si>
  <si>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</si>
  <si>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</si>
  <si>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</si>
  <si>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</si>
  <si>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</si>
  <si>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</si>
  <si>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</si>
  <si>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</si>
  <si>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</si>
  <si>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</si>
  <si>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</si>
  <si>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</si>
  <si>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</si>
  <si>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</si>
  <si>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</si>
  <si>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</si>
  <si>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</si>
  <si>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</si>
  <si>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</si>
  <si>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</si>
  <si>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</si>
  <si>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</si>
  <si>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</si>
  <si>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</si>
  <si>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</si>
  <si>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</si>
  <si>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</si>
  <si>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</si>
  <si>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</si>
  <si>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</si>
  <si>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</si>
  <si>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</si>
  <si>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</si>
  <si>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</si>
  <si>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</si>
  <si>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</si>
  <si>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</si>
  <si>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</si>
  <si>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</si>
  <si>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</si>
  <si>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</si>
  <si>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</si>
  <si>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</si>
  <si>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</si>
  <si>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</si>
  <si>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</si>
  <si>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</si>
  <si>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</si>
  <si>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</si>
  <si>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</si>
  <si>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</si>
  <si>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</si>
  <si>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</si>
  <si>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</si>
  <si>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</si>
  <si>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</si>
  <si>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</si>
  <si>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</si>
  <si>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</si>
  <si>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</si>
  <si>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</si>
  <si>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</si>
  <si>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</si>
  <si>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</si>
  <si>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本部町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</si>
  <si>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</si>
  <si>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</si>
  <si>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</si>
  <si>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</si>
  <si>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</si>
  <si>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</si>
  <si>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</si>
  <si>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</si>
  <si>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</si>
  <si>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</si>
  <si>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</si>
  <si>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</si>
  <si>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</si>
  <si>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</si>
  <si>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</si>
  <si>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</si>
  <si>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</si>
  <si>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</si>
  <si>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</si>
  <si>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</si>
  <si>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</si>
  <si>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</si>
  <si>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</si>
  <si>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</si>
  <si>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</si>
  <si>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</si>
  <si>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</si>
  <si>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</si>
  <si>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</si>
  <si>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</si>
  <si>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</si>
  <si>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</si>
  <si>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</si>
  <si>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</si>
  <si>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</si>
  <si>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</si>
  <si>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</si>
  <si>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</si>
  <si>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</si>
  <si>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</si>
  <si>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</si>
  <si>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</si>
  <si>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</si>
  <si>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</si>
  <si>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</si>
  <si>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</si>
  <si>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</si>
  <si>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</si>
  <si>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</si>
  <si>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</si>
  <si>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</si>
  <si>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</si>
  <si>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</si>
  <si>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</si>
  <si>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</si>
  <si>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</si>
  <si>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</si>
  <si>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</si>
  <si>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</si>
  <si>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</si>
  <si>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</si>
  <si>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</si>
  <si>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</si>
  <si>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</si>
  <si>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</si>
  <si>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</si>
  <si>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</si>
  <si>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</si>
  <si>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</si>
  <si>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</si>
  <si>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</si>
  <si>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</si>
  <si>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</si>
  <si>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</si>
  <si>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</si>
  <si>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</si>
  <si>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</si>
  <si>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</si>
  <si>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</si>
  <si>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</si>
  <si>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</si>
  <si>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</si>
  <si>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</si>
  <si>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</si>
  <si>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</si>
  <si>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</si>
  <si>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</si>
  <si>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</si>
  <si>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</si>
  <si>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</si>
  <si>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</si>
  <si>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</si>
  <si>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</si>
  <si>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</si>
  <si>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</si>
  <si>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</si>
  <si>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</si>
  <si>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</si>
  <si>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</si>
  <si>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</si>
  <si>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</si>
  <si>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</si>
  <si>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</si>
  <si>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</si>
  <si>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</si>
  <si>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</si>
  <si>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</si>
  <si>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</si>
  <si>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</si>
  <si>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</si>
  <si>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</si>
  <si>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</si>
  <si>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</si>
  <si>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</si>
  <si>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</si>
  <si>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沖縄県本部町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</si>
  <si>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</si>
  <si>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</si>
  <si>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</si>
  <si>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</si>
  <si>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</si>
  <si>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</si>
  <si>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</si>
  <si>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</si>
  <si>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</si>
  <si>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</si>
  <si>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</si>
  <si>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</si>
  <si>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</si>
  <si>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</si>
  <si>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</si>
  <si>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</si>
  <si>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</si>
  <si>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</si>
  <si>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</si>
  <si>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</si>
  <si>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</si>
  <si>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</si>
  <si>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</si>
  <si>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</si>
  <si>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</si>
  <si>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</si>
  <si>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</si>
  <si>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</si>
  <si>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</si>
  <si>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</si>
  <si>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</si>
  <si>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</si>
  <si>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</si>
  <si>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</si>
  <si>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</si>
  <si>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</si>
  <si>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</si>
  <si>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</si>
  <si>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</si>
  <si>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</si>
  <si>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</si>
  <si>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</si>
  <si>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</si>
  <si>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</si>
  <si>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</si>
  <si>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</si>
  <si>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</si>
  <si>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</si>
  <si>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</si>
  <si>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</si>
  <si>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</si>
  <si>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</si>
  <si>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</si>
  <si>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</si>
  <si>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</si>
  <si>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</si>
  <si>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</si>
  <si>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</si>
  <si>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</si>
  <si>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</si>
  <si>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</si>
  <si>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</si>
  <si>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</si>
  <si>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</si>
  <si>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</si>
  <si>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</si>
  <si>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</si>
  <si>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</si>
  <si>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</si>
  <si>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</si>
  <si>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</si>
  <si>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</si>
  <si>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</si>
  <si>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</si>
  <si>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</si>
  <si>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</si>
  <si>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</si>
  <si>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</si>
  <si>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</si>
  <si>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</si>
  <si>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</si>
  <si>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</si>
  <si>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</si>
  <si>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</si>
  <si>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</si>
  <si>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</si>
  <si>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</si>
  <si>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</si>
  <si>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</si>
  <si>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</si>
  <si>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</si>
  <si>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</si>
  <si>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</si>
  <si>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</si>
  <si>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</si>
  <si>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</si>
  <si>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</si>
  <si>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</si>
  <si>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</si>
  <si>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</si>
  <si>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</si>
  <si>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</si>
  <si>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</si>
  <si>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</si>
  <si>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</si>
  <si>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</si>
  <si>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</si>
  <si>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</si>
  <si>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</si>
  <si>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</si>
  <si>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</si>
  <si>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</si>
  <si>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</si>
  <si>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</si>
  <si>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</si>
  <si>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</si>
  <si>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</si>
  <si>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</si>
  <si>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</si>
  <si>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</si>
  <si>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</si>
  <si>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</si>
  <si>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</si>
  <si>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</si>
  <si>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</si>
  <si>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</si>
  <si>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</si>
  <si>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</si>
  <si>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</si>
  <si>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</si>
  <si>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</si>
  <si>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</si>
  <si>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</si>
  <si>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</si>
  <si>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</si>
  <si>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</si>
  <si>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</si>
  <si>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</si>
  <si>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</si>
  <si>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</si>
  <si>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</si>
  <si>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</si>
  <si>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</si>
  <si>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</si>
  <si>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</si>
  <si>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</si>
  <si>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</si>
  <si>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</si>
  <si>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沖縄県本部町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</si>
  <si>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</si>
  <si>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</si>
  <si>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</si>
  <si>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</si>
  <si>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</si>
  <si>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</si>
  <si>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</si>
  <si>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</si>
  <si>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</si>
  <si>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</si>
  <si>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</si>
  <si>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</si>
  <si>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</si>
  <si>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</si>
  <si>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</si>
  <si>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</si>
  <si>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</si>
  <si>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</si>
  <si>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</si>
  <si>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</si>
  <si>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</si>
  <si>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</si>
  <si>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</si>
  <si>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</si>
  <si>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</si>
  <si>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</si>
  <si>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</si>
  <si>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</si>
  <si>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</si>
  <si>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</si>
  <si>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</si>
  <si>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</si>
  <si>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</si>
  <si>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</si>
  <si>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</si>
  <si>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</si>
  <si>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</si>
  <si>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</si>
  <si>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</si>
  <si>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</si>
  <si>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</si>
  <si>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</si>
  <si>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</si>
  <si>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</si>
  <si>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</si>
  <si>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</si>
  <si>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</si>
  <si>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</si>
  <si>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</si>
  <si>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</si>
  <si>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</si>
  <si>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</si>
  <si>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</si>
  <si>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</si>
  <si>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</si>
  <si>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</si>
  <si>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</si>
  <si>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</si>
  <si>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</si>
  <si>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</si>
  <si>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</si>
  <si>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</si>
  <si>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</si>
  <si>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</si>
  <si>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</si>
  <si>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</si>
  <si>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</si>
  <si>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</si>
  <si>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</si>
  <si>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</si>
  <si>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</si>
  <si>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</si>
  <si>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</si>
  <si>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</si>
  <si>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</si>
  <si>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</si>
  <si>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</si>
  <si>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</si>
  <si>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</si>
  <si>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</si>
  <si>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</si>
  <si>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</si>
  <si>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</si>
  <si>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</si>
  <si>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</si>
  <si>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</si>
  <si>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</si>
  <si>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</si>
  <si>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</si>
  <si>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</si>
  <si>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</si>
  <si>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</si>
  <si>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</si>
  <si>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</si>
  <si>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</si>
  <si>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</si>
  <si>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</si>
  <si>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</si>
  <si>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</si>
  <si>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</si>
  <si>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</si>
  <si>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</si>
  <si>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</si>
  <si>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</si>
  <si>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</si>
  <si>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</si>
  <si>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</si>
  <si>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</si>
  <si>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</si>
  <si>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</si>
  <si>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</si>
  <si>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</si>
  <si>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</si>
  <si>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</si>
  <si>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</si>
  <si>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</si>
  <si>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</si>
  <si>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</si>
  <si>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</si>
  <si>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</si>
  <si>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</si>
  <si>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</si>
  <si>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</si>
  <si>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</si>
  <si>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</si>
  <si>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</si>
  <si>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</si>
  <si>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</si>
  <si>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</si>
  <si>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</si>
  <si>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</si>
  <si>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</si>
  <si>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</si>
  <si>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</si>
  <si>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</si>
  <si>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</si>
  <si>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</si>
  <si>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</si>
  <si>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</si>
  <si>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</si>
  <si>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</si>
  <si>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</si>
  <si>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</si>
  <si>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</si>
  <si>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</si>
  <si>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</si>
  <si>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</si>
  <si>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</si>
  <si>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</si>
  <si>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</si>
  <si>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</si>
  <si>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</si>
  <si>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</si>
  <si>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</si>
  <si>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</si>
  <si>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</si>
  <si>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</si>
  <si>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</si>
  <si>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</si>
  <si>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</si>
  <si>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</si>
  <si>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</si>
  <si>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</si>
  <si>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</si>
  <si>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</si>
  <si>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</si>
  <si>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</si>
  <si>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</si>
  <si>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</si>
  <si>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</si>
  <si>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</si>
  <si>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</si>
  <si>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</si>
  <si>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</si>
  <si>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</si>
  <si>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</si>
  <si>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</si>
  <si>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</si>
  <si>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</si>
  <si>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</si>
  <si>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</si>
  <si>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</si>
  <si>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</si>
  <si>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</si>
  <si>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</si>
  <si>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</si>
  <si>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</si>
  <si>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</si>
  <si>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</si>
  <si>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</si>
  <si>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</si>
  <si>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</si>
  <si>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</si>
  <si>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</si>
  <si>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</si>
  <si>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</si>
  <si>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</si>
  <si>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国民健康保険特別会計</t>
  </si>
  <si>
    <t>公共下水道特別会計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</si>
  <si>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</si>
  <si>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</si>
  <si>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</si>
  <si>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</si>
  <si>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</si>
  <si>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</si>
  <si>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</si>
  <si>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</si>
  <si>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本部町ちゅらまちづくり応援基金</t>
  </si>
  <si>
    <t>本部町庁舎の維持管理及び建設に関する基金</t>
  </si>
  <si>
    <t>南米本部町出身子弟研修生受入基金</t>
  </si>
  <si>
    <t>本部町物流拠点施設維持管理基金</t>
  </si>
  <si>
    <t>本部町高齢者対策基金</t>
  </si>
  <si>
    <t>-</t>
    <phoneticPr fontId="2"/>
  </si>
  <si>
    <t>-</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</si>
  <si>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</si>
  <si>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本部町今帰仁村清掃施設組合</t>
    <rPh sb="0" eb="3">
      <t>モトブチョウ</t>
    </rPh>
    <rPh sb="3" eb="7">
      <t>ナキジンソン</t>
    </rPh>
    <rPh sb="7" eb="9">
      <t>セイソウ</t>
    </rPh>
    <rPh sb="9" eb="11">
      <t>シセツ</t>
    </rPh>
    <rPh sb="11" eb="13">
      <t>クミアイ</t>
    </rPh>
    <phoneticPr fontId="2"/>
  </si>
  <si>
    <t>本部町今帰仁村消防組合</t>
    <rPh sb="0" eb="3">
      <t>モトブチョウ</t>
    </rPh>
    <rPh sb="3" eb="7">
      <t>ナキジンソン</t>
    </rPh>
    <rPh sb="7" eb="9">
      <t>ショウボウ</t>
    </rPh>
    <rPh sb="9" eb="11">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</si>
  <si>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</si>
  <si>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</si>
  <si>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</si>
  <si>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</si>
  <si>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</si>
  <si>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</si>
  <si>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</si>
  <si>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t>
    <phoneticPr fontId="2"/>
  </si>
  <si>
    <t>-</t>
    <phoneticPr fontId="2"/>
  </si>
  <si>
    <t>-</t>
    <phoneticPr fontId="2"/>
  </si>
  <si>
    <t>-</t>
    <phoneticPr fontId="2"/>
  </si>
  <si>
    <t>-</t>
    <phoneticPr fontId="2"/>
  </si>
  <si>
    <t>-</t>
    <phoneticPr fontId="2"/>
  </si>
  <si>
    <t>-</t>
    <phoneticPr fontId="2"/>
  </si>
  <si>
    <t>-</t>
    <phoneticPr fontId="2"/>
  </si>
  <si>
    <t>‐</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</si>
  <si>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</si>
  <si>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</si>
  <si>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</si>
  <si>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</si>
  <si>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</si>
  <si>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と比較して低い傾向にあるものの、将来負担比率は改善傾向にあるものの、依然として全国平均や県平均と比較すれば高い水準にある。これは、新たな施設の建設に係る起債額が増加する一方、老朽化した施設の更新が進んだためと考えられる。令和３年度まで文教施設等の老朽化による施設更新や公営住宅の新設が予定されているため、一次的に将来負担比率の増加が見込まれるものの、更新整備後の維持管理に係る経費は減少することが見込まれる。</t>
    <rPh sb="39" eb="41">
      <t>カイゼン</t>
    </rPh>
    <rPh sb="41" eb="43">
      <t>ケイコウ</t>
    </rPh>
    <rPh sb="50" eb="52">
      <t>イゼン</t>
    </rPh>
    <rPh sb="55" eb="57">
      <t>ゼンコク</t>
    </rPh>
    <rPh sb="57" eb="59">
      <t>ヘイキン</t>
    </rPh>
    <rPh sb="60" eb="61">
      <t>ケン</t>
    </rPh>
    <rPh sb="61" eb="63">
      <t>ヘイキン</t>
    </rPh>
    <rPh sb="168" eb="171">
      <t>イチジテキ</t>
    </rPh>
    <rPh sb="191" eb="193">
      <t>コウシン</t>
    </rPh>
    <rPh sb="193" eb="195">
      <t>セイビ</t>
    </rPh>
    <rPh sb="195" eb="196">
      <t>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</si>
  <si>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</si>
  <si>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</si>
  <si>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</si>
  <si>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</si>
  <si>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</si>
  <si>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</si>
  <si>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Ｈ29年度からＨ30年度にかけて実質公債費比率が上昇している理由としては、Ｈ24年度過疎対策債の償還がＨ29年度から始まったことが主な要因であり、また、Ｈ30年度には、Ｈ28年度に行った本部中学校外構工事等にかかる償還が始まっている。これらの要因により、将来負担比率はＨ29年度からＨ30年度にかけて減少傾向にあるが、今後も文教施設等の更新や公営住宅の新設が予定されているため、地方債残高は今後増加することが予想される。そのため、公共施設等総合管理計画に基づく施設規模の適正化や施設整備年度の平準化を図りつつ、公債費の適正化に取り組んでいく必要がある。</t>
    <rPh sb="3" eb="5">
      <t>ネンド</t>
    </rPh>
    <rPh sb="10" eb="12">
      <t>ネンド</t>
    </rPh>
    <rPh sb="16" eb="18">
      <t>ジッシツ</t>
    </rPh>
    <rPh sb="18" eb="21">
      <t>コウサイヒ</t>
    </rPh>
    <rPh sb="22" eb="23">
      <t>リツ</t>
    </rPh>
    <rPh sb="24" eb="26">
      <t>ジョウショウ</t>
    </rPh>
    <rPh sb="30" eb="32">
      <t>リユウ</t>
    </rPh>
    <rPh sb="40" eb="42">
      <t>ネンド</t>
    </rPh>
    <rPh sb="42" eb="44">
      <t>カソ</t>
    </rPh>
    <rPh sb="44" eb="46">
      <t>タイサク</t>
    </rPh>
    <rPh sb="46" eb="47">
      <t>サイ</t>
    </rPh>
    <rPh sb="48" eb="50">
      <t>ショウカン</t>
    </rPh>
    <rPh sb="54" eb="56">
      <t>ネンド</t>
    </rPh>
    <rPh sb="58" eb="59">
      <t>ハジ</t>
    </rPh>
    <rPh sb="65" eb="66">
      <t>オモ</t>
    </rPh>
    <rPh sb="67" eb="69">
      <t>ヨウイン</t>
    </rPh>
    <rPh sb="79" eb="81">
      <t>ネンド</t>
    </rPh>
    <rPh sb="87" eb="89">
      <t>ネンド</t>
    </rPh>
    <rPh sb="90" eb="91">
      <t>オコナ</t>
    </rPh>
    <rPh sb="102" eb="103">
      <t>トウ</t>
    </rPh>
    <rPh sb="121" eb="123">
      <t>ヨウイン</t>
    </rPh>
    <rPh sb="127" eb="129">
      <t>ショウライ</t>
    </rPh>
    <rPh sb="129" eb="131">
      <t>フタン</t>
    </rPh>
    <rPh sb="131" eb="133">
      <t>ヒリツ</t>
    </rPh>
    <rPh sb="137" eb="138">
      <t>ネン</t>
    </rPh>
    <rPh sb="138" eb="139">
      <t>ド</t>
    </rPh>
    <rPh sb="144" eb="146">
      <t>ネンド</t>
    </rPh>
    <rPh sb="150" eb="152">
      <t>ゲンショウ</t>
    </rPh>
    <rPh sb="152" eb="154">
      <t>ケイコウ</t>
    </rPh>
    <rPh sb="159" eb="161">
      <t>コンゴ</t>
    </rPh>
    <rPh sb="171" eb="173">
      <t>コウエイ</t>
    </rPh>
    <rPh sb="173" eb="175">
      <t>ジュウタク</t>
    </rPh>
    <rPh sb="176" eb="178">
      <t>シンセツ</t>
    </rPh>
    <rPh sb="179" eb="181">
      <t>ヨテイ</t>
    </rPh>
    <rPh sb="189" eb="191">
      <t>チホウ</t>
    </rPh>
    <rPh sb="191" eb="192">
      <t>サイ</t>
    </rPh>
    <rPh sb="192" eb="194">
      <t>ザンダカ</t>
    </rPh>
    <rPh sb="263" eb="264">
      <t>ト</t>
    </rPh>
    <rPh sb="265" eb="266">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</si>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</sst>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0B0E-4DED-9627-CFB6E07102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156901</c:v>
                </c:pt>
                <c:pt idx="1">
                  <c:v>76637</c:v>
                </c:pt>
                <c:pt idx="2">
                  <c:v>110566</c:v>
                </c:pt>
                <c:pt idx="3">
                  <c:v>138632</c:v>
                </c:pt>
                <c:pt idx="4">
                  <c:v>162340</c:v>
                </c:pt>
              </c:numCache>
            </c:numRef>
          </c:val>
          <c:smooth val="0"/>
          <c:extLst>
            <c:ext xmlns:c16="http://schemas.microsoft.com/office/drawing/2014/chart" uri="{C3380CC4-5D6E-409C-BE32-E72D297353CC}">
              <c16:uniqueId val="{00000001-0B0E-4DED-9627-CFB6E07102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9.3000000000000007</c:v>
                </c:pt>
                <c:pt idx="1">
                  <c:v>10.9</c:v>
                </c:pt>
                <c:pt idx="2">
                  <c:v>4.26</c:v>
                </c:pt>
                <c:pt idx="3">
                  <c:v>8.16</c:v>
                </c:pt>
                <c:pt idx="4">
                  <c:v>5.48</c:v>
                </c:pt>
              </c:numCache>
            </c:numRef>
          </c:val>
          <c:extLst>
            <c:ext xmlns:c16="http://schemas.microsoft.com/office/drawing/2014/chart" uri="{C3380CC4-5D6E-409C-BE32-E72D297353CC}">
              <c16:uniqueId val="{00000000-386E-48AE-B100-6E2534D9CB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23.06</c:v>
                </c:pt>
                <c:pt idx="1">
                  <c:v>28.83</c:v>
                </c:pt>
                <c:pt idx="2">
                  <c:v>40.31</c:v>
                </c:pt>
                <c:pt idx="3">
                  <c:v>40.47</c:v>
                </c:pt>
                <c:pt idx="4">
                  <c:v>47.64</c:v>
                </c:pt>
              </c:numCache>
            </c:numRef>
          </c:val>
          <c:extLst>
            <c:ext xmlns:c16="http://schemas.microsoft.com/office/drawing/2014/chart" uri="{C3380CC4-5D6E-409C-BE32-E72D297353CC}">
              <c16:uniqueId val="{00000001-386E-48AE-B100-6E2534D9CB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4.32</c:v>
                </c:pt>
                <c:pt idx="1">
                  <c:v>8.9</c:v>
                </c:pt>
                <c:pt idx="2">
                  <c:v>4.58</c:v>
                </c:pt>
                <c:pt idx="3">
                  <c:v>3.93</c:v>
                </c:pt>
                <c:pt idx="4">
                  <c:v>4.75</c:v>
                </c:pt>
              </c:numCache>
            </c:numRef>
          </c:val>
          <c:smooth val="0"/>
          <c:extLst>
            <c:ext xmlns:c16="http://schemas.microsoft.com/office/drawing/2014/chart" uri="{C3380CC4-5D6E-409C-BE32-E72D297353CC}">
              <c16:uniqueId val="{00000002-386E-48AE-B100-6E2534D9CB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EC-4906-BEDA-A0EC267B96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EC-4906-BEDA-A0EC267B968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EC-4906-BEDA-A0EC267B968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EC-4906-BEDA-A0EC267B968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2EC-4906-BEDA-A0EC267B968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5-E2EC-4906-BEDA-A0EC267B968C}"/>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c:v>
                </c:pt>
                <c:pt idx="2">
                  <c:v>#N/A</c:v>
                </c:pt>
                <c:pt idx="3">
                  <c:v>0.74</c:v>
                </c:pt>
                <c:pt idx="4">
                  <c:v>#N/A</c:v>
                </c:pt>
                <c:pt idx="5">
                  <c:v>0.6</c:v>
                </c:pt>
                <c:pt idx="6">
                  <c:v>#N/A</c:v>
                </c:pt>
                <c:pt idx="7">
                  <c:v>0.49</c:v>
                </c:pt>
                <c:pt idx="8">
                  <c:v>#N/A</c:v>
                </c:pt>
                <c:pt idx="9">
                  <c:v>0.21</c:v>
                </c:pt>
              </c:numCache>
            </c:numRef>
          </c:val>
          <c:extLst>
            <c:ext xmlns:c16="http://schemas.microsoft.com/office/drawing/2014/chart" uri="{C3380CC4-5D6E-409C-BE32-E72D297353CC}">
              <c16:uniqueId val="{00000006-E2EC-4906-BEDA-A0EC267B968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2.96</c:v>
                </c:pt>
                <c:pt idx="2">
                  <c:v>#N/A</c:v>
                </c:pt>
                <c:pt idx="3">
                  <c:v>1.32</c:v>
                </c:pt>
                <c:pt idx="4">
                  <c:v>#N/A</c:v>
                </c:pt>
                <c:pt idx="5">
                  <c:v>1.42</c:v>
                </c:pt>
                <c:pt idx="6">
                  <c:v>#N/A</c:v>
                </c:pt>
                <c:pt idx="7">
                  <c:v>1.67</c:v>
                </c:pt>
                <c:pt idx="8">
                  <c:v>#N/A</c:v>
                </c:pt>
                <c:pt idx="9">
                  <c:v>0.94</c:v>
                </c:pt>
              </c:numCache>
            </c:numRef>
          </c:val>
          <c:extLst>
            <c:ext xmlns:c16="http://schemas.microsoft.com/office/drawing/2014/chart" uri="{C3380CC4-5D6E-409C-BE32-E72D297353CC}">
              <c16:uniqueId val="{00000007-E2EC-4906-BEDA-A0EC267B96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9.3000000000000007</c:v>
                </c:pt>
                <c:pt idx="2">
                  <c:v>#N/A</c:v>
                </c:pt>
                <c:pt idx="3">
                  <c:v>10.9</c:v>
                </c:pt>
                <c:pt idx="4">
                  <c:v>#N/A</c:v>
                </c:pt>
                <c:pt idx="5">
                  <c:v>4.25</c:v>
                </c:pt>
                <c:pt idx="6">
                  <c:v>#N/A</c:v>
                </c:pt>
                <c:pt idx="7">
                  <c:v>8.16</c:v>
                </c:pt>
                <c:pt idx="8">
                  <c:v>#N/A</c:v>
                </c:pt>
                <c:pt idx="9">
                  <c:v>5.47</c:v>
                </c:pt>
              </c:numCache>
            </c:numRef>
          </c:val>
          <c:extLst>
            <c:ext xmlns:c16="http://schemas.microsoft.com/office/drawing/2014/chart" uri="{C3380CC4-5D6E-409C-BE32-E72D297353CC}">
              <c16:uniqueId val="{00000008-E2EC-4906-BEDA-A0EC267B968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5.91</c:v>
                </c:pt>
                <c:pt idx="2">
                  <c:v>#N/A</c:v>
                </c:pt>
                <c:pt idx="3">
                  <c:v>5.65</c:v>
                </c:pt>
                <c:pt idx="4">
                  <c:v>#N/A</c:v>
                </c:pt>
                <c:pt idx="5">
                  <c:v>8.6300000000000008</c:v>
                </c:pt>
                <c:pt idx="6">
                  <c:v>#N/A</c:v>
                </c:pt>
                <c:pt idx="7">
                  <c:v>9.25</c:v>
                </c:pt>
                <c:pt idx="8">
                  <c:v>#N/A</c:v>
                </c:pt>
                <c:pt idx="9">
                  <c:v>8.66</c:v>
                </c:pt>
              </c:numCache>
            </c:numRef>
          </c:val>
          <c:extLst>
            <c:ext xmlns:c16="http://schemas.microsoft.com/office/drawing/2014/chart" uri="{C3380CC4-5D6E-409C-BE32-E72D297353CC}">
              <c16:uniqueId val="{00000009-E2EC-4906-BEDA-A0EC267B96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619</c:v>
                </c:pt>
                <c:pt idx="5">
                  <c:v>606</c:v>
                </c:pt>
                <c:pt idx="8">
                  <c:v>613</c:v>
                </c:pt>
                <c:pt idx="11">
                  <c:v>602</c:v>
                </c:pt>
                <c:pt idx="14">
                  <c:v>608</c:v>
                </c:pt>
              </c:numCache>
            </c:numRef>
          </c:val>
          <c:extLst>
            <c:ext xmlns:c16="http://schemas.microsoft.com/office/drawing/2014/chart" uri="{C3380CC4-5D6E-409C-BE32-E72D297353CC}">
              <c16:uniqueId val="{00000000-84FC-422D-8595-F50F1D3543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84FC-422D-8595-F50F1D3543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4FC-422D-8595-F50F1D3543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c:v>
                </c:pt>
                <c:pt idx="3">
                  <c:v>72</c:v>
                </c:pt>
                <c:pt idx="6">
                  <c:v>85</c:v>
                </c:pt>
                <c:pt idx="9">
                  <c:v>88</c:v>
                </c:pt>
                <c:pt idx="12">
                  <c:v>114</c:v>
                </c:pt>
              </c:numCache>
            </c:numRef>
          </c:val>
          <c:extLst>
            <c:ext xmlns:c16="http://schemas.microsoft.com/office/drawing/2014/chart" uri="{C3380CC4-5D6E-409C-BE32-E72D297353CC}">
              <c16:uniqueId val="{00000003-84FC-422D-8595-F50F1D3543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147</c:v>
                </c:pt>
                <c:pt idx="3">
                  <c:v>84</c:v>
                </c:pt>
                <c:pt idx="6">
                  <c:v>128</c:v>
                </c:pt>
                <c:pt idx="9">
                  <c:v>139</c:v>
                </c:pt>
                <c:pt idx="12">
                  <c:v>139</c:v>
                </c:pt>
              </c:numCache>
            </c:numRef>
          </c:val>
          <c:extLst>
            <c:ext xmlns:c16="http://schemas.microsoft.com/office/drawing/2014/chart" uri="{C3380CC4-5D6E-409C-BE32-E72D297353CC}">
              <c16:uniqueId val="{00000004-84FC-422D-8595-F50F1D3543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FC-422D-8595-F50F1D3543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FC-422D-8595-F50F1D3543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607</c:v>
                </c:pt>
                <c:pt idx="3">
                  <c:v>604</c:v>
                </c:pt>
                <c:pt idx="6">
                  <c:v>652</c:v>
                </c:pt>
                <c:pt idx="9">
                  <c:v>715</c:v>
                </c:pt>
                <c:pt idx="12">
                  <c:v>679</c:v>
                </c:pt>
              </c:numCache>
            </c:numRef>
          </c:val>
          <c:extLst>
            <c:ext xmlns:c16="http://schemas.microsoft.com/office/drawing/2014/chart" uri="{C3380CC4-5D6E-409C-BE32-E72D297353CC}">
              <c16:uniqueId val="{00000007-84FC-422D-8595-F50F1D3543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167</c:v>
                </c:pt>
                <c:pt idx="2">
                  <c:v>#N/A</c:v>
                </c:pt>
                <c:pt idx="3">
                  <c:v>#N/A</c:v>
                </c:pt>
                <c:pt idx="4">
                  <c:v>154</c:v>
                </c:pt>
                <c:pt idx="5">
                  <c:v>#N/A</c:v>
                </c:pt>
                <c:pt idx="6">
                  <c:v>#N/A</c:v>
                </c:pt>
                <c:pt idx="7">
                  <c:v>252</c:v>
                </c:pt>
                <c:pt idx="8">
                  <c:v>#N/A</c:v>
                </c:pt>
                <c:pt idx="9">
                  <c:v>#N/A</c:v>
                </c:pt>
                <c:pt idx="10">
                  <c:v>341</c:v>
                </c:pt>
                <c:pt idx="11">
                  <c:v>#N/A</c:v>
                </c:pt>
                <c:pt idx="12">
                  <c:v>#N/A</c:v>
                </c:pt>
                <c:pt idx="13">
                  <c:v>324</c:v>
                </c:pt>
                <c:pt idx="14">
                  <c:v>#N/A</c:v>
                </c:pt>
              </c:numCache>
            </c:numRef>
          </c:val>
          <c:smooth val="0"/>
          <c:extLst>
            <c:ext xmlns:c16="http://schemas.microsoft.com/office/drawing/2014/chart" uri="{C3380CC4-5D6E-409C-BE32-E72D297353CC}">
              <c16:uniqueId val="{00000008-84FC-422D-8595-F50F1D3543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5475</c:v>
                </c:pt>
                <c:pt idx="5">
                  <c:v>5470</c:v>
                </c:pt>
                <c:pt idx="8">
                  <c:v>5309</c:v>
                </c:pt>
                <c:pt idx="11">
                  <c:v>5391</c:v>
                </c:pt>
                <c:pt idx="14">
                  <c:v>5165</c:v>
                </c:pt>
              </c:numCache>
            </c:numRef>
          </c:val>
          <c:extLst>
            <c:ext xmlns:c16="http://schemas.microsoft.com/office/drawing/2014/chart" uri="{C3380CC4-5D6E-409C-BE32-E72D297353CC}">
              <c16:uniqueId val="{00000000-9C70-4ADC-85DB-C7AA1F9D75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459</c:v>
                </c:pt>
                <c:pt idx="5">
                  <c:v>419</c:v>
                </c:pt>
                <c:pt idx="8">
                  <c:v>395</c:v>
                </c:pt>
                <c:pt idx="11">
                  <c:v>337</c:v>
                </c:pt>
                <c:pt idx="14">
                  <c:v>431</c:v>
                </c:pt>
              </c:numCache>
            </c:numRef>
          </c:val>
          <c:extLst>
            <c:ext xmlns:c16="http://schemas.microsoft.com/office/drawing/2014/chart" uri="{C3380CC4-5D6E-409C-BE32-E72D297353CC}">
              <c16:uniqueId val="{00000001-9C70-4ADC-85DB-C7AA1F9D75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1137</c:v>
                </c:pt>
                <c:pt idx="5">
                  <c:v>1351</c:v>
                </c:pt>
                <c:pt idx="8">
                  <c:v>1823</c:v>
                </c:pt>
                <c:pt idx="11">
                  <c:v>1847</c:v>
                </c:pt>
                <c:pt idx="14">
                  <c:v>2191</c:v>
                </c:pt>
              </c:numCache>
            </c:numRef>
          </c:val>
          <c:extLst>
            <c:ext xmlns:c16="http://schemas.microsoft.com/office/drawing/2014/chart" uri="{C3380CC4-5D6E-409C-BE32-E72D297353CC}">
              <c16:uniqueId val="{00000002-9C70-4ADC-85DB-C7AA1F9D75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70-4ADC-85DB-C7AA1F9D75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70-4ADC-85DB-C7AA1F9D75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70-4ADC-85DB-C7AA1F9D75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120</c:v>
                </c:pt>
                <c:pt idx="3">
                  <c:v>64</c:v>
                </c:pt>
                <c:pt idx="6">
                  <c:v>127</c:v>
                </c:pt>
                <c:pt idx="9">
                  <c:v>12</c:v>
                </c:pt>
                <c:pt idx="12">
                  <c:v>26</c:v>
                </c:pt>
              </c:numCache>
            </c:numRef>
          </c:val>
          <c:extLst>
            <c:ext xmlns:c16="http://schemas.microsoft.com/office/drawing/2014/chart" uri="{C3380CC4-5D6E-409C-BE32-E72D297353CC}">
              <c16:uniqueId val="{00000006-9C70-4ADC-85DB-C7AA1F9D75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896</c:v>
                </c:pt>
                <c:pt idx="3">
                  <c:v>893</c:v>
                </c:pt>
                <c:pt idx="6">
                  <c:v>845</c:v>
                </c:pt>
                <c:pt idx="9">
                  <c:v>753</c:v>
                </c:pt>
                <c:pt idx="12">
                  <c:v>640</c:v>
                </c:pt>
              </c:numCache>
            </c:numRef>
          </c:val>
          <c:extLst>
            <c:ext xmlns:c16="http://schemas.microsoft.com/office/drawing/2014/chart" uri="{C3380CC4-5D6E-409C-BE32-E72D297353CC}">
              <c16:uniqueId val="{00000007-9C70-4ADC-85DB-C7AA1F9D75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1282</c:v>
                </c:pt>
                <c:pt idx="3">
                  <c:v>1087</c:v>
                </c:pt>
                <c:pt idx="6">
                  <c:v>1119</c:v>
                </c:pt>
                <c:pt idx="9">
                  <c:v>1004</c:v>
                </c:pt>
                <c:pt idx="12">
                  <c:v>1031</c:v>
                </c:pt>
              </c:numCache>
            </c:numRef>
          </c:val>
          <c:extLst>
            <c:ext xmlns:c16="http://schemas.microsoft.com/office/drawing/2014/chart" uri="{C3380CC4-5D6E-409C-BE32-E72D297353CC}">
              <c16:uniqueId val="{00000008-9C70-4ADC-85DB-C7AA1F9D75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C70-4ADC-85DB-C7AA1F9D75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6845</c:v>
                </c:pt>
                <c:pt idx="3">
                  <c:v>6815</c:v>
                </c:pt>
                <c:pt idx="6">
                  <c:v>6851</c:v>
                </c:pt>
                <c:pt idx="9">
                  <c:v>6766</c:v>
                </c:pt>
                <c:pt idx="12">
                  <c:v>7120</c:v>
                </c:pt>
              </c:numCache>
            </c:numRef>
          </c:val>
          <c:extLst>
            <c:ext xmlns:c16="http://schemas.microsoft.com/office/drawing/2014/chart" uri="{C3380CC4-5D6E-409C-BE32-E72D297353CC}">
              <c16:uniqueId val="{0000000A-9C70-4ADC-85DB-C7AA1F9D75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2071</c:v>
                </c:pt>
                <c:pt idx="2">
                  <c:v>#N/A</c:v>
                </c:pt>
                <c:pt idx="3">
                  <c:v>#N/A</c:v>
                </c:pt>
                <c:pt idx="4">
                  <c:v>1620</c:v>
                </c:pt>
                <c:pt idx="5">
                  <c:v>#N/A</c:v>
                </c:pt>
                <c:pt idx="6">
                  <c:v>#N/A</c:v>
                </c:pt>
                <c:pt idx="7">
                  <c:v>1414</c:v>
                </c:pt>
                <c:pt idx="8">
                  <c:v>#N/A</c:v>
                </c:pt>
                <c:pt idx="9">
                  <c:v>#N/A</c:v>
                </c:pt>
                <c:pt idx="10">
                  <c:v>962</c:v>
                </c:pt>
                <c:pt idx="11">
                  <c:v>#N/A</c:v>
                </c:pt>
                <c:pt idx="12">
                  <c:v>#N/A</c:v>
                </c:pt>
                <c:pt idx="13">
                  <c:v>1031</c:v>
                </c:pt>
                <c:pt idx="14">
                  <c:v>#N/A</c:v>
                </c:pt>
              </c:numCache>
            </c:numRef>
          </c:val>
          <c:smooth val="0"/>
          <c:extLst>
            <c:ext xmlns:c16="http://schemas.microsoft.com/office/drawing/2014/chart" uri="{C3380CC4-5D6E-409C-BE32-E72D297353CC}">
              <c16:uniqueId val="{0000000B-9C70-4ADC-85DB-C7AA1F9D75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1563</c:v>
                </c:pt>
                <c:pt idx="1">
                  <c:v>1564</c:v>
                </c:pt>
                <c:pt idx="2">
                  <c:v>1852</c:v>
                </c:pt>
              </c:numCache>
            </c:numRef>
          </c:val>
          <c:extLst>
            <c:ext xmlns:c16="http://schemas.microsoft.com/office/drawing/2014/chart" uri="{C3380CC4-5D6E-409C-BE32-E72D297353CC}">
              <c16:uniqueId val="{00000000-18DB-49E4-B660-CAAE657E1D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18DB-49E4-B660-CAAE657E1D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260</c:v>
                </c:pt>
                <c:pt idx="1">
                  <c:v>282</c:v>
                </c:pt>
                <c:pt idx="2">
                  <c:v>339</c:v>
                </c:pt>
              </c:numCache>
            </c:numRef>
          </c:val>
          <c:extLst>
            <c:ext xmlns:c16="http://schemas.microsoft.com/office/drawing/2014/chart" uri="{C3380CC4-5D6E-409C-BE32-E72D297353CC}">
              <c16:uniqueId val="{00000002-18DB-49E4-B660-CAAE657E1D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{6520C525-E042-49FF-B109-60DAD05443ED}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679-47DF-A047-4CC29622D0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{EFD54CFF-E1E8-40F0-900D-7C82C2174FBB}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79-47DF-A047-4CC29622D0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{2D066F27-75B5-409B-98BF-D271B3CA2475}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79-47DF-A047-4CC29622D0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{D232F386-1166-4C26-BC2D-CA6FCE93589A}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79-47DF-A047-4CC29622D0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{ABDA6A75-374C-4259-9041-F4990742DA4B}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79-47DF-A047-4CC29622D0B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{68725C7A-7A40-4BC2-8693-912B757B9379}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679-47DF-A047-4CC29622D0B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{69B44AB9-8667-46FD-8B40-CF1D0E1B4AAC}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679-47DF-A047-4CC29622D0B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{5545127E-98C3-43BA-9158-B2D5A4B87F04}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679-47DF-A047-4CC29622D0B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{07BD4681-4770-4786-80EA-F3C6BDFC501B}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679-47DF-A047-4CC29622D0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50.5</c:v>
                </c:pt>
                <c:pt idx="24">
                  <c:v>52.5</c:v>
                </c:pt>
                <c:pt idx="32">
                  <c:v>53.3</c:v>
                </c:pt>
              </c:numCache>
            </c:numRef>
          </c:xVal>
          <c:yVal>
            <c:numRef>
              <c:f>公会計指標分析・財政指標組合せ分析表!$BP$51:$DC$51</c:f>
              <c:numCache>
                <c:formatCode>#,##0.0;"▲ "#,##0.0</c:formatCode>
                <c:ptCount val="40"/>
                <c:pt idx="16">
                  <c:v>42.8</c:v>
                </c:pt>
                <c:pt idx="24">
                  <c:v>29.2</c:v>
                </c:pt>
                <c:pt idx="32">
                  <c:v>30.9</c:v>
                </c:pt>
              </c:numCache>
            </c:numRef>
          </c:yVal>
          <c:smooth val="0"/>
          <c:extLst>
            <c:ext xmlns:c16="http://schemas.microsoft.com/office/drawing/2014/chart" uri="{C3380CC4-5D6E-409C-BE32-E72D297353CC}">
              <c16:uniqueId val="{00000009-A679-47DF-A047-4CC29622D0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{C2C48F5C-4B56-4D4C-BCF8-27F848CFC81E}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679-47DF-A047-4CC29622D0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{43A50607-0879-49D3-BEFA-6887728F3B2B}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79-47DF-A047-4CC29622D0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{43FFCF9C-FD58-4596-8E2D-1A52DB691C46}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79-47DF-A047-4CC29622D0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{0BAD6097-8201-4D8B-9C69-944210F287A9}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79-47DF-A047-4CC29622D0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{C9CBAD82-2910-4315-AE6C-BAF010E5D121}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79-47DF-A047-4CC29622D0B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{5F74FA13-18A5-4AAE-B476-FD56F00F6629}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679-47DF-A047-4CC29622D0B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{206F5C01-659B-4677-B4B2-4069DBF67C75}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679-47DF-A047-4CC29622D0B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{6B24FC5E-0480-4306-82A4-6EE8F74E7D73}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679-47DF-A047-4CC29622D0B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{2F57A15B-A71E-4014-9863-3FBFE5CF1B7B}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679-47DF-A047-4CC29622D0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52.1</c:v>
                </c:pt>
                <c:pt idx="24">
                  <c:v>59.1</c:v>
                </c:pt>
                <c:pt idx="32">
                  <c:v>58.6</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A679-47DF-A047-4CC29622D0BE}"/>
            </c:ext>
          </c:extLst>
        </c:ser>
        <c:dLbls>
          <c:showLegendKey val="0"/>
          <c:showVal val="1"/>
          <c:showCatName val="0"/>
          <c:showSerName val="0"/>
          <c:showPercent val="0"/>
          <c:showBubbleSize val="0"/>
        </c:dLbls>
        <c:axId val="46179840"/>
        <c:axId val="46181760"/>
      </c:scatterChart>
      <c:valAx>
        <c:axId val="46179840"/>
        <c:scaling>
          <c:orientation val="minMax"/>
          <c:max val="59.9"/>
          <c:min val="49.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{44CB529A-1D69-43FC-915E-7B5652E0BA34}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003-422B-9579-4F586573F7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{410C5F6C-4DF1-4649-8A6F-21DB4DC11A65}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03-422B-9579-4F586573F7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{CB4E0148-E0C6-455F-B357-A5B77F520859}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03-422B-9579-4F586573F7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{D59D1B3B-8629-4592-A2BF-FE64FEAC72EB}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03-422B-9579-4F586573F7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{B9E40609-07FA-49DB-9134-3959B6186542}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03-422B-9579-4F586573F76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{C64F17BB-3437-4F62-A2CF-03044A0E6F2A}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003-422B-9579-4F586573F76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{7C162926-64EE-4494-981C-4410F112A6AC}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003-422B-9579-4F586573F76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{1A680B68-8624-4415-BD03-4E5427EF7D0F}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003-422B-9579-4F586573F76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{00A5ED66-25D4-4C68-B572-5A0903AE0AF0}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003-422B-9579-4F586573F7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5.0999999999999996</c:v>
                </c:pt>
                <c:pt idx="16">
                  <c:v>5.8</c:v>
                </c:pt>
                <c:pt idx="24">
                  <c:v>7.5</c:v>
                </c:pt>
                <c:pt idx="32">
                  <c:v>9.1999999999999993</c:v>
                </c:pt>
              </c:numCache>
            </c:numRef>
          </c:xVal>
          <c:yVal>
            <c:numRef>
              <c:f>公会計指標分析・財政指標組合せ分析表!$BP$73:$DC$73</c:f>
              <c:numCache>
                <c:formatCode>#,##0.0;"▲ "#,##0.0</c:formatCode>
                <c:ptCount val="40"/>
                <c:pt idx="0">
                  <c:v>65.7</c:v>
                </c:pt>
                <c:pt idx="8">
                  <c:v>48.6</c:v>
                </c:pt>
                <c:pt idx="16">
                  <c:v>42.8</c:v>
                </c:pt>
                <c:pt idx="24">
                  <c:v>29.2</c:v>
                </c:pt>
                <c:pt idx="32">
                  <c:v>30.9</c:v>
                </c:pt>
              </c:numCache>
            </c:numRef>
          </c:yVal>
          <c:smooth val="0"/>
          <c:extLst>
            <c:ext xmlns:c16="http://schemas.microsoft.com/office/drawing/2014/chart" uri="{C3380CC4-5D6E-409C-BE32-E72D297353CC}">
              <c16:uniqueId val="{00000009-0003-422B-9579-4F586573F7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{43ACCD07-E659-437E-B5BD-507A6F4C9C4E}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003-422B-9579-4F586573F7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{6DF7CBF3-2975-4028-9B96-785680B2EE22}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03-422B-9579-4F586573F7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{5AC7E36C-4FFA-41D5-A32E-F44435B6F2FB}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03-422B-9579-4F586573F7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{D809B47D-EECA-478D-B0DB-BBAEAEB8A2A9}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03-422B-9579-4F586573F7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{0136EE8C-F136-4D4E-A1C7-5FFEBE4ED9F4}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03-422B-9579-4F586573F76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{24BBF4B6-6328-43DA-94FF-F88B30FC14C1}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003-422B-9579-4F586573F76F}"/>
                </c:ext>
              </c:extLst>
            </c:dLbl>
            <c:dLbl>
              <c:idx val="16"/>
              <c:layout>
                <c:manualLayout>
                  <c:x val="-4.5160355153971404E-2"/>
                  <c:y val="-8.133737286005211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{0ABB119B-4C89-44FB-A943-E66A6E9BB1B0}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003-422B-9579-4F586573F76F}"/>
                </c:ext>
              </c:extLst>
            </c:dLbl>
            <c:dLbl>
              <c:idx val="24"/>
              <c:layout>
                <c:manualLayout>
                  <c:x val="-1.823562808425012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{23DF3F40-5593-4E0D-9E21-8BDC75F34831}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003-422B-9579-4F586573F76F}"/>
                </c:ext>
              </c:extLst>
            </c:dLbl>
            <c:dLbl>
              <c:idx val="32"/>
              <c:layout>
                <c:manualLayout>
                  <c:x val="-3.1697991619110633E-2"/>
                  <c:y val="-4.349592131553593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{18CD0F09-D764-44B9-B6BB-575A531875E6}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003-422B-9579-4F586573F7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0003-422B-9579-4F586573F76F}"/>
            </c:ext>
          </c:extLst>
        </c:ser>
        <c:dLbls>
          <c:showLegendKey val="0"/>
          <c:showVal val="1"/>
          <c:showCatName val="0"/>
          <c:showSerName val="0"/>
          <c:showPercent val="0"/>
          <c:showBubbleSize val="0"/>
        </c:dLbls>
        <c:axId val="84219776"/>
        <c:axId val="84234240"/>
      </c:scatterChart>
      <c:valAx>
        <c:axId val="84219776"/>
        <c:scaling>
          <c:orientation val="minMax"/>
          <c:max val="9.6"/>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年度まで利率の高い起債の繰上げ償還を行ってきており、それ以降は横ばいで推移していたが、平成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年度から文教施設や庁舎等の施設整備を行っており、平成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年度からその元金償還が始まったため実質公債費比率が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高止まりしている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文教施設等の老朽化による施設更新は継続しているため、施設規模の適正化や施設整備の平準化を図り、公債費比率の上昇抑制に努める必要がある。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充当可能財源等は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ものの、前年度から将来負担比率が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している主な要因としては、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一般会計等に係る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年度から行っている文教施設等の老朽化による施設更新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継続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見込みであり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充当可能基金も今後減少に転じる見込みであるため、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施設整備の平準化や整備規模の適正化を図っていき、将来負担比率の上昇抑制に努めていく必要がある。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沖縄県本部町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前年度より増加しておりその主な要因は、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年度からの繰越額が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百万円あったため、財政調整基金残高が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財政調整基金を取崩ししないと予算が組めない状況であり、今後財政調整基金残高が減少する見込みである。ふるさと納税による寄付金は増加傾向であり、本部町ちゅらまちづくり基金は増加が見込まれる。今後も財政的に厳しい状況が続くと思われるため、財政調整基金の残高を確保しつつ、財政運営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本部町ちゅらまちづくり応援基金：ふるさと納税による寄付金を積立てている基金であり、産業振興や自然環境保全、教育・文化・スポーツ活動の充実、健康増進、まちづくり活動などを推進する。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本部町庁舎の維持管理及び建設に関する基金：庁舎の維持管理及び建設。</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部町ちゅらまちづくり応援基金：クレジット決済導入や返礼品等の拡充によりふるさと納税による寄付額が増加しており、基金取崩による事業も実施したが、寄付額が取崩額を上回り、基金積立額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本部町物流拠点施設維持管理基金：物流拠点施設の前年度決算が黒字であったため、今後の維持修繕のため黒字額の半分を積立したことによる増加。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本部町ちゅらまちづくり応援基金については、基金のそれぞれの目的に沿った事業の充当財源として積極的に活用していく予定である。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年度からの繰越額が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百万円あったため、財政調整基金残高が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年度以降、財政調整基金を取崩ししないと予算が組めない状況であり、今後財政調整基金残高が減少する見込みである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。基金の減少を最小限にとどめ、持続可能な行政運営を行う必要がある。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13,234
13,121
54.35
8,887,165
8,657,031
212,809
3,886,897
7,119,818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有形固定資産減価償却率は類似団体と比較し低い水準にあるが、その要因としてはＨ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年度から実施している文教施設の更新によるものと考えられる。文教施設等の老朽化による更新は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継続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め、今後も同程度の水準で推移するものと推測される。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139929</xdr:rowOff>
    </xdr:from>
    <xdr:ext cx="405111" cy="259045"/>
    <xdr:sp macro="" textlink="">
      <xdr:nvSpPr>
        <xdr:cNvPr id="69" name="有形固定資産減価償却率平均値テキスト"/>
        <xdr:cNvSpPr txBox="1"/>
      </xdr:nvSpPr>
      <xdr:spPr>
        <a:xfrm>
          <a:off x="4813300" y="5883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136313</xdr:rowOff>
    </xdr:from>
    <xdr:to>
      <xdr:col>23</xdr:col>
      <xdr:colOff>136525</xdr:colOff>
      <xdr:row>32</xdr:row>
      <xdr:rowOff>66463</xdr:rowOff>
    </xdr:to>
    <xdr:sp macro="" textlink="">
      <xdr:nvSpPr>
        <xdr:cNvPr id="79" name="楕円 78"/>
        <xdr:cNvSpPr/>
      </xdr:nvSpPr>
      <xdr:spPr>
        <a:xfrm>
          <a:off x="47117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114740</xdr:rowOff>
    </xdr:from>
    <xdr:ext cx="405111" cy="259045"/>
    <xdr:sp macro="" textlink="">
      <xdr:nvSpPr>
        <xdr:cNvPr id="80" name="有形固定資産減価償却率該当値テキスト"/>
        <xdr:cNvSpPr txBox="1"/>
      </xdr:nvSpPr>
      <xdr:spPr>
        <a:xfrm>
          <a:off x="4813300" y="6201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165100</xdr:rowOff>
    </xdr:from>
    <xdr:to>
      <xdr:col>19</xdr:col>
      <xdr:colOff>187325</xdr:colOff>
      <xdr:row>32</xdr:row>
      <xdr:rowOff>95250</xdr:rowOff>
    </xdr:to>
    <xdr:sp macro="" textlink="">
      <xdr:nvSpPr>
        <xdr:cNvPr id="81" name="楕円 80"/>
        <xdr:cNvSpPr/>
      </xdr:nvSpPr>
      <xdr:spPr>
        <a:xfrm>
          <a:off x="4000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15663</xdr:rowOff>
    </xdr:from>
    <xdr:to>
      <xdr:col>23</xdr:col>
      <xdr:colOff>85725</xdr:colOff>
      <xdr:row>32</xdr:row>
      <xdr:rowOff>44450</xdr:rowOff>
    </xdr:to>
    <xdr:cxnSp macro="">
      <xdr:nvCxnSpPr>
        <xdr:cNvPr id="82" name="直線コネクタ 81"/>
        <xdr:cNvCxnSpPr/>
      </xdr:nvCxnSpPr>
      <xdr:spPr>
        <a:xfrm flipV="1">
          <a:off x="4051300" y="6273588"/>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65617</xdr:rowOff>
    </xdr:from>
    <xdr:to>
      <xdr:col>15</xdr:col>
      <xdr:colOff>187325</xdr:colOff>
      <xdr:row>32</xdr:row>
      <xdr:rowOff>167217</xdr:rowOff>
    </xdr:to>
    <xdr:sp macro="" textlink="">
      <xdr:nvSpPr>
        <xdr:cNvPr id="83" name="楕円 82"/>
        <xdr:cNvSpPr/>
      </xdr:nvSpPr>
      <xdr:spPr>
        <a:xfrm>
          <a:off x="3238500" y="63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44450</xdr:rowOff>
    </xdr:from>
    <xdr:to>
      <xdr:col>19</xdr:col>
      <xdr:colOff>136525</xdr:colOff>
      <xdr:row>32</xdr:row>
      <xdr:rowOff>116417</xdr:rowOff>
    </xdr:to>
    <xdr:cxnSp macro="">
      <xdr:nvCxnSpPr>
        <xdr:cNvPr id="84" name="直線コネクタ 83"/>
        <xdr:cNvCxnSpPr/>
      </xdr:nvCxnSpPr>
      <xdr:spPr>
        <a:xfrm flipV="1">
          <a:off x="3289300" y="630237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85" name="n_1aveValue有形固定資産減価償却率"/>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126170</xdr:rowOff>
    </xdr:from>
    <xdr:ext cx="405111" cy="259045"/>
    <xdr:sp macro="" textlink="">
      <xdr:nvSpPr>
        <xdr:cNvPr id="86" name="n_2aveValue有形固定資産減価償却率"/>
        <xdr:cNvSpPr txBox="1"/>
      </xdr:nvSpPr>
      <xdr:spPr>
        <a:xfrm>
          <a:off x="3086744" y="604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87" name="n_3aveValue有形固定資産減価償却率"/>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86377</xdr:rowOff>
    </xdr:from>
    <xdr:ext cx="405111" cy="259045"/>
    <xdr:sp macro="" textlink="">
      <xdr:nvSpPr>
        <xdr:cNvPr id="88" name="n_1mainValue有形固定資産減価償却率"/>
        <xdr:cNvSpPr txBox="1"/>
      </xdr:nvSpPr>
      <xdr:spPr>
        <a:xfrm>
          <a:off x="38360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158344</xdr:rowOff>
    </xdr:from>
    <xdr:ext cx="405111" cy="259045"/>
    <xdr:sp macro="" textlink="">
      <xdr:nvSpPr>
        <xdr:cNvPr id="89" name="n_2mainValue有形固定資産減価償却率"/>
        <xdr:cNvSpPr txBox="1"/>
      </xdr:nvSpPr>
      <xdr:spPr>
        <a:xfrm>
          <a:off x="3086744" y="641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債務償還比率が上昇した要因としては、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の主となる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増加したことが考えられる。令和３年度まで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文教施設等の老朽化による施設更新</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や公営住宅の新設が予定されて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いるため、公債費は今後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増加することが予想される。そのため、公共施設等総合管理計画に基づく施設規模の適正化や施設整備年度の平準化を図り、公債費の適正化を図る必要がある。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18" name="直線コネクタ 117"/>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1" name="債務償還比率最大値テキスト"/>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2" name="直線コネクタ 121"/>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3" name="債務償還比率平均値テキスト"/>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4" name="フローチャート: 判断 123"/>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5" name="フローチャート: 判断 124"/>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88745</xdr:rowOff>
    </xdr:from>
    <xdr:to>
      <xdr:col>76</xdr:col>
      <xdr:colOff>73025</xdr:colOff>
      <xdr:row>31</xdr:row>
      <xdr:rowOff>18895</xdr:rowOff>
    </xdr:to>
    <xdr:sp macro="" textlink="">
      <xdr:nvSpPr>
        <xdr:cNvPr id="131" name="楕円 130"/>
        <xdr:cNvSpPr/>
      </xdr:nvSpPr>
      <xdr:spPr>
        <a:xfrm>
          <a:off x="14744700" y="60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111622</xdr:rowOff>
    </xdr:from>
    <xdr:ext cx="469744" cy="259045"/>
    <xdr:sp macro="" textlink="">
      <xdr:nvSpPr>
        <xdr:cNvPr id="132" name="債務償還比率該当値テキスト"/>
        <xdr:cNvSpPr txBox="1"/>
      </xdr:nvSpPr>
      <xdr:spPr>
        <a:xfrm>
          <a:off x="14846300" y="58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10252</xdr:rowOff>
    </xdr:from>
    <xdr:to>
      <xdr:col>72</xdr:col>
      <xdr:colOff>123825</xdr:colOff>
      <xdr:row>31</xdr:row>
      <xdr:rowOff>111852</xdr:rowOff>
    </xdr:to>
    <xdr:sp macro="" textlink="">
      <xdr:nvSpPr>
        <xdr:cNvPr id="133" name="楕円 132"/>
        <xdr:cNvSpPr/>
      </xdr:nvSpPr>
      <xdr:spPr>
        <a:xfrm>
          <a:off x="14033500" y="60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139545</xdr:rowOff>
    </xdr:from>
    <xdr:to>
      <xdr:col>76</xdr:col>
      <xdr:colOff>22225</xdr:colOff>
      <xdr:row>31</xdr:row>
      <xdr:rowOff>61052</xdr:rowOff>
    </xdr:to>
    <xdr:cxnSp macro="">
      <xdr:nvCxnSpPr>
        <xdr:cNvPr id="134" name="直線コネクタ 133"/>
        <xdr:cNvCxnSpPr/>
      </xdr:nvCxnSpPr>
      <xdr:spPr>
        <a:xfrm flipV="1">
          <a:off x="14084300" y="6054570"/>
          <a:ext cx="711200" cy="9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5" name="n_1aveValue債務償還比率"/>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128379</xdr:rowOff>
    </xdr:from>
    <xdr:ext cx="469744" cy="259045"/>
    <xdr:sp macro="" textlink="">
      <xdr:nvSpPr>
        <xdr:cNvPr id="136" name="n_1mainValue債務償還比率"/>
        <xdr:cNvSpPr txBox="1"/>
      </xdr:nvSpPr>
      <xdr:spPr>
        <a:xfrm>
          <a:off x="13836727" y="587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13,234
13,121
54.35
8,887,165
8,657,031
212,809
3,886,897
7,119,818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1" name="楕円 70"/>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2" name="【道路】&#10;有形固定資産減価償却率該当値テキスト"/>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3" name="楕円 72"/>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104775</xdr:rowOff>
    </xdr:from>
    <xdr:to>
      <xdr:col>24</xdr:col>
      <xdr:colOff>63500</xdr:colOff>
      <xdr:row>37</xdr:row>
      <xdr:rowOff>140970</xdr:rowOff>
    </xdr:to>
    <xdr:cxnSp macro="">
      <xdr:nvCxnSpPr>
        <xdr:cNvPr id="74" name="直線コネクタ 73"/>
        <xdr:cNvCxnSpPr/>
      </xdr:nvCxnSpPr>
      <xdr:spPr>
        <a:xfrm flipV="1">
          <a:off x="3797300" y="64484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124460</xdr:rowOff>
    </xdr:from>
    <xdr:to>
      <xdr:col>15</xdr:col>
      <xdr:colOff>101600</xdr:colOff>
      <xdr:row>38</xdr:row>
      <xdr:rowOff>54610</xdr:rowOff>
    </xdr:to>
    <xdr:sp macro="" textlink="">
      <xdr:nvSpPr>
        <xdr:cNvPr id="75" name="楕円 74"/>
        <xdr:cNvSpPr/>
      </xdr:nvSpPr>
      <xdr:spPr>
        <a:xfrm>
          <a:off x="2857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140970</xdr:rowOff>
    </xdr:from>
    <xdr:to>
      <xdr:col>19</xdr:col>
      <xdr:colOff>177800</xdr:colOff>
      <xdr:row>38</xdr:row>
      <xdr:rowOff>3810</xdr:rowOff>
    </xdr:to>
    <xdr:cxnSp macro="">
      <xdr:nvCxnSpPr>
        <xdr:cNvPr id="76" name="直線コネクタ 75"/>
        <xdr:cNvCxnSpPr/>
      </xdr:nvCxnSpPr>
      <xdr:spPr>
        <a:xfrm flipV="1">
          <a:off x="2908300" y="64846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7" name="n_1ave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78" name="n_2ave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11447</xdr:rowOff>
    </xdr:from>
    <xdr:ext cx="405111" cy="259045"/>
    <xdr:sp macro="" textlink="">
      <xdr:nvSpPr>
        <xdr:cNvPr id="80" name="n_1mainValue【道路】&#10;有形固定資産減価償却率"/>
        <xdr:cNvSpPr txBox="1"/>
      </xdr:nvSpPr>
      <xdr:spPr>
        <a:xfrm>
          <a:off x="3582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1" name="n_2main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08" name="【道路】&#10;一人当たり延長平均値テキスト"/>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2" name="フローチャート: 判断 111"/>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115057</xdr:rowOff>
    </xdr:from>
    <xdr:to>
      <xdr:col>55</xdr:col>
      <xdr:colOff>50800</xdr:colOff>
      <xdr:row>39</xdr:row>
      <xdr:rowOff>45207</xdr:rowOff>
    </xdr:to>
    <xdr:sp macro="" textlink="">
      <xdr:nvSpPr>
        <xdr:cNvPr id="118" name="楕円 117"/>
        <xdr:cNvSpPr/>
      </xdr:nvSpPr>
      <xdr:spPr>
        <a:xfrm>
          <a:off x="10426700" y="66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137934</xdr:rowOff>
    </xdr:from>
    <xdr:ext cx="534377" cy="259045"/>
    <xdr:sp macro="" textlink="">
      <xdr:nvSpPr>
        <xdr:cNvPr id="119" name="【道路】&#10;一人当たり延長該当値テキスト"/>
        <xdr:cNvSpPr txBox="1"/>
      </xdr:nvSpPr>
      <xdr:spPr>
        <a:xfrm>
          <a:off x="10515600" y="648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122098</xdr:rowOff>
    </xdr:from>
    <xdr:to>
      <xdr:col>50</xdr:col>
      <xdr:colOff>165100</xdr:colOff>
      <xdr:row>39</xdr:row>
      <xdr:rowOff>52248</xdr:rowOff>
    </xdr:to>
    <xdr:sp macro="" textlink="">
      <xdr:nvSpPr>
        <xdr:cNvPr id="120" name="楕円 119"/>
        <xdr:cNvSpPr/>
      </xdr:nvSpPr>
      <xdr:spPr>
        <a:xfrm>
          <a:off x="9588500" y="66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165857</xdr:rowOff>
    </xdr:from>
    <xdr:to>
      <xdr:col>55</xdr:col>
      <xdr:colOff>0</xdr:colOff>
      <xdr:row>39</xdr:row>
      <xdr:rowOff>1448</xdr:rowOff>
    </xdr:to>
    <xdr:cxnSp macro="">
      <xdr:nvCxnSpPr>
        <xdr:cNvPr id="121" name="直線コネクタ 120"/>
        <xdr:cNvCxnSpPr/>
      </xdr:nvCxnSpPr>
      <xdr:spPr>
        <a:xfrm flipV="1">
          <a:off x="9639300" y="6680957"/>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108656</xdr:rowOff>
    </xdr:from>
    <xdr:to>
      <xdr:col>46</xdr:col>
      <xdr:colOff>38100</xdr:colOff>
      <xdr:row>39</xdr:row>
      <xdr:rowOff>38806</xdr:rowOff>
    </xdr:to>
    <xdr:sp macro="" textlink="">
      <xdr:nvSpPr>
        <xdr:cNvPr id="122" name="楕円 121"/>
        <xdr:cNvSpPr/>
      </xdr:nvSpPr>
      <xdr:spPr>
        <a:xfrm>
          <a:off x="8699500" y="662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159456</xdr:rowOff>
    </xdr:from>
    <xdr:to>
      <xdr:col>50</xdr:col>
      <xdr:colOff>114300</xdr:colOff>
      <xdr:row>39</xdr:row>
      <xdr:rowOff>1448</xdr:rowOff>
    </xdr:to>
    <xdr:cxnSp macro="">
      <xdr:nvCxnSpPr>
        <xdr:cNvPr id="123" name="直線コネクタ 122"/>
        <xdr:cNvCxnSpPr/>
      </xdr:nvCxnSpPr>
      <xdr:spPr>
        <a:xfrm>
          <a:off x="8750300" y="6674556"/>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4" name="n_1aveValue【道路】&#10;一人当たり延長"/>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25" name="n_2aveValue【道路】&#10;一人当たり延長"/>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6" name="n_3aveValue【道路】&#10;一人当たり延長"/>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68775</xdr:rowOff>
    </xdr:from>
    <xdr:ext cx="534377" cy="259045"/>
    <xdr:sp macro="" textlink="">
      <xdr:nvSpPr>
        <xdr:cNvPr id="127" name="n_1mainValue【道路】&#10;一人当たり延長"/>
        <xdr:cNvSpPr txBox="1"/>
      </xdr:nvSpPr>
      <xdr:spPr>
        <a:xfrm>
          <a:off x="9359411" y="64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55333</xdr:rowOff>
    </xdr:from>
    <xdr:ext cx="534377" cy="259045"/>
    <xdr:sp macro="" textlink="">
      <xdr:nvSpPr>
        <xdr:cNvPr id="128" name="n_2mainValue【道路】&#10;一人当たり延長"/>
        <xdr:cNvSpPr txBox="1"/>
      </xdr:nvSpPr>
      <xdr:spPr>
        <a:xfrm>
          <a:off x="8483111" y="639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3" name="直線コネクタ 152"/>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54"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55" name="直線コネクタ 154"/>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6"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7" name="直線コネクタ 156"/>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58" name="【橋りょう・トンネ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9" name="フローチャート: 判断 158"/>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0" name="フローチャート: 判断 159"/>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1" name="フローチャート: 判断 16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2" name="フローチャート: 判断 161"/>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xdr:rowOff>
    </xdr:from>
    <xdr:to>
      <xdr:col>24</xdr:col>
      <xdr:colOff>114300</xdr:colOff>
      <xdr:row>62</xdr:row>
      <xdr:rowOff>115570</xdr:rowOff>
    </xdr:to>
    <xdr:sp macro="" textlink="">
      <xdr:nvSpPr>
        <xdr:cNvPr id="168" name="楕円 167"/>
        <xdr:cNvSpPr/>
      </xdr:nvSpPr>
      <xdr:spPr>
        <a:xfrm>
          <a:off x="4584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163847</xdr:rowOff>
    </xdr:from>
    <xdr:ext cx="405111" cy="259045"/>
    <xdr:sp macro="" textlink="">
      <xdr:nvSpPr>
        <xdr:cNvPr id="169" name="【橋りょう・トンネル】&#10;有形固定資産減価償却率該当値テキスト"/>
        <xdr:cNvSpPr txBox="1"/>
      </xdr:nvSpPr>
      <xdr:spPr>
        <a:xfrm>
          <a:off x="46736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141605</xdr:rowOff>
    </xdr:from>
    <xdr:to>
      <xdr:col>20</xdr:col>
      <xdr:colOff>38100</xdr:colOff>
      <xdr:row>62</xdr:row>
      <xdr:rowOff>71755</xdr:rowOff>
    </xdr:to>
    <xdr:sp macro="" textlink="">
      <xdr:nvSpPr>
        <xdr:cNvPr id="170" name="楕円 169"/>
        <xdr:cNvSpPr/>
      </xdr:nvSpPr>
      <xdr:spPr>
        <a:xfrm>
          <a:off x="3746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20955</xdr:rowOff>
    </xdr:from>
    <xdr:to>
      <xdr:col>24</xdr:col>
      <xdr:colOff>63500</xdr:colOff>
      <xdr:row>62</xdr:row>
      <xdr:rowOff>64770</xdr:rowOff>
    </xdr:to>
    <xdr:cxnSp macro="">
      <xdr:nvCxnSpPr>
        <xdr:cNvPr id="171" name="直線コネクタ 170"/>
        <xdr:cNvCxnSpPr/>
      </xdr:nvCxnSpPr>
      <xdr:spPr>
        <a:xfrm>
          <a:off x="3797300" y="106508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156845</xdr:rowOff>
    </xdr:from>
    <xdr:to>
      <xdr:col>15</xdr:col>
      <xdr:colOff>101600</xdr:colOff>
      <xdr:row>62</xdr:row>
      <xdr:rowOff>86995</xdr:rowOff>
    </xdr:to>
    <xdr:sp macro="" textlink="">
      <xdr:nvSpPr>
        <xdr:cNvPr id="172" name="楕円 171"/>
        <xdr:cNvSpPr/>
      </xdr:nvSpPr>
      <xdr:spPr>
        <a:xfrm>
          <a:off x="2857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20955</xdr:rowOff>
    </xdr:from>
    <xdr:to>
      <xdr:col>19</xdr:col>
      <xdr:colOff>177800</xdr:colOff>
      <xdr:row>62</xdr:row>
      <xdr:rowOff>36195</xdr:rowOff>
    </xdr:to>
    <xdr:cxnSp macro="">
      <xdr:nvCxnSpPr>
        <xdr:cNvPr id="173" name="直線コネクタ 172"/>
        <xdr:cNvCxnSpPr/>
      </xdr:nvCxnSpPr>
      <xdr:spPr>
        <a:xfrm flipV="1">
          <a:off x="2908300" y="106508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4"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75"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76" name="n_3aveValue【橋りょう・トンネル】&#10;有形固定資産減価償却率"/>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62882</xdr:rowOff>
    </xdr:from>
    <xdr:ext cx="405111" cy="259045"/>
    <xdr:sp macro="" textlink="">
      <xdr:nvSpPr>
        <xdr:cNvPr id="177" name="n_1main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78122</xdr:rowOff>
    </xdr:from>
    <xdr:ext cx="405111" cy="259045"/>
    <xdr:sp macro="" textlink="">
      <xdr:nvSpPr>
        <xdr:cNvPr id="178" name="n_2mainValue【橋りょう・トンネル】&#10;有形固定資産減価償却率"/>
        <xdr:cNvSpPr txBox="1"/>
      </xdr:nvSpPr>
      <xdr:spPr>
        <a:xfrm>
          <a:off x="2705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02" name="直線コネクタ 201"/>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03"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04" name="直線コネクタ 203"/>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05"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06" name="直線コネクタ 205"/>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207" name="【橋りょう・トンネル】&#10;一人当たり有形固定資産（償却資産）額平均値テキスト"/>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08" name="フローチャート: 判断 207"/>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09" name="フローチャート: 判断 208"/>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0" name="フローチャート: 判断 209"/>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11" name="フローチャート: 判断 210"/>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48031</xdr:rowOff>
    </xdr:from>
    <xdr:to>
      <xdr:col>55</xdr:col>
      <xdr:colOff>50800</xdr:colOff>
      <xdr:row>61</xdr:row>
      <xdr:rowOff>149631</xdr:rowOff>
    </xdr:to>
    <xdr:sp macro="" textlink="">
      <xdr:nvSpPr>
        <xdr:cNvPr id="217" name="楕円 216"/>
        <xdr:cNvSpPr/>
      </xdr:nvSpPr>
      <xdr:spPr>
        <a:xfrm>
          <a:off x="10426700" y="1050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70908</xdr:rowOff>
    </xdr:from>
    <xdr:ext cx="599010" cy="259045"/>
    <xdr:sp macro="" textlink="">
      <xdr:nvSpPr>
        <xdr:cNvPr id="218" name="【橋りょう・トンネル】&#10;一人当たり有形固定資産（償却資産）額該当値テキスト"/>
        <xdr:cNvSpPr txBox="1"/>
      </xdr:nvSpPr>
      <xdr:spPr>
        <a:xfrm>
          <a:off x="10515600" y="1035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97418</xdr:rowOff>
    </xdr:from>
    <xdr:to>
      <xdr:col>50</xdr:col>
      <xdr:colOff>165100</xdr:colOff>
      <xdr:row>62</xdr:row>
      <xdr:rowOff>27568</xdr:rowOff>
    </xdr:to>
    <xdr:sp macro="" textlink="">
      <xdr:nvSpPr>
        <xdr:cNvPr id="219" name="楕円 218"/>
        <xdr:cNvSpPr/>
      </xdr:nvSpPr>
      <xdr:spPr>
        <a:xfrm>
          <a:off x="9588500" y="105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98831</xdr:rowOff>
    </xdr:from>
    <xdr:to>
      <xdr:col>55</xdr:col>
      <xdr:colOff>0</xdr:colOff>
      <xdr:row>61</xdr:row>
      <xdr:rowOff>148218</xdr:rowOff>
    </xdr:to>
    <xdr:cxnSp macro="">
      <xdr:nvCxnSpPr>
        <xdr:cNvPr id="220" name="直線コネクタ 219"/>
        <xdr:cNvCxnSpPr/>
      </xdr:nvCxnSpPr>
      <xdr:spPr>
        <a:xfrm flipV="1">
          <a:off x="9639300" y="10557281"/>
          <a:ext cx="838200" cy="4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109962</xdr:rowOff>
    </xdr:from>
    <xdr:to>
      <xdr:col>46</xdr:col>
      <xdr:colOff>38100</xdr:colOff>
      <xdr:row>62</xdr:row>
      <xdr:rowOff>40112</xdr:rowOff>
    </xdr:to>
    <xdr:sp macro="" textlink="">
      <xdr:nvSpPr>
        <xdr:cNvPr id="221" name="楕円 220"/>
        <xdr:cNvSpPr/>
      </xdr:nvSpPr>
      <xdr:spPr>
        <a:xfrm>
          <a:off x="8699500" y="105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148218</xdr:rowOff>
    </xdr:from>
    <xdr:to>
      <xdr:col>50</xdr:col>
      <xdr:colOff>114300</xdr:colOff>
      <xdr:row>61</xdr:row>
      <xdr:rowOff>160762</xdr:rowOff>
    </xdr:to>
    <xdr:cxnSp macro="">
      <xdr:nvCxnSpPr>
        <xdr:cNvPr id="222" name="直線コネクタ 221"/>
        <xdr:cNvCxnSpPr/>
      </xdr:nvCxnSpPr>
      <xdr:spPr>
        <a:xfrm flipV="1">
          <a:off x="8750300" y="10606668"/>
          <a:ext cx="889000" cy="1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23" name="n_1aveValue【橋りょう・トンネル】&#10;一人当たり有形固定資産（償却資産）額"/>
        <xdr:cNvSpPr txBox="1"/>
      </xdr:nvSpPr>
      <xdr:spPr>
        <a:xfrm>
          <a:off x="93270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24" name="n_2aveValue【橋りょう・トンネル】&#10;一人当たり有形固定資産（償却資産）額"/>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25" name="n_3aveValue【橋りょう・トンネル】&#10;一人当たり有形固定資産（償却資産）額"/>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44095</xdr:rowOff>
    </xdr:from>
    <xdr:ext cx="599010" cy="259045"/>
    <xdr:sp macro="" textlink="">
      <xdr:nvSpPr>
        <xdr:cNvPr id="226" name="n_1mainValue【橋りょう・トンネル】&#10;一人当たり有形固定資産（償却資産）額"/>
        <xdr:cNvSpPr txBox="1"/>
      </xdr:nvSpPr>
      <xdr:spPr>
        <a:xfrm>
          <a:off x="9327095" y="1033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56639</xdr:rowOff>
    </xdr:from>
    <xdr:ext cx="599010" cy="259045"/>
    <xdr:sp macro="" textlink="">
      <xdr:nvSpPr>
        <xdr:cNvPr id="227" name="n_2mainValue【橋りょう・トンネル】&#10;一人当たり有形固定資産（償却資産）額"/>
        <xdr:cNvSpPr txBox="1"/>
      </xdr:nvSpPr>
      <xdr:spPr>
        <a:xfrm>
          <a:off x="8450795" y="1034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52" name="直線コネクタ 251"/>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53"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54" name="直線コネクタ 253"/>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57" name="【公営住宅】&#10;有形固定資産減価償却率平均値テキスト"/>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58" name="フローチャート: 判断 257"/>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59" name="フローチャート: 判断 258"/>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0" name="フローチャート: 判断 259"/>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61" name="フローチャート: 判断 260"/>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145414</xdr:rowOff>
    </xdr:from>
    <xdr:to>
      <xdr:col>24</xdr:col>
      <xdr:colOff>114300</xdr:colOff>
      <xdr:row>84</xdr:row>
      <xdr:rowOff>75564</xdr:rowOff>
    </xdr:to>
    <xdr:sp macro="" textlink="">
      <xdr:nvSpPr>
        <xdr:cNvPr id="267" name="楕円 266"/>
        <xdr:cNvSpPr/>
      </xdr:nvSpPr>
      <xdr:spPr>
        <a:xfrm>
          <a:off x="45847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123841</xdr:rowOff>
    </xdr:from>
    <xdr:ext cx="405111" cy="259045"/>
    <xdr:sp macro="" textlink="">
      <xdr:nvSpPr>
        <xdr:cNvPr id="268" name="【公営住宅】&#10;有形固定資産減価償却率該当値テキスト"/>
        <xdr:cNvSpPr txBox="1"/>
      </xdr:nvSpPr>
      <xdr:spPr>
        <a:xfrm>
          <a:off x="4673600"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xdr:rowOff>
    </xdr:from>
    <xdr:to>
      <xdr:col>20</xdr:col>
      <xdr:colOff>38100</xdr:colOff>
      <xdr:row>84</xdr:row>
      <xdr:rowOff>117475</xdr:rowOff>
    </xdr:to>
    <xdr:sp macro="" textlink="">
      <xdr:nvSpPr>
        <xdr:cNvPr id="269" name="楕円 268"/>
        <xdr:cNvSpPr/>
      </xdr:nvSpPr>
      <xdr:spPr>
        <a:xfrm>
          <a:off x="3746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24764</xdr:rowOff>
    </xdr:from>
    <xdr:to>
      <xdr:col>24</xdr:col>
      <xdr:colOff>63500</xdr:colOff>
      <xdr:row>84</xdr:row>
      <xdr:rowOff>66675</xdr:rowOff>
    </xdr:to>
    <xdr:cxnSp macro="">
      <xdr:nvCxnSpPr>
        <xdr:cNvPr id="270" name="直線コネクタ 269"/>
        <xdr:cNvCxnSpPr/>
      </xdr:nvCxnSpPr>
      <xdr:spPr>
        <a:xfrm flipV="1">
          <a:off x="3797300" y="144265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57786</xdr:rowOff>
    </xdr:from>
    <xdr:to>
      <xdr:col>15</xdr:col>
      <xdr:colOff>101600</xdr:colOff>
      <xdr:row>84</xdr:row>
      <xdr:rowOff>159386</xdr:rowOff>
    </xdr:to>
    <xdr:sp macro="" textlink="">
      <xdr:nvSpPr>
        <xdr:cNvPr id="271" name="楕円 270"/>
        <xdr:cNvSpPr/>
      </xdr:nvSpPr>
      <xdr:spPr>
        <a:xfrm>
          <a:off x="2857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66675</xdr:rowOff>
    </xdr:from>
    <xdr:to>
      <xdr:col>19</xdr:col>
      <xdr:colOff>177800</xdr:colOff>
      <xdr:row>84</xdr:row>
      <xdr:rowOff>108586</xdr:rowOff>
    </xdr:to>
    <xdr:cxnSp macro="">
      <xdr:nvCxnSpPr>
        <xdr:cNvPr id="272" name="直線コネクタ 271"/>
        <xdr:cNvCxnSpPr/>
      </xdr:nvCxnSpPr>
      <xdr:spPr>
        <a:xfrm flipV="1">
          <a:off x="2908300" y="144684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73" name="n_1ave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74"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75" name="n_3aveValue【公営住宅】&#10;有形固定資産減価償却率"/>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108602</xdr:rowOff>
    </xdr:from>
    <xdr:ext cx="405111" cy="259045"/>
    <xdr:sp macro="" textlink="">
      <xdr:nvSpPr>
        <xdr:cNvPr id="276" name="n_1mainValue【公営住宅】&#10;有形固定資産減価償却率"/>
        <xdr:cNvSpPr txBox="1"/>
      </xdr:nvSpPr>
      <xdr:spPr>
        <a:xfrm>
          <a:off x="35820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150513</xdr:rowOff>
    </xdr:from>
    <xdr:ext cx="405111" cy="259045"/>
    <xdr:sp macro="" textlink="">
      <xdr:nvSpPr>
        <xdr:cNvPr id="277" name="n_2mainValue【公営住宅】&#10;有形固定資産減価償却率"/>
        <xdr:cNvSpPr txBox="1"/>
      </xdr:nvSpPr>
      <xdr:spPr>
        <a:xfrm>
          <a:off x="2705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01" name="直線コネクタ 300"/>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02"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03" name="直線コネクタ 302"/>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04"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05" name="直線コネクタ 304"/>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306" name="【公営住宅】&#10;一人当たり面積平均値テキスト"/>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07" name="フローチャート: 判断 306"/>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08" name="フローチャート: 判断 307"/>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09" name="フローチャート: 判断 308"/>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10" name="フローチャート: 判断 309"/>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16" name="楕円 315"/>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317" name="【公営住宅】&#10;一人当たり面積該当値テキスト"/>
        <xdr:cNvSpPr txBox="1"/>
      </xdr:nvSpPr>
      <xdr:spPr>
        <a:xfrm>
          <a:off x="10515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72644</xdr:rowOff>
    </xdr:from>
    <xdr:to>
      <xdr:col>50</xdr:col>
      <xdr:colOff>165100</xdr:colOff>
      <xdr:row>85</xdr:row>
      <xdr:rowOff>2794</xdr:rowOff>
    </xdr:to>
    <xdr:sp macro="" textlink="">
      <xdr:nvSpPr>
        <xdr:cNvPr id="318" name="楕円 317"/>
        <xdr:cNvSpPr/>
      </xdr:nvSpPr>
      <xdr:spPr>
        <a:xfrm>
          <a:off x="9588500" y="144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84</xdr:row>
      <xdr:rowOff>123444</xdr:rowOff>
    </xdr:to>
    <xdr:cxnSp macro="">
      <xdr:nvCxnSpPr>
        <xdr:cNvPr id="319" name="直線コネクタ 318"/>
        <xdr:cNvCxnSpPr/>
      </xdr:nvCxnSpPr>
      <xdr:spPr>
        <a:xfrm flipV="1">
          <a:off x="9639300" y="1452219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74930</xdr:rowOff>
    </xdr:from>
    <xdr:to>
      <xdr:col>46</xdr:col>
      <xdr:colOff>38100</xdr:colOff>
      <xdr:row>85</xdr:row>
      <xdr:rowOff>5080</xdr:rowOff>
    </xdr:to>
    <xdr:sp macro="" textlink="">
      <xdr:nvSpPr>
        <xdr:cNvPr id="320" name="楕円 319"/>
        <xdr:cNvSpPr/>
      </xdr:nvSpPr>
      <xdr:spPr>
        <a:xfrm>
          <a:off x="8699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123444</xdr:rowOff>
    </xdr:from>
    <xdr:to>
      <xdr:col>50</xdr:col>
      <xdr:colOff>114300</xdr:colOff>
      <xdr:row>84</xdr:row>
      <xdr:rowOff>125730</xdr:rowOff>
    </xdr:to>
    <xdr:cxnSp macro="">
      <xdr:nvCxnSpPr>
        <xdr:cNvPr id="321" name="直線コネクタ 320"/>
        <xdr:cNvCxnSpPr/>
      </xdr:nvCxnSpPr>
      <xdr:spPr>
        <a:xfrm flipV="1">
          <a:off x="8750300" y="145252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22" name="n_1aveValue【公営住宅】&#10;一人当たり面積"/>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23" name="n_2aveValue【公営住宅】&#10;一人当たり面積"/>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24" name="n_3aveValue【公営住宅】&#10;一人当たり面積"/>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165371</xdr:rowOff>
    </xdr:from>
    <xdr:ext cx="469744" cy="259045"/>
    <xdr:sp macro="" textlink="">
      <xdr:nvSpPr>
        <xdr:cNvPr id="325" name="n_1mainValue【公営住宅】&#10;一人当たり面積"/>
        <xdr:cNvSpPr txBox="1"/>
      </xdr:nvSpPr>
      <xdr:spPr>
        <a:xfrm>
          <a:off x="9391727" y="1456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167657</xdr:rowOff>
    </xdr:from>
    <xdr:ext cx="469744" cy="259045"/>
    <xdr:sp macro="" textlink="">
      <xdr:nvSpPr>
        <xdr:cNvPr id="326" name="n_2mainValue【公営住宅】&#10;一人当たり面積"/>
        <xdr:cNvSpPr txBox="1"/>
      </xdr:nvSpPr>
      <xdr:spPr>
        <a:xfrm>
          <a:off x="85154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7" name="テキスト ボックス 33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9" name="テキスト ボックス 33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7" name="テキスト ボックス 34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43814</xdr:rowOff>
    </xdr:from>
    <xdr:to>
      <xdr:col>24</xdr:col>
      <xdr:colOff>62865</xdr:colOff>
      <xdr:row>107</xdr:row>
      <xdr:rowOff>133350</xdr:rowOff>
    </xdr:to>
    <xdr:cxnSp macro="">
      <xdr:nvCxnSpPr>
        <xdr:cNvPr id="351" name="直線コネクタ 350"/>
        <xdr:cNvCxnSpPr/>
      </xdr:nvCxnSpPr>
      <xdr:spPr>
        <a:xfrm flipV="1">
          <a:off x="4634865" y="17360264"/>
          <a:ext cx="0" cy="1118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137177</xdr:rowOff>
    </xdr:from>
    <xdr:ext cx="405111" cy="259045"/>
    <xdr:sp macro="" textlink="">
      <xdr:nvSpPr>
        <xdr:cNvPr id="352" name="【港湾・漁港】&#10;有形固定資産減価償却率最小値テキスト"/>
        <xdr:cNvSpPr txBox="1"/>
      </xdr:nvSpPr>
      <xdr:spPr>
        <a:xfrm>
          <a:off x="4673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53" name="直線コネクタ 352"/>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161941</xdr:rowOff>
    </xdr:from>
    <xdr:ext cx="405111" cy="259045"/>
    <xdr:sp macro="" textlink="">
      <xdr:nvSpPr>
        <xdr:cNvPr id="354" name="【港湾・漁港】&#10;有形固定資産減価償却率最大値テキスト"/>
        <xdr:cNvSpPr txBox="1"/>
      </xdr:nvSpPr>
      <xdr:spPr>
        <a:xfrm>
          <a:off x="4673600"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43814</xdr:rowOff>
    </xdr:from>
    <xdr:to>
      <xdr:col>24</xdr:col>
      <xdr:colOff>152400</xdr:colOff>
      <xdr:row>101</xdr:row>
      <xdr:rowOff>43814</xdr:rowOff>
    </xdr:to>
    <xdr:cxnSp macro="">
      <xdr:nvCxnSpPr>
        <xdr:cNvPr id="355" name="直線コネクタ 354"/>
        <xdr:cNvCxnSpPr/>
      </xdr:nvCxnSpPr>
      <xdr:spPr>
        <a:xfrm>
          <a:off x="4546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84472</xdr:rowOff>
    </xdr:from>
    <xdr:ext cx="405111" cy="259045"/>
    <xdr:sp macro="" textlink="">
      <xdr:nvSpPr>
        <xdr:cNvPr id="356" name="【港湾・漁港】&#10;有形固定資産減価償却率平均値テキスト"/>
        <xdr:cNvSpPr txBox="1"/>
      </xdr:nvSpPr>
      <xdr:spPr>
        <a:xfrm>
          <a:off x="4673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61595</xdr:rowOff>
    </xdr:from>
    <xdr:to>
      <xdr:col>24</xdr:col>
      <xdr:colOff>114300</xdr:colOff>
      <xdr:row>104</xdr:row>
      <xdr:rowOff>163195</xdr:rowOff>
    </xdr:to>
    <xdr:sp macro="" textlink="">
      <xdr:nvSpPr>
        <xdr:cNvPr id="357" name="フローチャート: 判断 356"/>
        <xdr:cNvSpPr/>
      </xdr:nvSpPr>
      <xdr:spPr>
        <a:xfrm>
          <a:off x="4584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111125</xdr:rowOff>
    </xdr:from>
    <xdr:to>
      <xdr:col>20</xdr:col>
      <xdr:colOff>38100</xdr:colOff>
      <xdr:row>105</xdr:row>
      <xdr:rowOff>41275</xdr:rowOff>
    </xdr:to>
    <xdr:sp macro="" textlink="">
      <xdr:nvSpPr>
        <xdr:cNvPr id="358" name="フローチャート: 判断 357"/>
        <xdr:cNvSpPr/>
      </xdr:nvSpPr>
      <xdr:spPr>
        <a:xfrm>
          <a:off x="3746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9" name="フローチャート: 判断 358"/>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95886</xdr:rowOff>
    </xdr:from>
    <xdr:to>
      <xdr:col>10</xdr:col>
      <xdr:colOff>165100</xdr:colOff>
      <xdr:row>106</xdr:row>
      <xdr:rowOff>26036</xdr:rowOff>
    </xdr:to>
    <xdr:sp macro="" textlink="">
      <xdr:nvSpPr>
        <xdr:cNvPr id="360" name="フローチャート: 判断 359"/>
        <xdr:cNvSpPr/>
      </xdr:nvSpPr>
      <xdr:spPr>
        <a:xfrm>
          <a:off x="1968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105411</xdr:rowOff>
    </xdr:from>
    <xdr:to>
      <xdr:col>24</xdr:col>
      <xdr:colOff>114300</xdr:colOff>
      <xdr:row>107</xdr:row>
      <xdr:rowOff>35561</xdr:rowOff>
    </xdr:to>
    <xdr:sp macro="" textlink="">
      <xdr:nvSpPr>
        <xdr:cNvPr id="366" name="楕円 365"/>
        <xdr:cNvSpPr/>
      </xdr:nvSpPr>
      <xdr:spPr>
        <a:xfrm>
          <a:off x="4584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83838</xdr:rowOff>
    </xdr:from>
    <xdr:ext cx="405111" cy="259045"/>
    <xdr:sp macro="" textlink="">
      <xdr:nvSpPr>
        <xdr:cNvPr id="367" name="【港湾・漁港】&#10;有形固定資産減価償却率該当値テキスト"/>
        <xdr:cNvSpPr txBox="1"/>
      </xdr:nvSpPr>
      <xdr:spPr>
        <a:xfrm>
          <a:off x="4673600"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151130</xdr:rowOff>
    </xdr:from>
    <xdr:to>
      <xdr:col>20</xdr:col>
      <xdr:colOff>38100</xdr:colOff>
      <xdr:row>107</xdr:row>
      <xdr:rowOff>81280</xdr:rowOff>
    </xdr:to>
    <xdr:sp macro="" textlink="">
      <xdr:nvSpPr>
        <xdr:cNvPr id="368" name="楕円 367"/>
        <xdr:cNvSpPr/>
      </xdr:nvSpPr>
      <xdr:spPr>
        <a:xfrm>
          <a:off x="3746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156211</xdr:rowOff>
    </xdr:from>
    <xdr:to>
      <xdr:col>24</xdr:col>
      <xdr:colOff>63500</xdr:colOff>
      <xdr:row>107</xdr:row>
      <xdr:rowOff>30480</xdr:rowOff>
    </xdr:to>
    <xdr:cxnSp macro="">
      <xdr:nvCxnSpPr>
        <xdr:cNvPr id="369" name="直線コネクタ 368"/>
        <xdr:cNvCxnSpPr/>
      </xdr:nvCxnSpPr>
      <xdr:spPr>
        <a:xfrm flipV="1">
          <a:off x="3797300" y="183299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84455</xdr:rowOff>
    </xdr:from>
    <xdr:to>
      <xdr:col>15</xdr:col>
      <xdr:colOff>101600</xdr:colOff>
      <xdr:row>107</xdr:row>
      <xdr:rowOff>14605</xdr:rowOff>
    </xdr:to>
    <xdr:sp macro="" textlink="">
      <xdr:nvSpPr>
        <xdr:cNvPr id="370" name="楕円 369"/>
        <xdr:cNvSpPr/>
      </xdr:nvSpPr>
      <xdr:spPr>
        <a:xfrm>
          <a:off x="2857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135255</xdr:rowOff>
    </xdr:from>
    <xdr:to>
      <xdr:col>19</xdr:col>
      <xdr:colOff>177800</xdr:colOff>
      <xdr:row>107</xdr:row>
      <xdr:rowOff>30480</xdr:rowOff>
    </xdr:to>
    <xdr:cxnSp macro="">
      <xdr:nvCxnSpPr>
        <xdr:cNvPr id="371" name="直線コネクタ 370"/>
        <xdr:cNvCxnSpPr/>
      </xdr:nvCxnSpPr>
      <xdr:spPr>
        <a:xfrm>
          <a:off x="2908300" y="1830895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57802</xdr:rowOff>
    </xdr:from>
    <xdr:ext cx="405111" cy="259045"/>
    <xdr:sp macro="" textlink="">
      <xdr:nvSpPr>
        <xdr:cNvPr id="372" name="n_1aveValue【港湾・漁港】&#10;有形固定資産減価償却率"/>
        <xdr:cNvSpPr txBox="1"/>
      </xdr:nvSpPr>
      <xdr:spPr>
        <a:xfrm>
          <a:off x="35820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73" name="n_2aveValue【港湾・漁港】&#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42563</xdr:rowOff>
    </xdr:from>
    <xdr:ext cx="405111" cy="259045"/>
    <xdr:sp macro="" textlink="">
      <xdr:nvSpPr>
        <xdr:cNvPr id="374" name="n_3aveValue【港湾・漁港】&#10;有形固定資産減価償却率"/>
        <xdr:cNvSpPr txBox="1"/>
      </xdr:nvSpPr>
      <xdr:spPr>
        <a:xfrm>
          <a:off x="18167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72407</xdr:rowOff>
    </xdr:from>
    <xdr:ext cx="405111" cy="259045"/>
    <xdr:sp macro="" textlink="">
      <xdr:nvSpPr>
        <xdr:cNvPr id="375" name="n_1mainValue【港湾・漁港】&#10;有形固定資産減価償却率"/>
        <xdr:cNvSpPr txBox="1"/>
      </xdr:nvSpPr>
      <xdr:spPr>
        <a:xfrm>
          <a:off x="3582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5732</xdr:rowOff>
    </xdr:from>
    <xdr:ext cx="405111" cy="259045"/>
    <xdr:sp macro="" textlink="">
      <xdr:nvSpPr>
        <xdr:cNvPr id="376" name="n_2mainValue【港湾・漁港】&#10;有形固定資産減価償却率"/>
        <xdr:cNvSpPr txBox="1"/>
      </xdr:nvSpPr>
      <xdr:spPr>
        <a:xfrm>
          <a:off x="27057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7" name="直線コネクタ 38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88" name="テキスト ボックス 387"/>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0" name="テキスト ボックス 389"/>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1" name="直線コネクタ 39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2" name="テキスト ボックス 391"/>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4" name="テキスト ボックス 39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36663</xdr:rowOff>
    </xdr:from>
    <xdr:to>
      <xdr:col>54</xdr:col>
      <xdr:colOff>189865</xdr:colOff>
      <xdr:row>107</xdr:row>
      <xdr:rowOff>133260</xdr:rowOff>
    </xdr:to>
    <xdr:cxnSp macro="">
      <xdr:nvCxnSpPr>
        <xdr:cNvPr id="396" name="直線コネクタ 395"/>
        <xdr:cNvCxnSpPr/>
      </xdr:nvCxnSpPr>
      <xdr:spPr>
        <a:xfrm flipV="1">
          <a:off x="10476865" y="17181663"/>
          <a:ext cx="0" cy="12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137087</xdr:rowOff>
    </xdr:from>
    <xdr:ext cx="378565" cy="259045"/>
    <xdr:sp macro="" textlink="">
      <xdr:nvSpPr>
        <xdr:cNvPr id="397" name="【港湾・漁港】&#10;一人当たり有形固定資産（償却資産）額最小値テキスト"/>
        <xdr:cNvSpPr txBox="1"/>
      </xdr:nvSpPr>
      <xdr:spPr>
        <a:xfrm>
          <a:off x="10515600" y="1848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133260</xdr:rowOff>
    </xdr:from>
    <xdr:to>
      <xdr:col>55</xdr:col>
      <xdr:colOff>88900</xdr:colOff>
      <xdr:row>107</xdr:row>
      <xdr:rowOff>133260</xdr:rowOff>
    </xdr:to>
    <xdr:cxnSp macro="">
      <xdr:nvCxnSpPr>
        <xdr:cNvPr id="398" name="直線コネクタ 397"/>
        <xdr:cNvCxnSpPr/>
      </xdr:nvCxnSpPr>
      <xdr:spPr>
        <a:xfrm>
          <a:off x="10388600" y="1847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154790</xdr:rowOff>
    </xdr:from>
    <xdr:ext cx="690189" cy="259045"/>
    <xdr:sp macro="" textlink="">
      <xdr:nvSpPr>
        <xdr:cNvPr id="399" name="【港湾・漁港】&#10;一人当たり有形固定資産（償却資産）額最大値テキスト"/>
        <xdr:cNvSpPr txBox="1"/>
      </xdr:nvSpPr>
      <xdr:spPr>
        <a:xfrm>
          <a:off x="10515600" y="16956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36663</xdr:rowOff>
    </xdr:from>
    <xdr:to>
      <xdr:col>55</xdr:col>
      <xdr:colOff>88900</xdr:colOff>
      <xdr:row>100</xdr:row>
      <xdr:rowOff>36663</xdr:rowOff>
    </xdr:to>
    <xdr:cxnSp macro="">
      <xdr:nvCxnSpPr>
        <xdr:cNvPr id="400" name="直線コネクタ 399"/>
        <xdr:cNvCxnSpPr/>
      </xdr:nvCxnSpPr>
      <xdr:spPr>
        <a:xfrm>
          <a:off x="10388600" y="1718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76007</xdr:rowOff>
    </xdr:from>
    <xdr:ext cx="599010" cy="259045"/>
    <xdr:sp macro="" textlink="">
      <xdr:nvSpPr>
        <xdr:cNvPr id="401" name="【港湾・漁港】&#10;一人当たり有形固定資産（償却資産）額平均値テキスト"/>
        <xdr:cNvSpPr txBox="1"/>
      </xdr:nvSpPr>
      <xdr:spPr>
        <a:xfrm>
          <a:off x="10515600" y="17906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53130</xdr:rowOff>
    </xdr:from>
    <xdr:to>
      <xdr:col>55</xdr:col>
      <xdr:colOff>50800</xdr:colOff>
      <xdr:row>105</xdr:row>
      <xdr:rowOff>154730</xdr:rowOff>
    </xdr:to>
    <xdr:sp macro="" textlink="">
      <xdr:nvSpPr>
        <xdr:cNvPr id="402" name="フローチャート: 判断 401"/>
        <xdr:cNvSpPr/>
      </xdr:nvSpPr>
      <xdr:spPr>
        <a:xfrm>
          <a:off x="10426700" y="1805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101264</xdr:rowOff>
    </xdr:from>
    <xdr:to>
      <xdr:col>50</xdr:col>
      <xdr:colOff>165100</xdr:colOff>
      <xdr:row>106</xdr:row>
      <xdr:rowOff>31414</xdr:rowOff>
    </xdr:to>
    <xdr:sp macro="" textlink="">
      <xdr:nvSpPr>
        <xdr:cNvPr id="403" name="フローチャート: 判断 402"/>
        <xdr:cNvSpPr/>
      </xdr:nvSpPr>
      <xdr:spPr>
        <a:xfrm>
          <a:off x="9588500" y="1810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98267</xdr:rowOff>
    </xdr:from>
    <xdr:to>
      <xdr:col>46</xdr:col>
      <xdr:colOff>38100</xdr:colOff>
      <xdr:row>106</xdr:row>
      <xdr:rowOff>28417</xdr:rowOff>
    </xdr:to>
    <xdr:sp macro="" textlink="">
      <xdr:nvSpPr>
        <xdr:cNvPr id="404" name="フローチャート: 判断 403"/>
        <xdr:cNvSpPr/>
      </xdr:nvSpPr>
      <xdr:spPr>
        <a:xfrm>
          <a:off x="8699500" y="1810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114894</xdr:rowOff>
    </xdr:from>
    <xdr:to>
      <xdr:col>41</xdr:col>
      <xdr:colOff>101600</xdr:colOff>
      <xdr:row>107</xdr:row>
      <xdr:rowOff>45044</xdr:rowOff>
    </xdr:to>
    <xdr:sp macro="" textlink="">
      <xdr:nvSpPr>
        <xdr:cNvPr id="405" name="フローチャート: 判断 404"/>
        <xdr:cNvSpPr/>
      </xdr:nvSpPr>
      <xdr:spPr>
        <a:xfrm>
          <a:off x="7810500" y="1828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63359</xdr:rowOff>
    </xdr:from>
    <xdr:to>
      <xdr:col>55</xdr:col>
      <xdr:colOff>50800</xdr:colOff>
      <xdr:row>106</xdr:row>
      <xdr:rowOff>164959</xdr:rowOff>
    </xdr:to>
    <xdr:sp macro="" textlink="">
      <xdr:nvSpPr>
        <xdr:cNvPr id="411" name="楕円 410"/>
        <xdr:cNvSpPr/>
      </xdr:nvSpPr>
      <xdr:spPr>
        <a:xfrm>
          <a:off x="10426700" y="1823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41786</xdr:rowOff>
    </xdr:from>
    <xdr:ext cx="599010" cy="259045"/>
    <xdr:sp macro="" textlink="">
      <xdr:nvSpPr>
        <xdr:cNvPr id="412" name="【港湾・漁港】&#10;一人当たり有形固定資産（償却資産）額該当値テキスト"/>
        <xdr:cNvSpPr txBox="1"/>
      </xdr:nvSpPr>
      <xdr:spPr>
        <a:xfrm>
          <a:off x="10515600" y="1821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64987</xdr:rowOff>
    </xdr:from>
    <xdr:to>
      <xdr:col>50</xdr:col>
      <xdr:colOff>165100</xdr:colOff>
      <xdr:row>106</xdr:row>
      <xdr:rowOff>166587</xdr:rowOff>
    </xdr:to>
    <xdr:sp macro="" textlink="">
      <xdr:nvSpPr>
        <xdr:cNvPr id="413" name="楕円 412"/>
        <xdr:cNvSpPr/>
      </xdr:nvSpPr>
      <xdr:spPr>
        <a:xfrm>
          <a:off x="9588500" y="1823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114159</xdr:rowOff>
    </xdr:from>
    <xdr:to>
      <xdr:col>55</xdr:col>
      <xdr:colOff>0</xdr:colOff>
      <xdr:row>106</xdr:row>
      <xdr:rowOff>115787</xdr:rowOff>
    </xdr:to>
    <xdr:cxnSp macro="">
      <xdr:nvCxnSpPr>
        <xdr:cNvPr id="414" name="直線コネクタ 413"/>
        <xdr:cNvCxnSpPr/>
      </xdr:nvCxnSpPr>
      <xdr:spPr>
        <a:xfrm flipV="1">
          <a:off x="9639300" y="18287859"/>
          <a:ext cx="8382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91399</xdr:rowOff>
    </xdr:from>
    <xdr:to>
      <xdr:col>46</xdr:col>
      <xdr:colOff>38100</xdr:colOff>
      <xdr:row>107</xdr:row>
      <xdr:rowOff>21549</xdr:rowOff>
    </xdr:to>
    <xdr:sp macro="" textlink="">
      <xdr:nvSpPr>
        <xdr:cNvPr id="415" name="楕円 414"/>
        <xdr:cNvSpPr/>
      </xdr:nvSpPr>
      <xdr:spPr>
        <a:xfrm>
          <a:off x="8699500" y="182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115787</xdr:rowOff>
    </xdr:from>
    <xdr:to>
      <xdr:col>50</xdr:col>
      <xdr:colOff>114300</xdr:colOff>
      <xdr:row>106</xdr:row>
      <xdr:rowOff>142199</xdr:rowOff>
    </xdr:to>
    <xdr:cxnSp macro="">
      <xdr:nvCxnSpPr>
        <xdr:cNvPr id="416" name="直線コネクタ 415"/>
        <xdr:cNvCxnSpPr/>
      </xdr:nvCxnSpPr>
      <xdr:spPr>
        <a:xfrm flipV="1">
          <a:off x="8750300" y="18289487"/>
          <a:ext cx="889000" cy="2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47941</xdr:rowOff>
    </xdr:from>
    <xdr:ext cx="599010" cy="259045"/>
    <xdr:sp macro="" textlink="">
      <xdr:nvSpPr>
        <xdr:cNvPr id="417" name="n_1aveValue【港湾・漁港】&#10;一人当たり有形固定資産（償却資産）額"/>
        <xdr:cNvSpPr txBox="1"/>
      </xdr:nvSpPr>
      <xdr:spPr>
        <a:xfrm>
          <a:off x="9327095" y="1787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44944</xdr:rowOff>
    </xdr:from>
    <xdr:ext cx="599010" cy="259045"/>
    <xdr:sp macro="" textlink="">
      <xdr:nvSpPr>
        <xdr:cNvPr id="418" name="n_2aveValue【港湾・漁港】&#10;一人当たり有形固定資産（償却資産）額"/>
        <xdr:cNvSpPr txBox="1"/>
      </xdr:nvSpPr>
      <xdr:spPr>
        <a:xfrm>
          <a:off x="8450795" y="1787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61571</xdr:rowOff>
    </xdr:from>
    <xdr:ext cx="599010" cy="259045"/>
    <xdr:sp macro="" textlink="">
      <xdr:nvSpPr>
        <xdr:cNvPr id="419" name="n_3aveValue【港湾・漁港】&#10;一人当たり有形固定資産（償却資産）額"/>
        <xdr:cNvSpPr txBox="1"/>
      </xdr:nvSpPr>
      <xdr:spPr>
        <a:xfrm>
          <a:off x="7561795" y="1806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157714</xdr:rowOff>
    </xdr:from>
    <xdr:ext cx="599010" cy="259045"/>
    <xdr:sp macro="" textlink="">
      <xdr:nvSpPr>
        <xdr:cNvPr id="420" name="n_1mainValue【港湾・漁港】&#10;一人当たり有形固定資産（償却資産）額"/>
        <xdr:cNvSpPr txBox="1"/>
      </xdr:nvSpPr>
      <xdr:spPr>
        <a:xfrm>
          <a:off x="9327095" y="1833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12676</xdr:rowOff>
    </xdr:from>
    <xdr:ext cx="599010" cy="259045"/>
    <xdr:sp macro="" textlink="">
      <xdr:nvSpPr>
        <xdr:cNvPr id="421" name="n_2mainValue【港湾・漁港】&#10;一人当たり有形固定資産（償却資産）額"/>
        <xdr:cNvSpPr txBox="1"/>
      </xdr:nvSpPr>
      <xdr:spPr>
        <a:xfrm>
          <a:off x="8450795" y="1835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2" name="テキスト ボックス 4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3" name="直線コネクタ 4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4" name="テキスト ボックス 4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5" name="直線コネクタ 4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6" name="テキスト ボックス 4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7" name="直線コネクタ 4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8" name="テキスト ボックス 4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9" name="直線コネクタ 4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0" name="テキスト ボックス 4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1" name="直線コネクタ 4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2" name="テキスト ボックス 4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4" name="テキスト ボックス 4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446" name="直線コネクタ 445"/>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47"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48" name="直線コネクタ 447"/>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0" name="直線コネクタ 44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65422</xdr:rowOff>
    </xdr:from>
    <xdr:ext cx="405111" cy="259045"/>
    <xdr:sp macro="" textlink="">
      <xdr:nvSpPr>
        <xdr:cNvPr id="451" name="【認定こども園・幼稚園・保育所】&#10;有形固定資産減価償却率平均値テキスト"/>
        <xdr:cNvSpPr txBox="1"/>
      </xdr:nvSpPr>
      <xdr:spPr>
        <a:xfrm>
          <a:off x="163576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52" name="フローチャート: 判断 451"/>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53" name="フローチャート: 判断 452"/>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54" name="フローチャート: 判断 453"/>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455" name="フローチャート: 判断 454"/>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53975</xdr:rowOff>
    </xdr:from>
    <xdr:to>
      <xdr:col>85</xdr:col>
      <xdr:colOff>177800</xdr:colOff>
      <xdr:row>39</xdr:row>
      <xdr:rowOff>155575</xdr:rowOff>
    </xdr:to>
    <xdr:sp macro="" textlink="">
      <xdr:nvSpPr>
        <xdr:cNvPr id="461" name="楕円 460"/>
        <xdr:cNvSpPr/>
      </xdr:nvSpPr>
      <xdr:spPr>
        <a:xfrm>
          <a:off x="162687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32402</xdr:rowOff>
    </xdr:from>
    <xdr:ext cx="405111" cy="259045"/>
    <xdr:sp macro="" textlink="">
      <xdr:nvSpPr>
        <xdr:cNvPr id="462" name="【認定こども園・幼稚園・保育所】&#10;有形固定資産減価償却率該当値テキスト"/>
        <xdr:cNvSpPr txBox="1"/>
      </xdr:nvSpPr>
      <xdr:spPr>
        <a:xfrm>
          <a:off x="16357600"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99695</xdr:rowOff>
    </xdr:from>
    <xdr:to>
      <xdr:col>81</xdr:col>
      <xdr:colOff>101600</xdr:colOff>
      <xdr:row>40</xdr:row>
      <xdr:rowOff>29845</xdr:rowOff>
    </xdr:to>
    <xdr:sp macro="" textlink="">
      <xdr:nvSpPr>
        <xdr:cNvPr id="463" name="楕円 462"/>
        <xdr:cNvSpPr/>
      </xdr:nvSpPr>
      <xdr:spPr>
        <a:xfrm>
          <a:off x="15430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104775</xdr:rowOff>
    </xdr:from>
    <xdr:to>
      <xdr:col>85</xdr:col>
      <xdr:colOff>127000</xdr:colOff>
      <xdr:row>39</xdr:row>
      <xdr:rowOff>150495</xdr:rowOff>
    </xdr:to>
    <xdr:cxnSp macro="">
      <xdr:nvCxnSpPr>
        <xdr:cNvPr id="464" name="直線コネクタ 463"/>
        <xdr:cNvCxnSpPr/>
      </xdr:nvCxnSpPr>
      <xdr:spPr>
        <a:xfrm flipV="1">
          <a:off x="15481300" y="67913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126365</xdr:rowOff>
    </xdr:from>
    <xdr:to>
      <xdr:col>76</xdr:col>
      <xdr:colOff>165100</xdr:colOff>
      <xdr:row>40</xdr:row>
      <xdr:rowOff>56515</xdr:rowOff>
    </xdr:to>
    <xdr:sp macro="" textlink="">
      <xdr:nvSpPr>
        <xdr:cNvPr id="465" name="楕円 464"/>
        <xdr:cNvSpPr/>
      </xdr:nvSpPr>
      <xdr:spPr>
        <a:xfrm>
          <a:off x="14541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150495</xdr:rowOff>
    </xdr:from>
    <xdr:to>
      <xdr:col>81</xdr:col>
      <xdr:colOff>50800</xdr:colOff>
      <xdr:row>40</xdr:row>
      <xdr:rowOff>5715</xdr:rowOff>
    </xdr:to>
    <xdr:cxnSp macro="">
      <xdr:nvCxnSpPr>
        <xdr:cNvPr id="466" name="直線コネクタ 465"/>
        <xdr:cNvCxnSpPr/>
      </xdr:nvCxnSpPr>
      <xdr:spPr>
        <a:xfrm flipV="1">
          <a:off x="14592300" y="68370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67" name="n_1aveValue【認定こども園・幼稚園・保育所】&#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68" name="n_2aveValue【認定こども園・幼稚園・保育所】&#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69" name="n_3aveValue【認定こども園・幼稚園・保育所】&#10;有形固定資産減価償却率"/>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20972</xdr:rowOff>
    </xdr:from>
    <xdr:ext cx="405111" cy="259045"/>
    <xdr:sp macro="" textlink="">
      <xdr:nvSpPr>
        <xdr:cNvPr id="470" name="n_1mainValue【認定こども園・幼稚園・保育所】&#10;有形固定資産減価償却率"/>
        <xdr:cNvSpPr txBox="1"/>
      </xdr:nvSpPr>
      <xdr:spPr>
        <a:xfrm>
          <a:off x="152660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47642</xdr:rowOff>
    </xdr:from>
    <xdr:ext cx="405111" cy="259045"/>
    <xdr:sp macro="" textlink="">
      <xdr:nvSpPr>
        <xdr:cNvPr id="471" name="n_2mainValue【認定こども園・幼稚園・保育所】&#10;有形固定資産減価償却率"/>
        <xdr:cNvSpPr txBox="1"/>
      </xdr:nvSpPr>
      <xdr:spPr>
        <a:xfrm>
          <a:off x="14389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2" name="直線コネクタ 48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3" name="テキスト ボックス 48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4" name="直線コネクタ 48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5" name="テキスト ボックス 48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6" name="直線コネクタ 48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7" name="テキスト ボックス 48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8" name="直線コネクタ 48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9" name="テキスト ボックス 48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0" name="直線コネクタ 48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1" name="テキスト ボックス 49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2" name="直線コネクタ 49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3" name="テキスト ボックス 49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5" name="テキスト ボックス 4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97" name="直線コネクタ 496"/>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98"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99" name="直線コネクタ 498"/>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500"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501" name="直線コネクタ 500"/>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502" name="【認定こども園・幼稚園・保育所】&#10;一人当たり面積平均値テキスト"/>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503" name="フローチャート: 判断 502"/>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504" name="フローチャート: 判断 503"/>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505" name="フローチャート: 判断 504"/>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506" name="フローチャート: 判断 505"/>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512" name="楕円 511"/>
        <xdr:cNvSpPr/>
      </xdr:nvSpPr>
      <xdr:spPr>
        <a:xfrm>
          <a:off x="22110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114861</xdr:rowOff>
    </xdr:from>
    <xdr:ext cx="469744" cy="259045"/>
    <xdr:sp macro="" textlink="">
      <xdr:nvSpPr>
        <xdr:cNvPr id="513" name="【認定こども園・幼稚園・保育所】&#10;一人当たり面積該当値テキスト"/>
        <xdr:cNvSpPr txBox="1"/>
      </xdr:nvSpPr>
      <xdr:spPr>
        <a:xfrm>
          <a:off x="22199600" y="66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142966</xdr:rowOff>
    </xdr:from>
    <xdr:to>
      <xdr:col>112</xdr:col>
      <xdr:colOff>38100</xdr:colOff>
      <xdr:row>39</xdr:row>
      <xdr:rowOff>73116</xdr:rowOff>
    </xdr:to>
    <xdr:sp macro="" textlink="">
      <xdr:nvSpPr>
        <xdr:cNvPr id="514" name="楕円 513"/>
        <xdr:cNvSpPr/>
      </xdr:nvSpPr>
      <xdr:spPr>
        <a:xfrm>
          <a:off x="21272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15784</xdr:rowOff>
    </xdr:from>
    <xdr:to>
      <xdr:col>116</xdr:col>
      <xdr:colOff>63500</xdr:colOff>
      <xdr:row>39</xdr:row>
      <xdr:rowOff>22316</xdr:rowOff>
    </xdr:to>
    <xdr:cxnSp macro="">
      <xdr:nvCxnSpPr>
        <xdr:cNvPr id="515" name="直線コネクタ 514"/>
        <xdr:cNvCxnSpPr/>
      </xdr:nvCxnSpPr>
      <xdr:spPr>
        <a:xfrm flipV="1">
          <a:off x="21323300" y="67023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146231</xdr:rowOff>
    </xdr:from>
    <xdr:to>
      <xdr:col>107</xdr:col>
      <xdr:colOff>101600</xdr:colOff>
      <xdr:row>39</xdr:row>
      <xdr:rowOff>76381</xdr:rowOff>
    </xdr:to>
    <xdr:sp macro="" textlink="">
      <xdr:nvSpPr>
        <xdr:cNvPr id="516" name="楕円 515"/>
        <xdr:cNvSpPr/>
      </xdr:nvSpPr>
      <xdr:spPr>
        <a:xfrm>
          <a:off x="20383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22316</xdr:rowOff>
    </xdr:from>
    <xdr:to>
      <xdr:col>111</xdr:col>
      <xdr:colOff>177800</xdr:colOff>
      <xdr:row>39</xdr:row>
      <xdr:rowOff>25581</xdr:rowOff>
    </xdr:to>
    <xdr:cxnSp macro="">
      <xdr:nvCxnSpPr>
        <xdr:cNvPr id="517" name="直線コネクタ 516"/>
        <xdr:cNvCxnSpPr/>
      </xdr:nvCxnSpPr>
      <xdr:spPr>
        <a:xfrm flipV="1">
          <a:off x="20434300" y="67088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518" name="n_1aveValue【認定こども園・幼稚園・保育所】&#10;一人当たり面積"/>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519" name="n_2aveValue【認定こども園・幼稚園・保育所】&#10;一人当たり面積"/>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520" name="n_3aveValue【認定こども園・幼稚園・保育所】&#10;一人当たり面積"/>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64243</xdr:rowOff>
    </xdr:from>
    <xdr:ext cx="469744" cy="259045"/>
    <xdr:sp macro="" textlink="">
      <xdr:nvSpPr>
        <xdr:cNvPr id="521" name="n_1main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67508</xdr:rowOff>
    </xdr:from>
    <xdr:ext cx="469744" cy="259045"/>
    <xdr:sp macro="" textlink="">
      <xdr:nvSpPr>
        <xdr:cNvPr id="522" name="n_2mainValue【認定こども園・幼稚園・保育所】&#10;一人当たり面積"/>
        <xdr:cNvSpPr txBox="1"/>
      </xdr:nvSpPr>
      <xdr:spPr>
        <a:xfrm>
          <a:off x="20199427" y="675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3" name="直線コネクタ 5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4" name="テキスト ボックス 5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5" name="直線コネクタ 5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6" name="テキスト ボックス 5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7" name="直線コネクタ 5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8" name="テキスト ボックス 5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9" name="直線コネクタ 5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0" name="テキスト ボックス 5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1" name="直線コネクタ 5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2" name="テキスト ボックス 5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3" name="直線コネクタ 5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4" name="テキスト ボックス 5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548" name="直線コネクタ 547"/>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549"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550" name="直線コネクタ 549"/>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551"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552" name="直線コネクタ 551"/>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553" name="【学校施設】&#10;有形固定資産減価償却率平均値テキスト"/>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554" name="フローチャート: 判断 553"/>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55" name="フローチャート: 判断 554"/>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56" name="フローチャート: 判断 555"/>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57" name="フローチャート: 判断 556"/>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563" name="楕円 562"/>
        <xdr:cNvSpPr/>
      </xdr:nvSpPr>
      <xdr:spPr>
        <a:xfrm>
          <a:off x="16268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564" name="【学校施設】&#10;有形固定資産減価償却率該当値テキスト"/>
        <xdr:cNvSpPr txBox="1"/>
      </xdr:nvSpPr>
      <xdr:spPr>
        <a:xfrm>
          <a:off x="16357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127181</xdr:rowOff>
    </xdr:from>
    <xdr:to>
      <xdr:col>81</xdr:col>
      <xdr:colOff>101600</xdr:colOff>
      <xdr:row>61</xdr:row>
      <xdr:rowOff>57331</xdr:rowOff>
    </xdr:to>
    <xdr:sp macro="" textlink="">
      <xdr:nvSpPr>
        <xdr:cNvPr id="565" name="楕円 564"/>
        <xdr:cNvSpPr/>
      </xdr:nvSpPr>
      <xdr:spPr>
        <a:xfrm>
          <a:off x="15430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6531</xdr:rowOff>
    </xdr:from>
    <xdr:to>
      <xdr:col>85</xdr:col>
      <xdr:colOff>127000</xdr:colOff>
      <xdr:row>61</xdr:row>
      <xdr:rowOff>14696</xdr:rowOff>
    </xdr:to>
    <xdr:cxnSp macro="">
      <xdr:nvCxnSpPr>
        <xdr:cNvPr id="566" name="直線コネクタ 565"/>
        <xdr:cNvCxnSpPr/>
      </xdr:nvCxnSpPr>
      <xdr:spPr>
        <a:xfrm>
          <a:off x="15481300" y="1046498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164737</xdr:rowOff>
    </xdr:from>
    <xdr:to>
      <xdr:col>76</xdr:col>
      <xdr:colOff>165100</xdr:colOff>
      <xdr:row>61</xdr:row>
      <xdr:rowOff>94887</xdr:rowOff>
    </xdr:to>
    <xdr:sp macro="" textlink="">
      <xdr:nvSpPr>
        <xdr:cNvPr id="567" name="楕円 566"/>
        <xdr:cNvSpPr/>
      </xdr:nvSpPr>
      <xdr:spPr>
        <a:xfrm>
          <a:off x="14541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6531</xdr:rowOff>
    </xdr:from>
    <xdr:to>
      <xdr:col>81</xdr:col>
      <xdr:colOff>50800</xdr:colOff>
      <xdr:row>61</xdr:row>
      <xdr:rowOff>44087</xdr:rowOff>
    </xdr:to>
    <xdr:cxnSp macro="">
      <xdr:nvCxnSpPr>
        <xdr:cNvPr id="568" name="直線コネクタ 567"/>
        <xdr:cNvCxnSpPr/>
      </xdr:nvCxnSpPr>
      <xdr:spPr>
        <a:xfrm flipV="1">
          <a:off x="14592300" y="104649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569" name="n_1ave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570"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71" name="n_3aveValue【学校施設】&#10;有形固定資産減価償却率"/>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48458</xdr:rowOff>
    </xdr:from>
    <xdr:ext cx="405111" cy="259045"/>
    <xdr:sp macro="" textlink="">
      <xdr:nvSpPr>
        <xdr:cNvPr id="572" name="n_1mainValue【学校施設】&#10;有形固定資産減価償却率"/>
        <xdr:cNvSpPr txBox="1"/>
      </xdr:nvSpPr>
      <xdr:spPr>
        <a:xfrm>
          <a:off x="15266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573" name="n_2mainValue【学校施設】&#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98" name="直線コネクタ 597"/>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99"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600" name="直線コネクタ 599"/>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601"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602" name="直線コネクタ 601"/>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603" name="【学校施設】&#10;一人当たり面積平均値テキスト"/>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604" name="フローチャート: 判断 603"/>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605" name="フローチャート: 判断 604"/>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606" name="フローチャート: 判断 605"/>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607" name="フローチャート: 判断 606"/>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13" name="楕円 612"/>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614" name="【学校施設】&#10;一人当たり面積該当値テキスト"/>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14732</xdr:rowOff>
    </xdr:from>
    <xdr:to>
      <xdr:col>112</xdr:col>
      <xdr:colOff>38100</xdr:colOff>
      <xdr:row>63</xdr:row>
      <xdr:rowOff>116332</xdr:rowOff>
    </xdr:to>
    <xdr:sp macro="" textlink="">
      <xdr:nvSpPr>
        <xdr:cNvPr id="615" name="楕円 614"/>
        <xdr:cNvSpPr/>
      </xdr:nvSpPr>
      <xdr:spPr>
        <a:xfrm>
          <a:off x="21272500" y="108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63</xdr:row>
      <xdr:rowOff>65532</xdr:rowOff>
    </xdr:to>
    <xdr:cxnSp macro="">
      <xdr:nvCxnSpPr>
        <xdr:cNvPr id="616" name="直線コネクタ 615"/>
        <xdr:cNvCxnSpPr/>
      </xdr:nvCxnSpPr>
      <xdr:spPr>
        <a:xfrm flipV="1">
          <a:off x="21323300" y="10706100"/>
          <a:ext cx="8382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18542</xdr:rowOff>
    </xdr:from>
    <xdr:to>
      <xdr:col>107</xdr:col>
      <xdr:colOff>101600</xdr:colOff>
      <xdr:row>63</xdr:row>
      <xdr:rowOff>120142</xdr:rowOff>
    </xdr:to>
    <xdr:sp macro="" textlink="">
      <xdr:nvSpPr>
        <xdr:cNvPr id="617" name="楕円 616"/>
        <xdr:cNvSpPr/>
      </xdr:nvSpPr>
      <xdr:spPr>
        <a:xfrm>
          <a:off x="20383500" y="108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65532</xdr:rowOff>
    </xdr:from>
    <xdr:to>
      <xdr:col>111</xdr:col>
      <xdr:colOff>177800</xdr:colOff>
      <xdr:row>63</xdr:row>
      <xdr:rowOff>69342</xdr:rowOff>
    </xdr:to>
    <xdr:cxnSp macro="">
      <xdr:nvCxnSpPr>
        <xdr:cNvPr id="618" name="直線コネクタ 617"/>
        <xdr:cNvCxnSpPr/>
      </xdr:nvCxnSpPr>
      <xdr:spPr>
        <a:xfrm flipV="1">
          <a:off x="20434300" y="1086688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619" name="n_1aveValue【学校施設】&#10;一人当たり面積"/>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620" name="n_2aveValue【学校施設】&#10;一人当たり面積"/>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621" name="n_3aveValue【学校施設】&#10;一人当たり面積"/>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107459</xdr:rowOff>
    </xdr:from>
    <xdr:ext cx="469744" cy="259045"/>
    <xdr:sp macro="" textlink="">
      <xdr:nvSpPr>
        <xdr:cNvPr id="622" name="n_1mainValue【学校施設】&#10;一人当たり面積"/>
        <xdr:cNvSpPr txBox="1"/>
      </xdr:nvSpPr>
      <xdr:spPr>
        <a:xfrm>
          <a:off x="21075727" y="109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111269</xdr:rowOff>
    </xdr:from>
    <xdr:ext cx="469744" cy="259045"/>
    <xdr:sp macro="" textlink="">
      <xdr:nvSpPr>
        <xdr:cNvPr id="623" name="n_2mainValue【学校施設】&#10;一人当たり面積"/>
        <xdr:cNvSpPr txBox="1"/>
      </xdr:nvSpPr>
      <xdr:spPr>
        <a:xfrm>
          <a:off x="20199427"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65" name="直線コネクタ 664"/>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66"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67" name="直線コネクタ 666"/>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70"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1" name="フローチャート: 判断 670"/>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72" name="フローチャート: 判断 671"/>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73" name="フローチャート: 判断 672"/>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74" name="フローチャート: 判断 673"/>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72752</xdr:rowOff>
    </xdr:from>
    <xdr:to>
      <xdr:col>85</xdr:col>
      <xdr:colOff>177800</xdr:colOff>
      <xdr:row>103</xdr:row>
      <xdr:rowOff>2902</xdr:rowOff>
    </xdr:to>
    <xdr:sp macro="" textlink="">
      <xdr:nvSpPr>
        <xdr:cNvPr id="680" name="楕円 679"/>
        <xdr:cNvSpPr/>
      </xdr:nvSpPr>
      <xdr:spPr>
        <a:xfrm>
          <a:off x="162687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95629</xdr:rowOff>
    </xdr:from>
    <xdr:ext cx="405111" cy="259045"/>
    <xdr:sp macro="" textlink="">
      <xdr:nvSpPr>
        <xdr:cNvPr id="681" name="【公民館】&#10;有形固定資産減価償却率該当値テキスト"/>
        <xdr:cNvSpPr txBox="1"/>
      </xdr:nvSpPr>
      <xdr:spPr>
        <a:xfrm>
          <a:off x="16357600"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40095</xdr:rowOff>
    </xdr:from>
    <xdr:to>
      <xdr:col>81</xdr:col>
      <xdr:colOff>101600</xdr:colOff>
      <xdr:row>102</xdr:row>
      <xdr:rowOff>141695</xdr:rowOff>
    </xdr:to>
    <xdr:sp macro="" textlink="">
      <xdr:nvSpPr>
        <xdr:cNvPr id="682" name="楕円 681"/>
        <xdr:cNvSpPr/>
      </xdr:nvSpPr>
      <xdr:spPr>
        <a:xfrm>
          <a:off x="15430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90895</xdr:rowOff>
    </xdr:from>
    <xdr:to>
      <xdr:col>85</xdr:col>
      <xdr:colOff>127000</xdr:colOff>
      <xdr:row>102</xdr:row>
      <xdr:rowOff>123552</xdr:rowOff>
    </xdr:to>
    <xdr:cxnSp macro="">
      <xdr:nvCxnSpPr>
        <xdr:cNvPr id="683" name="直線コネクタ 682"/>
        <xdr:cNvCxnSpPr/>
      </xdr:nvCxnSpPr>
      <xdr:spPr>
        <a:xfrm>
          <a:off x="15481300" y="175787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64588</xdr:rowOff>
    </xdr:from>
    <xdr:to>
      <xdr:col>76</xdr:col>
      <xdr:colOff>165100</xdr:colOff>
      <xdr:row>102</xdr:row>
      <xdr:rowOff>166188</xdr:rowOff>
    </xdr:to>
    <xdr:sp macro="" textlink="">
      <xdr:nvSpPr>
        <xdr:cNvPr id="684" name="楕円 683"/>
        <xdr:cNvSpPr/>
      </xdr:nvSpPr>
      <xdr:spPr>
        <a:xfrm>
          <a:off x="14541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90895</xdr:rowOff>
    </xdr:from>
    <xdr:to>
      <xdr:col>81</xdr:col>
      <xdr:colOff>50800</xdr:colOff>
      <xdr:row>102</xdr:row>
      <xdr:rowOff>115388</xdr:rowOff>
    </xdr:to>
    <xdr:cxnSp macro="">
      <xdr:nvCxnSpPr>
        <xdr:cNvPr id="685" name="直線コネクタ 684"/>
        <xdr:cNvCxnSpPr/>
      </xdr:nvCxnSpPr>
      <xdr:spPr>
        <a:xfrm flipV="1">
          <a:off x="14592300" y="1757879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86"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87" name="n_2aveValue【公民館】&#10;有形固定資産減価償却率"/>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88" name="n_3aveValue【公民館】&#10;有形固定資産減価償却率"/>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158222</xdr:rowOff>
    </xdr:from>
    <xdr:ext cx="405111" cy="259045"/>
    <xdr:sp macro="" textlink="">
      <xdr:nvSpPr>
        <xdr:cNvPr id="689" name="n_1mainValue【公民館】&#10;有形固定資産減価償却率"/>
        <xdr:cNvSpPr txBox="1"/>
      </xdr:nvSpPr>
      <xdr:spPr>
        <a:xfrm>
          <a:off x="152660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11265</xdr:rowOff>
    </xdr:from>
    <xdr:ext cx="405111" cy="259045"/>
    <xdr:sp macro="" textlink="">
      <xdr:nvSpPr>
        <xdr:cNvPr id="690" name="n_2mainValue【公民館】&#10;有形固定資産減価償却率"/>
        <xdr:cNvSpPr txBox="1"/>
      </xdr:nvSpPr>
      <xdr:spPr>
        <a:xfrm>
          <a:off x="14389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14" name="直線コネクタ 713"/>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15"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16" name="直線コネクタ 715"/>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17"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18" name="直線コネクタ 717"/>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719" name="【公民館】&#10;一人当たり面積平均値テキスト"/>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20" name="フローチャート: 判断 719"/>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21" name="フローチャート: 判断 720"/>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22" name="フローチャート: 判断 721"/>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23" name="フローチャート: 判断 722"/>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163830</xdr:rowOff>
    </xdr:from>
    <xdr:to>
      <xdr:col>116</xdr:col>
      <xdr:colOff>114300</xdr:colOff>
      <xdr:row>107</xdr:row>
      <xdr:rowOff>93980</xdr:rowOff>
    </xdr:to>
    <xdr:sp macro="" textlink="">
      <xdr:nvSpPr>
        <xdr:cNvPr id="729" name="楕円 728"/>
        <xdr:cNvSpPr/>
      </xdr:nvSpPr>
      <xdr:spPr>
        <a:xfrm>
          <a:off x="22110700" y="183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142257</xdr:rowOff>
    </xdr:from>
    <xdr:ext cx="469744" cy="259045"/>
    <xdr:sp macro="" textlink="">
      <xdr:nvSpPr>
        <xdr:cNvPr id="730" name="【公民館】&#10;一人当たり面積該当値テキスト"/>
        <xdr:cNvSpPr txBox="1"/>
      </xdr:nvSpPr>
      <xdr:spPr>
        <a:xfrm>
          <a:off x="22199600" y="1831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121920</xdr:rowOff>
    </xdr:from>
    <xdr:to>
      <xdr:col>112</xdr:col>
      <xdr:colOff>38100</xdr:colOff>
      <xdr:row>107</xdr:row>
      <xdr:rowOff>52070</xdr:rowOff>
    </xdr:to>
    <xdr:sp macro="" textlink="">
      <xdr:nvSpPr>
        <xdr:cNvPr id="731" name="楕円 730"/>
        <xdr:cNvSpPr/>
      </xdr:nvSpPr>
      <xdr:spPr>
        <a:xfrm>
          <a:off x="212725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1270</xdr:rowOff>
    </xdr:from>
    <xdr:to>
      <xdr:col>116</xdr:col>
      <xdr:colOff>63500</xdr:colOff>
      <xdr:row>107</xdr:row>
      <xdr:rowOff>43180</xdr:rowOff>
    </xdr:to>
    <xdr:cxnSp macro="">
      <xdr:nvCxnSpPr>
        <xdr:cNvPr id="732" name="直線コネクタ 731"/>
        <xdr:cNvCxnSpPr/>
      </xdr:nvCxnSpPr>
      <xdr:spPr>
        <a:xfrm>
          <a:off x="21323300" y="18346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733" name="楕円 732"/>
        <xdr:cNvSpPr/>
      </xdr:nvSpPr>
      <xdr:spPr>
        <a:xfrm>
          <a:off x="2038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1270</xdr:rowOff>
    </xdr:from>
    <xdr:to>
      <xdr:col>111</xdr:col>
      <xdr:colOff>177800</xdr:colOff>
      <xdr:row>107</xdr:row>
      <xdr:rowOff>3811</xdr:rowOff>
    </xdr:to>
    <xdr:cxnSp macro="">
      <xdr:nvCxnSpPr>
        <xdr:cNvPr id="734" name="直線コネクタ 733"/>
        <xdr:cNvCxnSpPr/>
      </xdr:nvCxnSpPr>
      <xdr:spPr>
        <a:xfrm flipV="1">
          <a:off x="20434300" y="183464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735" name="n_1aveValue【公民館】&#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736" name="n_2aveValue【公民館】&#10;一人当たり面積"/>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737" name="n_3aveValue【公民館】&#10;一人当たり面積"/>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68597</xdr:rowOff>
    </xdr:from>
    <xdr:ext cx="469744" cy="259045"/>
    <xdr:sp macro="" textlink="">
      <xdr:nvSpPr>
        <xdr:cNvPr id="738" name="n_1main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45738</xdr:rowOff>
    </xdr:from>
    <xdr:ext cx="469744" cy="259045"/>
    <xdr:sp macro="" textlink="">
      <xdr:nvSpPr>
        <xdr:cNvPr id="739" name="n_2mainValue【公民館】&#10;一人当たり面積"/>
        <xdr:cNvSpPr txBox="1"/>
      </xdr:nvSpPr>
      <xdr:spPr>
        <a:xfrm>
          <a:off x="20199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公民館については、類似団体平均を上回っている。これは、昭和５０年代に多くの公民館が建設されており、耐用年数である５０年に近づきつつあるためである。そのうち、中央公民館については、平成２９年度から着手している多機能観光支援施設に機能を移転し、令和３年度までに複合化を図る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また、学校施設については、類似団体と比較し大きく下回っている。これは、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平成２４年度から順次更新を進めてきたことによるものである。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平成２４年度に本部小学校、平成２８年度に本部中学校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、平成３０年度には瀬底小学校を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改築し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。これにより今後の維持管理費用の減少も見込まれる。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13,234
13,121
54.35
8,887,165
8,657,031
212,809
3,886,897
7,119,818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2" name="【図書館】&#10;有形固定資産減価償却率平均値テキスト"/>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120106</xdr:rowOff>
    </xdr:from>
    <xdr:to>
      <xdr:col>24</xdr:col>
      <xdr:colOff>114300</xdr:colOff>
      <xdr:row>35</xdr:row>
      <xdr:rowOff>50256</xdr:rowOff>
    </xdr:to>
    <xdr:sp macro="" textlink="">
      <xdr:nvSpPr>
        <xdr:cNvPr id="72" name="楕円 71"/>
        <xdr:cNvSpPr/>
      </xdr:nvSpPr>
      <xdr:spPr>
        <a:xfrm>
          <a:off x="45847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142983</xdr:rowOff>
    </xdr:from>
    <xdr:ext cx="405111" cy="259045"/>
    <xdr:sp macro="" textlink="">
      <xdr:nvSpPr>
        <xdr:cNvPr id="73" name="【図書館】&#10;有形固定資産減価償却率該当値テキスト"/>
        <xdr:cNvSpPr txBox="1"/>
      </xdr:nvSpPr>
      <xdr:spPr>
        <a:xfrm>
          <a:off x="4673600" y="58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146231</xdr:rowOff>
    </xdr:from>
    <xdr:to>
      <xdr:col>20</xdr:col>
      <xdr:colOff>38100</xdr:colOff>
      <xdr:row>35</xdr:row>
      <xdr:rowOff>76381</xdr:rowOff>
    </xdr:to>
    <xdr:sp macro="" textlink="">
      <xdr:nvSpPr>
        <xdr:cNvPr id="74" name="楕円 73"/>
        <xdr:cNvSpPr/>
      </xdr:nvSpPr>
      <xdr:spPr>
        <a:xfrm>
          <a:off x="3746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170906</xdr:rowOff>
    </xdr:from>
    <xdr:to>
      <xdr:col>24</xdr:col>
      <xdr:colOff>63500</xdr:colOff>
      <xdr:row>35</xdr:row>
      <xdr:rowOff>25581</xdr:rowOff>
    </xdr:to>
    <xdr:cxnSp macro="">
      <xdr:nvCxnSpPr>
        <xdr:cNvPr id="75" name="直線コネクタ 74"/>
        <xdr:cNvCxnSpPr/>
      </xdr:nvCxnSpPr>
      <xdr:spPr>
        <a:xfrm flipV="1">
          <a:off x="3797300" y="60002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907</xdr:rowOff>
    </xdr:from>
    <xdr:to>
      <xdr:col>15</xdr:col>
      <xdr:colOff>101600</xdr:colOff>
      <xdr:row>35</xdr:row>
      <xdr:rowOff>102507</xdr:rowOff>
    </xdr:to>
    <xdr:sp macro="" textlink="">
      <xdr:nvSpPr>
        <xdr:cNvPr id="76" name="楕円 75"/>
        <xdr:cNvSpPr/>
      </xdr:nvSpPr>
      <xdr:spPr>
        <a:xfrm>
          <a:off x="2857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25581</xdr:rowOff>
    </xdr:from>
    <xdr:to>
      <xdr:col>19</xdr:col>
      <xdr:colOff>177800</xdr:colOff>
      <xdr:row>35</xdr:row>
      <xdr:rowOff>51707</xdr:rowOff>
    </xdr:to>
    <xdr:cxnSp macro="">
      <xdr:nvCxnSpPr>
        <xdr:cNvPr id="77" name="直線コネクタ 76"/>
        <xdr:cNvCxnSpPr/>
      </xdr:nvCxnSpPr>
      <xdr:spPr>
        <a:xfrm flipV="1">
          <a:off x="2908300" y="60263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114861</xdr:rowOff>
    </xdr:from>
    <xdr:ext cx="405111" cy="259045"/>
    <xdr:sp macro="" textlink="">
      <xdr:nvSpPr>
        <xdr:cNvPr id="78" name="n_1aveValue【図書館】&#10;有形固定資産減価償却率"/>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79" name="n_2aveValue【図書館】&#10;有形固定資産減価償却率"/>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0" name="n_3aveValue【図書館】&#10;有形固定資産減価償却率"/>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92908</xdr:rowOff>
    </xdr:from>
    <xdr:ext cx="405111" cy="259045"/>
    <xdr:sp macro="" textlink="">
      <xdr:nvSpPr>
        <xdr:cNvPr id="81" name="n_1mainValue【図書館】&#10;有形固定資産減価償却率"/>
        <xdr:cNvSpPr txBox="1"/>
      </xdr:nvSpPr>
      <xdr:spPr>
        <a:xfrm>
          <a:off x="35820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119034</xdr:rowOff>
    </xdr:from>
    <xdr:ext cx="405111" cy="259045"/>
    <xdr:sp macro="" textlink="">
      <xdr:nvSpPr>
        <xdr:cNvPr id="82" name="n_2mainValue【図書館】&#10;有形固定資産減価償却率"/>
        <xdr:cNvSpPr txBox="1"/>
      </xdr:nvSpPr>
      <xdr:spPr>
        <a:xfrm>
          <a:off x="2705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6" name="直線コネクタ 105"/>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7"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8" name="直線コネクタ 107"/>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09" name="【図書館】&#10;一人当たり面積最大値テキスト"/>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0" name="直線コネクタ 109"/>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1"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2" name="フローチャート: 判断 111"/>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3" name="フローチャート: 判断 112"/>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4" name="フローチャート: 判断 113"/>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5" name="フローチャート: 判断 114"/>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63500</xdr:rowOff>
    </xdr:from>
    <xdr:to>
      <xdr:col>55</xdr:col>
      <xdr:colOff>50800</xdr:colOff>
      <xdr:row>41</xdr:row>
      <xdr:rowOff>165100</xdr:rowOff>
    </xdr:to>
    <xdr:sp macro="" textlink="">
      <xdr:nvSpPr>
        <xdr:cNvPr id="121" name="楕円 120"/>
        <xdr:cNvSpPr/>
      </xdr:nvSpPr>
      <xdr:spPr>
        <a:xfrm>
          <a:off x="10426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149877</xdr:rowOff>
    </xdr:from>
    <xdr:ext cx="469744" cy="259045"/>
    <xdr:sp macro="" textlink="">
      <xdr:nvSpPr>
        <xdr:cNvPr id="122" name="【図書館】&#10;一人当たり面積該当値テキスト"/>
        <xdr:cNvSpPr txBox="1"/>
      </xdr:nvSpPr>
      <xdr:spPr>
        <a:xfrm>
          <a:off x="10515600" y="70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63500</xdr:rowOff>
    </xdr:from>
    <xdr:to>
      <xdr:col>50</xdr:col>
      <xdr:colOff>165100</xdr:colOff>
      <xdr:row>41</xdr:row>
      <xdr:rowOff>165100</xdr:rowOff>
    </xdr:to>
    <xdr:sp macro="" textlink="">
      <xdr:nvSpPr>
        <xdr:cNvPr id="123" name="楕円 122"/>
        <xdr:cNvSpPr/>
      </xdr:nvSpPr>
      <xdr:spPr>
        <a:xfrm>
          <a:off x="9588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114300</xdr:rowOff>
    </xdr:from>
    <xdr:to>
      <xdr:col>55</xdr:col>
      <xdr:colOff>0</xdr:colOff>
      <xdr:row>41</xdr:row>
      <xdr:rowOff>114300</xdr:rowOff>
    </xdr:to>
    <xdr:cxnSp macro="">
      <xdr:nvCxnSpPr>
        <xdr:cNvPr id="124" name="直線コネクタ 123"/>
        <xdr:cNvCxnSpPr/>
      </xdr:nvCxnSpPr>
      <xdr:spPr>
        <a:xfrm>
          <a:off x="9639300" y="714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63500</xdr:rowOff>
    </xdr:from>
    <xdr:to>
      <xdr:col>46</xdr:col>
      <xdr:colOff>38100</xdr:colOff>
      <xdr:row>41</xdr:row>
      <xdr:rowOff>165100</xdr:rowOff>
    </xdr:to>
    <xdr:sp macro="" textlink="">
      <xdr:nvSpPr>
        <xdr:cNvPr id="125" name="楕円 124"/>
        <xdr:cNvSpPr/>
      </xdr:nvSpPr>
      <xdr:spPr>
        <a:xfrm>
          <a:off x="8699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114300</xdr:rowOff>
    </xdr:from>
    <xdr:to>
      <xdr:col>50</xdr:col>
      <xdr:colOff>114300</xdr:colOff>
      <xdr:row>41</xdr:row>
      <xdr:rowOff>114300</xdr:rowOff>
    </xdr:to>
    <xdr:cxnSp macro="">
      <xdr:nvCxnSpPr>
        <xdr:cNvPr id="126" name="直線コネクタ 125"/>
        <xdr:cNvCxnSpPr/>
      </xdr:nvCxnSpPr>
      <xdr:spPr>
        <a:xfrm>
          <a:off x="8750300" y="714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27" name="n_1ave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28" name="n_2aveValue【図書館】&#10;一人当たり面積"/>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29" name="n_3aveValue【図書館】&#10;一人当たり面積"/>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156227</xdr:rowOff>
    </xdr:from>
    <xdr:ext cx="469744" cy="259045"/>
    <xdr:sp macro="" textlink="">
      <xdr:nvSpPr>
        <xdr:cNvPr id="130" name="n_1mainValue【図書館】&#10;一人当たり面積"/>
        <xdr:cNvSpPr txBox="1"/>
      </xdr:nvSpPr>
      <xdr:spPr>
        <a:xfrm>
          <a:off x="93917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156227</xdr:rowOff>
    </xdr:from>
    <xdr:ext cx="469744" cy="259045"/>
    <xdr:sp macro="" textlink="">
      <xdr:nvSpPr>
        <xdr:cNvPr id="131" name="n_2mainValue【図書館】&#10;一人当たり面積"/>
        <xdr:cNvSpPr txBox="1"/>
      </xdr:nvSpPr>
      <xdr:spPr>
        <a:xfrm>
          <a:off x="8515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56" name="直線コネクタ 155"/>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57"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58" name="直線コネクタ 157"/>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1"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2" name="フローチャート: 判断 161"/>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3" name="フローチャート: 判断 162"/>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4" name="フローチャート: 判断 163"/>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5" name="フローチャート: 判断 164"/>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67310</xdr:rowOff>
    </xdr:from>
    <xdr:to>
      <xdr:col>24</xdr:col>
      <xdr:colOff>114300</xdr:colOff>
      <xdr:row>61</xdr:row>
      <xdr:rowOff>168910</xdr:rowOff>
    </xdr:to>
    <xdr:sp macro="" textlink="">
      <xdr:nvSpPr>
        <xdr:cNvPr id="171" name="楕円 170"/>
        <xdr:cNvSpPr/>
      </xdr:nvSpPr>
      <xdr:spPr>
        <a:xfrm>
          <a:off x="4584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45737</xdr:rowOff>
    </xdr:from>
    <xdr:ext cx="405111" cy="259045"/>
    <xdr:sp macro="" textlink="">
      <xdr:nvSpPr>
        <xdr:cNvPr id="172" name="【体育館・プール】&#10;有形固定資産減価償却率該当値テキスト"/>
        <xdr:cNvSpPr txBox="1"/>
      </xdr:nvSpPr>
      <xdr:spPr>
        <a:xfrm>
          <a:off x="4673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103505</xdr:rowOff>
    </xdr:from>
    <xdr:to>
      <xdr:col>20</xdr:col>
      <xdr:colOff>38100</xdr:colOff>
      <xdr:row>62</xdr:row>
      <xdr:rowOff>33655</xdr:rowOff>
    </xdr:to>
    <xdr:sp macro="" textlink="">
      <xdr:nvSpPr>
        <xdr:cNvPr id="173" name="楕円 172"/>
        <xdr:cNvSpPr/>
      </xdr:nvSpPr>
      <xdr:spPr>
        <a:xfrm>
          <a:off x="3746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118110</xdr:rowOff>
    </xdr:from>
    <xdr:to>
      <xdr:col>24</xdr:col>
      <xdr:colOff>63500</xdr:colOff>
      <xdr:row>61</xdr:row>
      <xdr:rowOff>154305</xdr:rowOff>
    </xdr:to>
    <xdr:cxnSp macro="">
      <xdr:nvCxnSpPr>
        <xdr:cNvPr id="174" name="直線コネクタ 173"/>
        <xdr:cNvCxnSpPr/>
      </xdr:nvCxnSpPr>
      <xdr:spPr>
        <a:xfrm flipV="1">
          <a:off x="3797300" y="105765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154940</xdr:rowOff>
    </xdr:from>
    <xdr:to>
      <xdr:col>15</xdr:col>
      <xdr:colOff>101600</xdr:colOff>
      <xdr:row>62</xdr:row>
      <xdr:rowOff>85090</xdr:rowOff>
    </xdr:to>
    <xdr:sp macro="" textlink="">
      <xdr:nvSpPr>
        <xdr:cNvPr id="175" name="楕円 174"/>
        <xdr:cNvSpPr/>
      </xdr:nvSpPr>
      <xdr:spPr>
        <a:xfrm>
          <a:off x="2857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154305</xdr:rowOff>
    </xdr:from>
    <xdr:to>
      <xdr:col>19</xdr:col>
      <xdr:colOff>177800</xdr:colOff>
      <xdr:row>62</xdr:row>
      <xdr:rowOff>34290</xdr:rowOff>
    </xdr:to>
    <xdr:cxnSp macro="">
      <xdr:nvCxnSpPr>
        <xdr:cNvPr id="176" name="直線コネクタ 175"/>
        <xdr:cNvCxnSpPr/>
      </xdr:nvCxnSpPr>
      <xdr:spPr>
        <a:xfrm flipV="1">
          <a:off x="2908300" y="106127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77"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78"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7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24782</xdr:rowOff>
    </xdr:from>
    <xdr:ext cx="405111" cy="259045"/>
    <xdr:sp macro="" textlink="">
      <xdr:nvSpPr>
        <xdr:cNvPr id="180" name="n_1mainValue【体育館・プール】&#10;有形固定資産減価償却率"/>
        <xdr:cNvSpPr txBox="1"/>
      </xdr:nvSpPr>
      <xdr:spPr>
        <a:xfrm>
          <a:off x="3582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76217</xdr:rowOff>
    </xdr:from>
    <xdr:ext cx="405111" cy="259045"/>
    <xdr:sp macro="" textlink="">
      <xdr:nvSpPr>
        <xdr:cNvPr id="181" name="n_2mainValue【体育館・プール】&#10;有形固定資産減価償却率"/>
        <xdr:cNvSpPr txBox="1"/>
      </xdr:nvSpPr>
      <xdr:spPr>
        <a:xfrm>
          <a:off x="2705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07" name="直線コネクタ 206"/>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08"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09" name="直線コネクタ 208"/>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0"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11" name="直線コネクタ 210"/>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212" name="【体育館・プール】&#10;一人当たり面積平均値テキスト"/>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13" name="フローチャート: 判断 212"/>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14" name="フローチャート: 判断 213"/>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15" name="フローチャート: 判断 214"/>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16" name="フローチャート: 判断 215"/>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16147</xdr:rowOff>
    </xdr:from>
    <xdr:to>
      <xdr:col>55</xdr:col>
      <xdr:colOff>50800</xdr:colOff>
      <xdr:row>60</xdr:row>
      <xdr:rowOff>117747</xdr:rowOff>
    </xdr:to>
    <xdr:sp macro="" textlink="">
      <xdr:nvSpPr>
        <xdr:cNvPr id="222" name="楕円 221"/>
        <xdr:cNvSpPr/>
      </xdr:nvSpPr>
      <xdr:spPr>
        <a:xfrm>
          <a:off x="10426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39024</xdr:rowOff>
    </xdr:from>
    <xdr:ext cx="469744" cy="259045"/>
    <xdr:sp macro="" textlink="">
      <xdr:nvSpPr>
        <xdr:cNvPr id="223" name="【体育館・プール】&#10;一人当たり面積該当値テキスト"/>
        <xdr:cNvSpPr txBox="1"/>
      </xdr:nvSpPr>
      <xdr:spPr>
        <a:xfrm>
          <a:off x="10515600" y="1015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22678</xdr:rowOff>
    </xdr:from>
    <xdr:to>
      <xdr:col>50</xdr:col>
      <xdr:colOff>165100</xdr:colOff>
      <xdr:row>60</xdr:row>
      <xdr:rowOff>124278</xdr:rowOff>
    </xdr:to>
    <xdr:sp macro="" textlink="">
      <xdr:nvSpPr>
        <xdr:cNvPr id="224" name="楕円 223"/>
        <xdr:cNvSpPr/>
      </xdr:nvSpPr>
      <xdr:spPr>
        <a:xfrm>
          <a:off x="9588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66947</xdr:rowOff>
    </xdr:from>
    <xdr:to>
      <xdr:col>55</xdr:col>
      <xdr:colOff>0</xdr:colOff>
      <xdr:row>60</xdr:row>
      <xdr:rowOff>73478</xdr:rowOff>
    </xdr:to>
    <xdr:cxnSp macro="">
      <xdr:nvCxnSpPr>
        <xdr:cNvPr id="225" name="直線コネクタ 224"/>
        <xdr:cNvCxnSpPr/>
      </xdr:nvCxnSpPr>
      <xdr:spPr>
        <a:xfrm flipV="1">
          <a:off x="9639300" y="1035394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27577</xdr:rowOff>
    </xdr:from>
    <xdr:to>
      <xdr:col>46</xdr:col>
      <xdr:colOff>38100</xdr:colOff>
      <xdr:row>60</xdr:row>
      <xdr:rowOff>129177</xdr:rowOff>
    </xdr:to>
    <xdr:sp macro="" textlink="">
      <xdr:nvSpPr>
        <xdr:cNvPr id="226" name="楕円 225"/>
        <xdr:cNvSpPr/>
      </xdr:nvSpPr>
      <xdr:spPr>
        <a:xfrm>
          <a:off x="8699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73478</xdr:rowOff>
    </xdr:from>
    <xdr:to>
      <xdr:col>50</xdr:col>
      <xdr:colOff>114300</xdr:colOff>
      <xdr:row>60</xdr:row>
      <xdr:rowOff>78377</xdr:rowOff>
    </xdr:to>
    <xdr:cxnSp macro="">
      <xdr:nvCxnSpPr>
        <xdr:cNvPr id="227" name="直線コネクタ 226"/>
        <xdr:cNvCxnSpPr/>
      </xdr:nvCxnSpPr>
      <xdr:spPr>
        <a:xfrm flipV="1">
          <a:off x="8750300" y="103604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102343</xdr:rowOff>
    </xdr:from>
    <xdr:ext cx="469744" cy="259045"/>
    <xdr:sp macro="" textlink="">
      <xdr:nvSpPr>
        <xdr:cNvPr id="228" name="n_1aveValue【体育館・プール】&#10;一人当たり面積"/>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25599</xdr:rowOff>
    </xdr:from>
    <xdr:ext cx="469744" cy="259045"/>
    <xdr:sp macro="" textlink="">
      <xdr:nvSpPr>
        <xdr:cNvPr id="229" name="n_2aveValue【体育館・プール】&#10;一人当たり面積"/>
        <xdr:cNvSpPr txBox="1"/>
      </xdr:nvSpPr>
      <xdr:spPr>
        <a:xfrm>
          <a:off x="8515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137540</xdr:rowOff>
    </xdr:from>
    <xdr:ext cx="469744" cy="259045"/>
    <xdr:sp macro="" textlink="">
      <xdr:nvSpPr>
        <xdr:cNvPr id="230" name="n_3aveValue【体育館・プール】&#10;一人当たり面積"/>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140805</xdr:rowOff>
    </xdr:from>
    <xdr:ext cx="469744" cy="259045"/>
    <xdr:sp macro="" textlink="">
      <xdr:nvSpPr>
        <xdr:cNvPr id="231" name="n_1mainValue【体育館・プール】&#10;一人当たり面積"/>
        <xdr:cNvSpPr txBox="1"/>
      </xdr:nvSpPr>
      <xdr:spPr>
        <a:xfrm>
          <a:off x="9391727" y="1008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145704</xdr:rowOff>
    </xdr:from>
    <xdr:ext cx="469744" cy="259045"/>
    <xdr:sp macro="" textlink="">
      <xdr:nvSpPr>
        <xdr:cNvPr id="232" name="n_2mainValue【体育館・プール】&#10;一人当たり面積"/>
        <xdr:cNvSpPr txBox="1"/>
      </xdr:nvSpPr>
      <xdr:spPr>
        <a:xfrm>
          <a:off x="8515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9" name="テキスト ボックス 25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0" name="直線コネクタ 2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1" name="テキスト ボックス 26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2" name="直線コネクタ 2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3" name="テキスト ボックス 2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4" name="直線コネクタ 2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5" name="テキスト ボックス 2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6" name="直線コネクタ 2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7" name="テキスト ボックス 2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8" name="直線コネクタ 2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9" name="テキスト ボックス 26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273" name="直線コネクタ 272"/>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274" name="【市民会館】&#10;有形固定資産減価償却率最小値テキスト"/>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275" name="直線コネクタ 274"/>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76"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77" name="直線コネクタ 276"/>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278" name="【市民会館】&#10;有形固定資産減価償却率平均値テキスト"/>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279" name="フローチャート: 判断 278"/>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280" name="フローチャート: 判断 279"/>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281" name="フローチャート: 判断 280"/>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282" name="フローチャート: 判断 281"/>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3" name="テキスト ボックス 2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4" name="テキスト ボックス 2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5" name="テキスト ボックス 2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6" name="テキスト ボックス 2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7" name="テキスト ボックス 2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135889</xdr:rowOff>
    </xdr:from>
    <xdr:to>
      <xdr:col>24</xdr:col>
      <xdr:colOff>114300</xdr:colOff>
      <xdr:row>100</xdr:row>
      <xdr:rowOff>66039</xdr:rowOff>
    </xdr:to>
    <xdr:sp macro="" textlink="">
      <xdr:nvSpPr>
        <xdr:cNvPr id="288" name="楕円 287"/>
        <xdr:cNvSpPr/>
      </xdr:nvSpPr>
      <xdr:spPr>
        <a:xfrm>
          <a:off x="45847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88916</xdr:rowOff>
    </xdr:from>
    <xdr:ext cx="405111" cy="259045"/>
    <xdr:sp macro="" textlink="">
      <xdr:nvSpPr>
        <xdr:cNvPr id="289" name="【市民会館】&#10;有形固定資産減価償却率該当値テキスト"/>
        <xdr:cNvSpPr txBox="1"/>
      </xdr:nvSpPr>
      <xdr:spPr>
        <a:xfrm>
          <a:off x="4673600" y="1706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137795</xdr:rowOff>
    </xdr:from>
    <xdr:to>
      <xdr:col>20</xdr:col>
      <xdr:colOff>38100</xdr:colOff>
      <xdr:row>100</xdr:row>
      <xdr:rowOff>67945</xdr:rowOff>
    </xdr:to>
    <xdr:sp macro="" textlink="">
      <xdr:nvSpPr>
        <xdr:cNvPr id="290" name="楕円 289"/>
        <xdr:cNvSpPr/>
      </xdr:nvSpPr>
      <xdr:spPr>
        <a:xfrm>
          <a:off x="3746500" y="171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15239</xdr:rowOff>
    </xdr:from>
    <xdr:to>
      <xdr:col>24</xdr:col>
      <xdr:colOff>63500</xdr:colOff>
      <xdr:row>100</xdr:row>
      <xdr:rowOff>17145</xdr:rowOff>
    </xdr:to>
    <xdr:cxnSp macro="">
      <xdr:nvCxnSpPr>
        <xdr:cNvPr id="291" name="直線コネクタ 290"/>
        <xdr:cNvCxnSpPr/>
      </xdr:nvCxnSpPr>
      <xdr:spPr>
        <a:xfrm flipV="1">
          <a:off x="3797300" y="171602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137795</xdr:rowOff>
    </xdr:from>
    <xdr:to>
      <xdr:col>15</xdr:col>
      <xdr:colOff>101600</xdr:colOff>
      <xdr:row>100</xdr:row>
      <xdr:rowOff>67945</xdr:rowOff>
    </xdr:to>
    <xdr:sp macro="" textlink="">
      <xdr:nvSpPr>
        <xdr:cNvPr id="292" name="楕円 291"/>
        <xdr:cNvSpPr/>
      </xdr:nvSpPr>
      <xdr:spPr>
        <a:xfrm>
          <a:off x="2857500" y="171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17145</xdr:rowOff>
    </xdr:from>
    <xdr:to>
      <xdr:col>19</xdr:col>
      <xdr:colOff>177800</xdr:colOff>
      <xdr:row>100</xdr:row>
      <xdr:rowOff>17145</xdr:rowOff>
    </xdr:to>
    <xdr:cxnSp macro="">
      <xdr:nvCxnSpPr>
        <xdr:cNvPr id="293" name="直線コネクタ 292"/>
        <xdr:cNvCxnSpPr/>
      </xdr:nvCxnSpPr>
      <xdr:spPr>
        <a:xfrm>
          <a:off x="2908300" y="17162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51452</xdr:rowOff>
    </xdr:from>
    <xdr:ext cx="405111" cy="259045"/>
    <xdr:sp macro="" textlink="">
      <xdr:nvSpPr>
        <xdr:cNvPr id="294" name="n_1aveValue【市民会館】&#10;有形固定資産減価償却率"/>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295" name="n_2aveValue【市民会館】&#10;有形固定資産減価償却率"/>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6366</xdr:rowOff>
    </xdr:from>
    <xdr:ext cx="405111" cy="259045"/>
    <xdr:sp macro="" textlink="">
      <xdr:nvSpPr>
        <xdr:cNvPr id="296" name="n_3aveValue【市民会館】&#10;有形固定資産減価償却率"/>
        <xdr:cNvSpPr txBox="1"/>
      </xdr:nvSpPr>
      <xdr:spPr>
        <a:xfrm>
          <a:off x="1816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84472</xdr:rowOff>
    </xdr:from>
    <xdr:ext cx="405111" cy="259045"/>
    <xdr:sp macro="" textlink="">
      <xdr:nvSpPr>
        <xdr:cNvPr id="297" name="n_1mainValue【市民会館】&#10;有形固定資産減価償却率"/>
        <xdr:cNvSpPr txBox="1"/>
      </xdr:nvSpPr>
      <xdr:spPr>
        <a:xfrm>
          <a:off x="3582044" y="1688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84472</xdr:rowOff>
    </xdr:from>
    <xdr:ext cx="405111" cy="259045"/>
    <xdr:sp macro="" textlink="">
      <xdr:nvSpPr>
        <xdr:cNvPr id="298" name="n_2mainValue【市民会館】&#10;有形固定資産減価償却率"/>
        <xdr:cNvSpPr txBox="1"/>
      </xdr:nvSpPr>
      <xdr:spPr>
        <a:xfrm>
          <a:off x="2705744" y="1688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0" name="テキスト ボックス 30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2" name="テキスト ボックス 31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4" name="テキスト ボックス 31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6" name="テキスト ボックス 31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8" name="テキスト ボックス 31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0" name="テキスト ボックス 3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322" name="直線コネクタ 321"/>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323" name="【市民会館】&#10;一人当たり面積最小値テキスト"/>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324" name="直線コネクタ 323"/>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25"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26" name="直線コネクタ 325"/>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23513</xdr:rowOff>
    </xdr:from>
    <xdr:ext cx="469744" cy="259045"/>
    <xdr:sp macro="" textlink="">
      <xdr:nvSpPr>
        <xdr:cNvPr id="327" name="【市民会館】&#10;一人当たり面積平均値テキスト"/>
        <xdr:cNvSpPr txBox="1"/>
      </xdr:nvSpPr>
      <xdr:spPr>
        <a:xfrm>
          <a:off x="10515600" y="1802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328" name="フローチャート: 判断 327"/>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329" name="フローチャート: 判断 328"/>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330" name="フローチャート: 判断 329"/>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331" name="フローチャート: 判断 330"/>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12064</xdr:rowOff>
    </xdr:from>
    <xdr:to>
      <xdr:col>55</xdr:col>
      <xdr:colOff>50800</xdr:colOff>
      <xdr:row>107</xdr:row>
      <xdr:rowOff>113664</xdr:rowOff>
    </xdr:to>
    <xdr:sp macro="" textlink="">
      <xdr:nvSpPr>
        <xdr:cNvPr id="337" name="楕円 336"/>
        <xdr:cNvSpPr/>
      </xdr:nvSpPr>
      <xdr:spPr>
        <a:xfrm>
          <a:off x="104267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161941</xdr:rowOff>
    </xdr:from>
    <xdr:ext cx="469744" cy="259045"/>
    <xdr:sp macro="" textlink="">
      <xdr:nvSpPr>
        <xdr:cNvPr id="338" name="【市民会館】&#10;一人当たり面積該当値テキスト"/>
        <xdr:cNvSpPr txBox="1"/>
      </xdr:nvSpPr>
      <xdr:spPr>
        <a:xfrm>
          <a:off x="10515600"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339" name="楕円 338"/>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62864</xdr:rowOff>
    </xdr:from>
    <xdr:to>
      <xdr:col>55</xdr:col>
      <xdr:colOff>0</xdr:colOff>
      <xdr:row>107</xdr:row>
      <xdr:rowOff>64770</xdr:rowOff>
    </xdr:to>
    <xdr:cxnSp macro="">
      <xdr:nvCxnSpPr>
        <xdr:cNvPr id="340" name="直線コネクタ 339"/>
        <xdr:cNvCxnSpPr/>
      </xdr:nvCxnSpPr>
      <xdr:spPr>
        <a:xfrm flipV="1">
          <a:off x="9639300" y="184080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15875</xdr:rowOff>
    </xdr:from>
    <xdr:to>
      <xdr:col>46</xdr:col>
      <xdr:colOff>38100</xdr:colOff>
      <xdr:row>107</xdr:row>
      <xdr:rowOff>117475</xdr:rowOff>
    </xdr:to>
    <xdr:sp macro="" textlink="">
      <xdr:nvSpPr>
        <xdr:cNvPr id="341" name="楕円 340"/>
        <xdr:cNvSpPr/>
      </xdr:nvSpPr>
      <xdr:spPr>
        <a:xfrm>
          <a:off x="8699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66675</xdr:rowOff>
    </xdr:to>
    <xdr:cxnSp macro="">
      <xdr:nvCxnSpPr>
        <xdr:cNvPr id="342" name="直線コネクタ 341"/>
        <xdr:cNvCxnSpPr/>
      </xdr:nvCxnSpPr>
      <xdr:spPr>
        <a:xfrm flipV="1">
          <a:off x="8750300" y="18409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23513</xdr:rowOff>
    </xdr:from>
    <xdr:ext cx="469744" cy="259045"/>
    <xdr:sp macro="" textlink="">
      <xdr:nvSpPr>
        <xdr:cNvPr id="343" name="n_1aveValue【市民会館】&#10;一人当たり面積"/>
        <xdr:cNvSpPr txBox="1"/>
      </xdr:nvSpPr>
      <xdr:spPr>
        <a:xfrm>
          <a:off x="93917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10177</xdr:rowOff>
    </xdr:from>
    <xdr:ext cx="469744" cy="259045"/>
    <xdr:sp macro="" textlink="">
      <xdr:nvSpPr>
        <xdr:cNvPr id="344" name="n_2aveValue【市民会館】&#10;一人当たり面積"/>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107332</xdr:rowOff>
    </xdr:from>
    <xdr:ext cx="469744" cy="259045"/>
    <xdr:sp macro="" textlink="">
      <xdr:nvSpPr>
        <xdr:cNvPr id="345" name="n_3aveValue【市民会館】&#10;一人当たり面積"/>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106697</xdr:rowOff>
    </xdr:from>
    <xdr:ext cx="469744" cy="259045"/>
    <xdr:sp macro="" textlink="">
      <xdr:nvSpPr>
        <xdr:cNvPr id="346" name="n_1mainValue【市民会館】&#10;一人当たり面積"/>
        <xdr:cNvSpPr txBox="1"/>
      </xdr:nvSpPr>
      <xdr:spPr>
        <a:xfrm>
          <a:off x="9391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108602</xdr:rowOff>
    </xdr:from>
    <xdr:ext cx="469744" cy="259045"/>
    <xdr:sp macro="" textlink="">
      <xdr:nvSpPr>
        <xdr:cNvPr id="347" name="n_2mainValue【市民会館】&#10;一人当たり面積"/>
        <xdr:cNvSpPr txBox="1"/>
      </xdr:nvSpPr>
      <xdr:spPr>
        <a:xfrm>
          <a:off x="8515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373" name="直線コネクタ 372"/>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374" name="【一般廃棄物処理施設】&#10;有形固定資産減価償却率最小値テキスト"/>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375" name="直線コネクタ 374"/>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378" name="【一般廃棄物処理施設】&#10;有形固定資産減価償却率平均値テキスト"/>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379" name="フローチャート: 判断 378"/>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380" name="フローチャート: 判断 379"/>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381" name="フローチャート: 判断 380"/>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382" name="フローチャート: 判断 381"/>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103777</xdr:rowOff>
    </xdr:from>
    <xdr:to>
      <xdr:col>85</xdr:col>
      <xdr:colOff>177800</xdr:colOff>
      <xdr:row>36</xdr:row>
      <xdr:rowOff>33927</xdr:rowOff>
    </xdr:to>
    <xdr:sp macro="" textlink="">
      <xdr:nvSpPr>
        <xdr:cNvPr id="388" name="楕円 387"/>
        <xdr:cNvSpPr/>
      </xdr:nvSpPr>
      <xdr:spPr>
        <a:xfrm>
          <a:off x="162687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126654</xdr:rowOff>
    </xdr:from>
    <xdr:ext cx="405111" cy="259045"/>
    <xdr:sp macro="" textlink="">
      <xdr:nvSpPr>
        <xdr:cNvPr id="389" name="【一般廃棄物処理施設】&#10;有形固定資産減価償却率該当値テキスト"/>
        <xdr:cNvSpPr txBox="1"/>
      </xdr:nvSpPr>
      <xdr:spPr>
        <a:xfrm>
          <a:off x="16357600" y="59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152763</xdr:rowOff>
    </xdr:from>
    <xdr:to>
      <xdr:col>81</xdr:col>
      <xdr:colOff>101600</xdr:colOff>
      <xdr:row>36</xdr:row>
      <xdr:rowOff>82913</xdr:rowOff>
    </xdr:to>
    <xdr:sp macro="" textlink="">
      <xdr:nvSpPr>
        <xdr:cNvPr id="390" name="楕円 389"/>
        <xdr:cNvSpPr/>
      </xdr:nvSpPr>
      <xdr:spPr>
        <a:xfrm>
          <a:off x="15430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154577</xdr:rowOff>
    </xdr:from>
    <xdr:to>
      <xdr:col>85</xdr:col>
      <xdr:colOff>127000</xdr:colOff>
      <xdr:row>36</xdr:row>
      <xdr:rowOff>32113</xdr:rowOff>
    </xdr:to>
    <xdr:cxnSp macro="">
      <xdr:nvCxnSpPr>
        <xdr:cNvPr id="391" name="直線コネクタ 390"/>
        <xdr:cNvCxnSpPr/>
      </xdr:nvCxnSpPr>
      <xdr:spPr>
        <a:xfrm flipV="1">
          <a:off x="15481300" y="615532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97246</xdr:rowOff>
    </xdr:from>
    <xdr:to>
      <xdr:col>76</xdr:col>
      <xdr:colOff>165100</xdr:colOff>
      <xdr:row>37</xdr:row>
      <xdr:rowOff>27396</xdr:rowOff>
    </xdr:to>
    <xdr:sp macro="" textlink="">
      <xdr:nvSpPr>
        <xdr:cNvPr id="392" name="楕円 391"/>
        <xdr:cNvSpPr/>
      </xdr:nvSpPr>
      <xdr:spPr>
        <a:xfrm>
          <a:off x="14541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32113</xdr:rowOff>
    </xdr:from>
    <xdr:to>
      <xdr:col>81</xdr:col>
      <xdr:colOff>50800</xdr:colOff>
      <xdr:row>36</xdr:row>
      <xdr:rowOff>148046</xdr:rowOff>
    </xdr:to>
    <xdr:cxnSp macro="">
      <xdr:nvCxnSpPr>
        <xdr:cNvPr id="393" name="直線コネクタ 392"/>
        <xdr:cNvCxnSpPr/>
      </xdr:nvCxnSpPr>
      <xdr:spPr>
        <a:xfrm flipV="1">
          <a:off x="14592300" y="6204313"/>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129557</xdr:rowOff>
    </xdr:from>
    <xdr:ext cx="405111" cy="259045"/>
    <xdr:sp macro="" textlink="">
      <xdr:nvSpPr>
        <xdr:cNvPr id="394" name="n_1aveValue【一般廃棄物処理施設】&#10;有形固定資産減価償却率"/>
        <xdr:cNvSpPr txBox="1"/>
      </xdr:nvSpPr>
      <xdr:spPr>
        <a:xfrm>
          <a:off x="15266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395" name="n_2aveValue【一般廃棄物処理施設】&#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396" name="n_3aveValue【一般廃棄物処理施設】&#10;有形固定資産減価償却率"/>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99440</xdr:rowOff>
    </xdr:from>
    <xdr:ext cx="405111" cy="259045"/>
    <xdr:sp macro="" textlink="">
      <xdr:nvSpPr>
        <xdr:cNvPr id="397" name="n_1mainValue【一般廃棄物処理施設】&#10;有形固定資産減価償却率"/>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18523</xdr:rowOff>
    </xdr:from>
    <xdr:ext cx="405111" cy="259045"/>
    <xdr:sp macro="" textlink="">
      <xdr:nvSpPr>
        <xdr:cNvPr id="398" name="n_2mainValue【一般廃棄物処理施設】&#10;有形固定資産減価償却率"/>
        <xdr:cNvSpPr txBox="1"/>
      </xdr:nvSpPr>
      <xdr:spPr>
        <a:xfrm>
          <a:off x="143897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0" name="テキスト ボックス 40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2" name="テキスト ボックス 41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4" name="テキスト ボックス 41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6" name="テキスト ボックス 41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8" name="テキスト ボックス 4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420" name="直線コネクタ 419"/>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421" name="【一般廃棄物処理施設】&#10;一人当たり有形固定資産（償却資産）額最小値テキスト"/>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422" name="直線コネクタ 421"/>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423" name="【一般廃棄物処理施設】&#10;一人当たり有形固定資産（償却資産）額最大値テキスト"/>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424" name="直線コネクタ 423"/>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425" name="【一般廃棄物処理施設】&#10;一人当たり有形固定資産（償却資産）額平均値テキスト"/>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426" name="フローチャート: 判断 425"/>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427" name="フローチャート: 判断 426"/>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428" name="フローチャート: 判断 427"/>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429" name="フローチャート: 判断 428"/>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114877</xdr:rowOff>
    </xdr:from>
    <xdr:to>
      <xdr:col>116</xdr:col>
      <xdr:colOff>114300</xdr:colOff>
      <xdr:row>40</xdr:row>
      <xdr:rowOff>45027</xdr:rowOff>
    </xdr:to>
    <xdr:sp macro="" textlink="">
      <xdr:nvSpPr>
        <xdr:cNvPr id="435" name="楕円 434"/>
        <xdr:cNvSpPr/>
      </xdr:nvSpPr>
      <xdr:spPr>
        <a:xfrm>
          <a:off x="22110700" y="68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93304</xdr:rowOff>
    </xdr:from>
    <xdr:ext cx="599010" cy="259045"/>
    <xdr:sp macro="" textlink="">
      <xdr:nvSpPr>
        <xdr:cNvPr id="436" name="【一般廃棄物処理施設】&#10;一人当たり有形固定資産（償却資産）額該当値テキスト"/>
        <xdr:cNvSpPr txBox="1"/>
      </xdr:nvSpPr>
      <xdr:spPr>
        <a:xfrm>
          <a:off x="22199600"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117256</xdr:rowOff>
    </xdr:from>
    <xdr:to>
      <xdr:col>112</xdr:col>
      <xdr:colOff>38100</xdr:colOff>
      <xdr:row>40</xdr:row>
      <xdr:rowOff>47406</xdr:rowOff>
    </xdr:to>
    <xdr:sp macro="" textlink="">
      <xdr:nvSpPr>
        <xdr:cNvPr id="437" name="楕円 436"/>
        <xdr:cNvSpPr/>
      </xdr:nvSpPr>
      <xdr:spPr>
        <a:xfrm>
          <a:off x="21272500" y="68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165677</xdr:rowOff>
    </xdr:from>
    <xdr:to>
      <xdr:col>116</xdr:col>
      <xdr:colOff>63500</xdr:colOff>
      <xdr:row>39</xdr:row>
      <xdr:rowOff>168056</xdr:rowOff>
    </xdr:to>
    <xdr:cxnSp macro="">
      <xdr:nvCxnSpPr>
        <xdr:cNvPr id="438" name="直線コネクタ 437"/>
        <xdr:cNvCxnSpPr/>
      </xdr:nvCxnSpPr>
      <xdr:spPr>
        <a:xfrm flipV="1">
          <a:off x="21323300" y="6852227"/>
          <a:ext cx="8382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48982</xdr:rowOff>
    </xdr:from>
    <xdr:to>
      <xdr:col>107</xdr:col>
      <xdr:colOff>101600</xdr:colOff>
      <xdr:row>39</xdr:row>
      <xdr:rowOff>150582</xdr:rowOff>
    </xdr:to>
    <xdr:sp macro="" textlink="">
      <xdr:nvSpPr>
        <xdr:cNvPr id="439" name="楕円 438"/>
        <xdr:cNvSpPr/>
      </xdr:nvSpPr>
      <xdr:spPr>
        <a:xfrm>
          <a:off x="20383500" y="67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99782</xdr:rowOff>
    </xdr:from>
    <xdr:to>
      <xdr:col>111</xdr:col>
      <xdr:colOff>177800</xdr:colOff>
      <xdr:row>39</xdr:row>
      <xdr:rowOff>168056</xdr:rowOff>
    </xdr:to>
    <xdr:cxnSp macro="">
      <xdr:nvCxnSpPr>
        <xdr:cNvPr id="440" name="直線コネクタ 439"/>
        <xdr:cNvCxnSpPr/>
      </xdr:nvCxnSpPr>
      <xdr:spPr>
        <a:xfrm>
          <a:off x="20434300" y="6786332"/>
          <a:ext cx="889000" cy="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47842</xdr:rowOff>
    </xdr:from>
    <xdr:ext cx="599010" cy="259045"/>
    <xdr:sp macro="" textlink="">
      <xdr:nvSpPr>
        <xdr:cNvPr id="441" name="n_1aveValue【一般廃棄物処理施設】&#10;一人当たり有形固定資産（償却資産）額"/>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158843</xdr:rowOff>
    </xdr:from>
    <xdr:ext cx="599010" cy="259045"/>
    <xdr:sp macro="" textlink="">
      <xdr:nvSpPr>
        <xdr:cNvPr id="442" name="n_2aveValue【一般廃棄物処理施設】&#10;一人当たり有形固定資産（償却資産）額"/>
        <xdr:cNvSpPr txBox="1"/>
      </xdr:nvSpPr>
      <xdr:spPr>
        <a:xfrm>
          <a:off x="20134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69284</xdr:rowOff>
    </xdr:from>
    <xdr:ext cx="599010" cy="259045"/>
    <xdr:sp macro="" textlink="">
      <xdr:nvSpPr>
        <xdr:cNvPr id="443" name="n_3aveValue【一般廃棄物処理施設】&#10;一人当たり有形固定資産（償却資産）額"/>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38533</xdr:rowOff>
    </xdr:from>
    <xdr:ext cx="599010" cy="259045"/>
    <xdr:sp macro="" textlink="">
      <xdr:nvSpPr>
        <xdr:cNvPr id="444" name="n_1mainValue【一般廃棄物処理施設】&#10;一人当たり有形固定資産（償却資産）額"/>
        <xdr:cNvSpPr txBox="1"/>
      </xdr:nvSpPr>
      <xdr:spPr>
        <a:xfrm>
          <a:off x="21011095" y="689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167109</xdr:rowOff>
    </xdr:from>
    <xdr:ext cx="599010" cy="259045"/>
    <xdr:sp macro="" textlink="">
      <xdr:nvSpPr>
        <xdr:cNvPr id="445" name="n_2mainValue【一般廃棄物処理施設】&#10;一人当たり有形固定資産（償却資産）額"/>
        <xdr:cNvSpPr txBox="1"/>
      </xdr:nvSpPr>
      <xdr:spPr>
        <a:xfrm>
          <a:off x="20134795" y="651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87" name="直線コネクタ 486"/>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88"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89" name="直線コネクタ 488"/>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90"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91" name="直線コネクタ 490"/>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99984</xdr:rowOff>
    </xdr:from>
    <xdr:ext cx="405111" cy="259045"/>
    <xdr:sp macro="" textlink="">
      <xdr:nvSpPr>
        <xdr:cNvPr id="492" name="【消防施設】&#10;有形固定資産減価償却率平均値テキスト"/>
        <xdr:cNvSpPr txBox="1"/>
      </xdr:nvSpPr>
      <xdr:spPr>
        <a:xfrm>
          <a:off x="16357600" y="1381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93" name="フローチャート: 判断 492"/>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94" name="フローチャート: 判断 493"/>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495" name="フローチャート: 判断 494"/>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496" name="フローチャート: 判断 495"/>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49349</xdr:rowOff>
    </xdr:from>
    <xdr:to>
      <xdr:col>85</xdr:col>
      <xdr:colOff>177800</xdr:colOff>
      <xdr:row>85</xdr:row>
      <xdr:rowOff>150949</xdr:rowOff>
    </xdr:to>
    <xdr:sp macro="" textlink="">
      <xdr:nvSpPr>
        <xdr:cNvPr id="502" name="楕円 501"/>
        <xdr:cNvSpPr/>
      </xdr:nvSpPr>
      <xdr:spPr>
        <a:xfrm>
          <a:off x="162687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135726</xdr:rowOff>
    </xdr:from>
    <xdr:ext cx="405111" cy="259045"/>
    <xdr:sp macro="" textlink="">
      <xdr:nvSpPr>
        <xdr:cNvPr id="503" name="【消防施設】&#10;有形固定資産減価償却率該当値テキスト"/>
        <xdr:cNvSpPr txBox="1"/>
      </xdr:nvSpPr>
      <xdr:spPr>
        <a:xfrm>
          <a:off x="16357600" y="1453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86905</xdr:rowOff>
    </xdr:from>
    <xdr:to>
      <xdr:col>81</xdr:col>
      <xdr:colOff>101600</xdr:colOff>
      <xdr:row>86</xdr:row>
      <xdr:rowOff>17055</xdr:rowOff>
    </xdr:to>
    <xdr:sp macro="" textlink="">
      <xdr:nvSpPr>
        <xdr:cNvPr id="504" name="楕円 503"/>
        <xdr:cNvSpPr/>
      </xdr:nvSpPr>
      <xdr:spPr>
        <a:xfrm>
          <a:off x="15430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100149</xdr:rowOff>
    </xdr:from>
    <xdr:to>
      <xdr:col>85</xdr:col>
      <xdr:colOff>127000</xdr:colOff>
      <xdr:row>85</xdr:row>
      <xdr:rowOff>137705</xdr:rowOff>
    </xdr:to>
    <xdr:cxnSp macro="">
      <xdr:nvCxnSpPr>
        <xdr:cNvPr id="505" name="直線コネクタ 504"/>
        <xdr:cNvCxnSpPr/>
      </xdr:nvCxnSpPr>
      <xdr:spPr>
        <a:xfrm flipV="1">
          <a:off x="15481300" y="1467339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124461</xdr:rowOff>
    </xdr:from>
    <xdr:to>
      <xdr:col>76</xdr:col>
      <xdr:colOff>165100</xdr:colOff>
      <xdr:row>86</xdr:row>
      <xdr:rowOff>54611</xdr:rowOff>
    </xdr:to>
    <xdr:sp macro="" textlink="">
      <xdr:nvSpPr>
        <xdr:cNvPr id="506" name="楕円 505"/>
        <xdr:cNvSpPr/>
      </xdr:nvSpPr>
      <xdr:spPr>
        <a:xfrm>
          <a:off x="1454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137705</xdr:rowOff>
    </xdr:from>
    <xdr:to>
      <xdr:col>81</xdr:col>
      <xdr:colOff>50800</xdr:colOff>
      <xdr:row>86</xdr:row>
      <xdr:rowOff>3811</xdr:rowOff>
    </xdr:to>
    <xdr:cxnSp macro="">
      <xdr:nvCxnSpPr>
        <xdr:cNvPr id="507" name="直線コネクタ 506"/>
        <xdr:cNvCxnSpPr/>
      </xdr:nvCxnSpPr>
      <xdr:spPr>
        <a:xfrm flipV="1">
          <a:off x="14592300" y="1471095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40113</xdr:rowOff>
    </xdr:from>
    <xdr:ext cx="405111" cy="259045"/>
    <xdr:sp macro="" textlink="">
      <xdr:nvSpPr>
        <xdr:cNvPr id="508" name="n_1ave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164209</xdr:rowOff>
    </xdr:from>
    <xdr:ext cx="405111" cy="259045"/>
    <xdr:sp macro="" textlink="">
      <xdr:nvSpPr>
        <xdr:cNvPr id="509" name="n_2aveValue【消防施設】&#10;有形固定資産減価償却率"/>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510" name="n_3aveValue【消防施設】&#10;有形固定資産減価償却率"/>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8182</xdr:rowOff>
    </xdr:from>
    <xdr:ext cx="405111" cy="259045"/>
    <xdr:sp macro="" textlink="">
      <xdr:nvSpPr>
        <xdr:cNvPr id="511" name="n_1mainValue【消防施設】&#10;有形固定資産減価償却率"/>
        <xdr:cNvSpPr txBox="1"/>
      </xdr:nvSpPr>
      <xdr:spPr>
        <a:xfrm>
          <a:off x="152660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45738</xdr:rowOff>
    </xdr:from>
    <xdr:ext cx="405111" cy="259045"/>
    <xdr:sp macro="" textlink="">
      <xdr:nvSpPr>
        <xdr:cNvPr id="512" name="n_2mainValue【消防施設】&#10;有形固定資産減価償却率"/>
        <xdr:cNvSpPr txBox="1"/>
      </xdr:nvSpPr>
      <xdr:spPr>
        <a:xfrm>
          <a:off x="14389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536" name="直線コネクタ 535"/>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37"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38" name="直線コネクタ 537"/>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539"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540" name="直線コネクタ 539"/>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541"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42" name="フローチャート: 判断 541"/>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543" name="フローチャート: 判断 542"/>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544" name="フローチャート: 判断 54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545" name="フローチャート: 判断 544"/>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551" name="楕円 550"/>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552"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553" name="楕円 552"/>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554" name="直線コネクタ 553"/>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59689</xdr:rowOff>
    </xdr:from>
    <xdr:to>
      <xdr:col>107</xdr:col>
      <xdr:colOff>101600</xdr:colOff>
      <xdr:row>84</xdr:row>
      <xdr:rowOff>161289</xdr:rowOff>
    </xdr:to>
    <xdr:sp macro="" textlink="">
      <xdr:nvSpPr>
        <xdr:cNvPr id="555" name="楕円 554"/>
        <xdr:cNvSpPr/>
      </xdr:nvSpPr>
      <xdr:spPr>
        <a:xfrm>
          <a:off x="20383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110489</xdr:rowOff>
    </xdr:to>
    <xdr:cxnSp macro="">
      <xdr:nvCxnSpPr>
        <xdr:cNvPr id="556" name="直線コネクタ 555"/>
        <xdr:cNvCxnSpPr/>
      </xdr:nvCxnSpPr>
      <xdr:spPr>
        <a:xfrm flipV="1">
          <a:off x="20434300" y="1450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74947</xdr:rowOff>
    </xdr:from>
    <xdr:ext cx="469744" cy="259045"/>
    <xdr:sp macro="" textlink="">
      <xdr:nvSpPr>
        <xdr:cNvPr id="557" name="n_1aveValue【消防施設】&#10;一人当たり面積"/>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558"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559" name="n_3aveValue【消防施設】&#10;一人当たり面積"/>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560"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152416</xdr:rowOff>
    </xdr:from>
    <xdr:ext cx="469744" cy="259045"/>
    <xdr:sp macro="" textlink="">
      <xdr:nvSpPr>
        <xdr:cNvPr id="561" name="n_2mainValue【消防施設】&#10;一人当たり面積"/>
        <xdr:cNvSpPr txBox="1"/>
      </xdr:nvSpPr>
      <xdr:spPr>
        <a:xfrm>
          <a:off x="201994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2" name="直線コネクタ 5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3" name="テキスト ボックス 5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4" name="直線コネクタ 5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5" name="テキスト ボックス 5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6" name="直線コネクタ 5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7" name="テキスト ボックス 5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8" name="直線コネクタ 5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9" name="テキスト ボックス 5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0" name="直線コネクタ 5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1" name="テキスト ボックス 5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2" name="直線コネクタ 5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3" name="テキスト ボックス 5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87" name="直線コネクタ 586"/>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88"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89" name="直線コネクタ 588"/>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90"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91" name="直線コネクタ 590"/>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592" name="【庁舎】&#10;有形固定資産減価償却率平均値テキスト"/>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93" name="フローチャート: 判断 592"/>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594" name="フローチャート: 判断 593"/>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595" name="フローチャート: 判断 594"/>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596" name="フローチャート: 判断 595"/>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87449</xdr:rowOff>
    </xdr:from>
    <xdr:to>
      <xdr:col>85</xdr:col>
      <xdr:colOff>177800</xdr:colOff>
      <xdr:row>108</xdr:row>
      <xdr:rowOff>17599</xdr:rowOff>
    </xdr:to>
    <xdr:sp macro="" textlink="">
      <xdr:nvSpPr>
        <xdr:cNvPr id="602" name="楕円 601"/>
        <xdr:cNvSpPr/>
      </xdr:nvSpPr>
      <xdr:spPr>
        <a:xfrm>
          <a:off x="162687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2376</xdr:rowOff>
    </xdr:from>
    <xdr:ext cx="405111" cy="259045"/>
    <xdr:sp macro="" textlink="">
      <xdr:nvSpPr>
        <xdr:cNvPr id="603" name="【庁舎】&#10;有形固定資産減価償却率該当値テキスト"/>
        <xdr:cNvSpPr txBox="1"/>
      </xdr:nvSpPr>
      <xdr:spPr>
        <a:xfrm>
          <a:off x="16357600" y="1834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147864</xdr:rowOff>
    </xdr:from>
    <xdr:to>
      <xdr:col>81</xdr:col>
      <xdr:colOff>101600</xdr:colOff>
      <xdr:row>108</xdr:row>
      <xdr:rowOff>78014</xdr:rowOff>
    </xdr:to>
    <xdr:sp macro="" textlink="">
      <xdr:nvSpPr>
        <xdr:cNvPr id="604" name="楕円 603"/>
        <xdr:cNvSpPr/>
      </xdr:nvSpPr>
      <xdr:spPr>
        <a:xfrm>
          <a:off x="15430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138249</xdr:rowOff>
    </xdr:from>
    <xdr:to>
      <xdr:col>85</xdr:col>
      <xdr:colOff>127000</xdr:colOff>
      <xdr:row>108</xdr:row>
      <xdr:rowOff>27214</xdr:rowOff>
    </xdr:to>
    <xdr:cxnSp macro="">
      <xdr:nvCxnSpPr>
        <xdr:cNvPr id="605" name="直線コネクタ 604"/>
        <xdr:cNvCxnSpPr/>
      </xdr:nvCxnSpPr>
      <xdr:spPr>
        <a:xfrm flipV="1">
          <a:off x="15481300" y="18483399"/>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36830</xdr:rowOff>
    </xdr:from>
    <xdr:to>
      <xdr:col>76</xdr:col>
      <xdr:colOff>165100</xdr:colOff>
      <xdr:row>108</xdr:row>
      <xdr:rowOff>138430</xdr:rowOff>
    </xdr:to>
    <xdr:sp macro="" textlink="">
      <xdr:nvSpPr>
        <xdr:cNvPr id="606" name="楕円 605"/>
        <xdr:cNvSpPr/>
      </xdr:nvSpPr>
      <xdr:spPr>
        <a:xfrm>
          <a:off x="14541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27214</xdr:rowOff>
    </xdr:from>
    <xdr:to>
      <xdr:col>81</xdr:col>
      <xdr:colOff>50800</xdr:colOff>
      <xdr:row>108</xdr:row>
      <xdr:rowOff>87630</xdr:rowOff>
    </xdr:to>
    <xdr:cxnSp macro="">
      <xdr:nvCxnSpPr>
        <xdr:cNvPr id="607" name="直線コネクタ 606"/>
        <xdr:cNvCxnSpPr/>
      </xdr:nvCxnSpPr>
      <xdr:spPr>
        <a:xfrm flipV="1">
          <a:off x="14592300" y="1854381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71682</xdr:rowOff>
    </xdr:from>
    <xdr:ext cx="405111" cy="259045"/>
    <xdr:sp macro="" textlink="">
      <xdr:nvSpPr>
        <xdr:cNvPr id="608" name="n_1aveValue【庁舎】&#10;有形固定資産減価償却率"/>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09" name="n_2aveValue【庁舎】&#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610" name="n_3aveValue【庁舎】&#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69141</xdr:rowOff>
    </xdr:from>
    <xdr:ext cx="405111" cy="259045"/>
    <xdr:sp macro="" textlink="">
      <xdr:nvSpPr>
        <xdr:cNvPr id="611" name="n_1mainValue【庁舎】&#10;有形固定資産減価償却率"/>
        <xdr:cNvSpPr txBox="1"/>
      </xdr:nvSpPr>
      <xdr:spPr>
        <a:xfrm>
          <a:off x="152660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129557</xdr:rowOff>
    </xdr:from>
    <xdr:ext cx="340478" cy="259045"/>
    <xdr:sp macro="" textlink="">
      <xdr:nvSpPr>
        <xdr:cNvPr id="612" name="n_2mainValue【庁舎】&#10;有形固定資産減価償却率"/>
        <xdr:cNvSpPr txBox="1"/>
      </xdr:nvSpPr>
      <xdr:spPr>
        <a:xfrm>
          <a:off x="14422061" y="1864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3" name="直線コネクタ 62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4" name="テキスト ボックス 62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5" name="直線コネクタ 62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6" name="テキスト ボックス 62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7" name="直線コネクタ 62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8" name="テキスト ボックス 62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9" name="直線コネクタ 62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0" name="テキスト ボックス 62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1" name="直線コネクタ 63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2" name="テキスト ボックス 63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3" name="直線コネクタ 63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4" name="テキスト ボックス 63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638" name="直線コネクタ 637"/>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639"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640" name="直線コネクタ 639"/>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641"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642" name="直線コネクタ 641"/>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643"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44" name="フローチャート: 判断 643"/>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45" name="フローチャート: 判断 644"/>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646" name="フローチャート: 判断 645"/>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47" name="フローチャート: 判断 646"/>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53" name="楕円 652"/>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124658</xdr:rowOff>
    </xdr:from>
    <xdr:ext cx="469744" cy="259045"/>
    <xdr:sp macro="" textlink="">
      <xdr:nvSpPr>
        <xdr:cNvPr id="654" name="【庁舎】&#10;一人当たり面積該当値テキスト"/>
        <xdr:cNvSpPr txBox="1"/>
      </xdr:nvSpPr>
      <xdr:spPr>
        <a:xfrm>
          <a:off x="22199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655" name="楕円 654"/>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25581</xdr:rowOff>
    </xdr:from>
    <xdr:to>
      <xdr:col>116</xdr:col>
      <xdr:colOff>63500</xdr:colOff>
      <xdr:row>107</xdr:row>
      <xdr:rowOff>28848</xdr:rowOff>
    </xdr:to>
    <xdr:cxnSp macro="">
      <xdr:nvCxnSpPr>
        <xdr:cNvPr id="656" name="直線コネクタ 655"/>
        <xdr:cNvCxnSpPr/>
      </xdr:nvCxnSpPr>
      <xdr:spPr>
        <a:xfrm flipV="1">
          <a:off x="21323300" y="183707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151674</xdr:rowOff>
    </xdr:from>
    <xdr:to>
      <xdr:col>107</xdr:col>
      <xdr:colOff>101600</xdr:colOff>
      <xdr:row>107</xdr:row>
      <xdr:rowOff>81824</xdr:rowOff>
    </xdr:to>
    <xdr:sp macro="" textlink="">
      <xdr:nvSpPr>
        <xdr:cNvPr id="657" name="楕円 656"/>
        <xdr:cNvSpPr/>
      </xdr:nvSpPr>
      <xdr:spPr>
        <a:xfrm>
          <a:off x="20383500" y="183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31024</xdr:rowOff>
    </xdr:to>
    <xdr:cxnSp macro="">
      <xdr:nvCxnSpPr>
        <xdr:cNvPr id="658" name="直線コネクタ 657"/>
        <xdr:cNvCxnSpPr/>
      </xdr:nvCxnSpPr>
      <xdr:spPr>
        <a:xfrm flipV="1">
          <a:off x="20434300" y="183739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659"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660" name="n_2aveValue【庁舎】&#10;一人当たり面積"/>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61" name="n_3aveValue【庁舎】&#10;一人当たり面積"/>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662" name="n_1mainValue【庁舎】&#10;一人当たり面積"/>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72951</xdr:rowOff>
    </xdr:from>
    <xdr:ext cx="469744" cy="259045"/>
    <xdr:sp macro="" textlink="">
      <xdr:nvSpPr>
        <xdr:cNvPr id="663" name="n_2mainValue【庁舎】&#10;一人当たり面積"/>
        <xdr:cNvSpPr txBox="1"/>
      </xdr:nvSpPr>
      <xdr:spPr>
        <a:xfrm>
          <a:off x="20199427" y="184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類似団体と比較して特に有形固定資産減価償却率が高くなっている施設は、図書館と市民会館であり、特に低くなっている施設は、庁舎、消防施設である。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図書館と市民会館については、平成２９年度から着手している多機能観光支援施設に機能を移転し、令和３年度までに複合化を図る予定である。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庁舎は平成２６年度に改築し、消防施設は消防本部と今帰仁分遣所をそれぞれ平成２２年度と平成２６年度に改築を終えているため、有形固定資産減価償却率が低くなっている。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13,234
13,121
54.35
8,887,165
8,657,031
212,809
3,886,897
7,119,818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ここ数年は固定資産税等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の税収が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伸びており、平成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年度も新築家屋や償却資産の増により、基準財政収入額の割合も増加している。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財政力指数も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増加しているが、依然として類似団体や県平均を下回っているため、今後も税収等の歳入確保に努める。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250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賃金職員の時給の引上げ、業務量の増加による物件費の増、一部事務組合に係る負担金の増加に伴い前年度より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ポイント悪化している。今後も人件費や扶助費が増加することが見込まれるため、経常経費の圧縮に向けた行財政改革を進めていく必要がある。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65</xdr:row>
      <xdr:rowOff>80264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07344"/>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64</xdr:row>
      <xdr:rowOff>34544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0599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150622</xdr:rowOff>
    </xdr:from>
    <xdr:to>
      <xdr:col>15</xdr:col>
      <xdr:colOff>82550</xdr:colOff>
      <xdr:row>63</xdr:row>
      <xdr:rowOff>104648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8052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150622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9848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29464</xdr:rowOff>
    </xdr:from>
    <xdr:to>
      <xdr:col>23</xdr:col>
      <xdr:colOff>184150</xdr:colOff>
      <xdr:row>65</xdr:row>
      <xdr:rowOff>131064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1541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4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99822</xdr:rowOff>
    </xdr:from>
    <xdr:to>
      <xdr:col>11</xdr:col>
      <xdr:colOff>82550</xdr:colOff>
      <xdr:row>63</xdr:row>
      <xdr:rowOff>29972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人件費については、前年度比横ばいであったが、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賃金職員の時給の引上げ、業務量の増加によ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り物件費の増加があり対前年度比で増となっている。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人件費については、団塊世代の退職者がいなくなってきており、今後は年々増加していくと見込まれるため、事務経費の見直し等を図り物件費の抑制を図っていく必要がある。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物件費については、賃金職員の時給の引上げ等で経常的な支出は増加したが、全体としては、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80860</xdr:rowOff>
    </xdr:from>
    <xdr:to>
      <xdr:col>23</xdr:col>
      <xdr:colOff>133350</xdr:colOff>
      <xdr:row>81</xdr:row>
      <xdr:rowOff>89466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68310"/>
          <a:ext cx="838200" cy="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68421</xdr:rowOff>
    </xdr:from>
    <xdr:to>
      <xdr:col>19</xdr:col>
      <xdr:colOff>133350</xdr:colOff>
      <xdr:row>81</xdr:row>
      <xdr:rowOff>80860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55871"/>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59790</xdr:rowOff>
    </xdr:from>
    <xdr:to>
      <xdr:col>15</xdr:col>
      <xdr:colOff>82550</xdr:colOff>
      <xdr:row>81</xdr:row>
      <xdr:rowOff>68421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47240"/>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45855</xdr:rowOff>
    </xdr:from>
    <xdr:to>
      <xdr:col>11</xdr:col>
      <xdr:colOff>31750</xdr:colOff>
      <xdr:row>81</xdr:row>
      <xdr:rowOff>59790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33305"/>
          <a:ext cx="889000" cy="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38666</xdr:rowOff>
    </xdr:from>
    <xdr:to>
      <xdr:col>23</xdr:col>
      <xdr:colOff>184150</xdr:colOff>
      <xdr:row>81</xdr:row>
      <xdr:rowOff>140266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55193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30060</xdr:rowOff>
    </xdr:from>
    <xdr:to>
      <xdr:col>19</xdr:col>
      <xdr:colOff>184150</xdr:colOff>
      <xdr:row>81</xdr:row>
      <xdr:rowOff>131660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141837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86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17621</xdr:rowOff>
    </xdr:from>
    <xdr:to>
      <xdr:col>15</xdr:col>
      <xdr:colOff>133350</xdr:colOff>
      <xdr:row>81</xdr:row>
      <xdr:rowOff>119221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129398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7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8990</xdr:rowOff>
    </xdr:from>
    <xdr:to>
      <xdr:col>11</xdr:col>
      <xdr:colOff>82550</xdr:colOff>
      <xdr:row>81</xdr:row>
      <xdr:rowOff>110590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9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120767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6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166505</xdr:rowOff>
    </xdr:from>
    <xdr:to>
      <xdr:col>7</xdr:col>
      <xdr:colOff>31750</xdr:colOff>
      <xdr:row>81</xdr:row>
      <xdr:rowOff>96655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8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106832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年間と同様に類似団体平均よりも低い水準で推移している。各手当の上限額設定等により継続して職員給の抑制を図っており、今後も給与体系の適正化に努めていく。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75898</xdr:rowOff>
    </xdr:from>
    <xdr:to>
      <xdr:col>81</xdr:col>
      <xdr:colOff>44450</xdr:colOff>
      <xdr:row>85</xdr:row>
      <xdr:rowOff>43241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06248"/>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75898</xdr:rowOff>
    </xdr:from>
    <xdr:to>
      <xdr:col>77</xdr:col>
      <xdr:colOff>44450</xdr:colOff>
      <xdr:row>84</xdr:row>
      <xdr:rowOff>53823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306248"/>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99786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556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145748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015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8968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25098</xdr:rowOff>
    </xdr:from>
    <xdr:to>
      <xdr:col>77</xdr:col>
      <xdr:colOff>95250</xdr:colOff>
      <xdr:row>83</xdr:row>
      <xdr:rowOff>126698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136875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94948</xdr:rowOff>
    </xdr:from>
    <xdr:to>
      <xdr:col>64</xdr:col>
      <xdr:colOff>152400</xdr:colOff>
      <xdr:row>85</xdr:row>
      <xdr:rowOff>25098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35275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町では、毎年度退職者と同数以下で新規採用等を行っているため、類似団体平均を下回っている。今後も行政サービスの質を低下させることのないよう、バランスを考慮した職員採用を行い定員管理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167284</xdr:rowOff>
    </xdr:from>
    <xdr:to>
      <xdr:col>81</xdr:col>
      <xdr:colOff>44450</xdr:colOff>
      <xdr:row>61</xdr:row>
      <xdr:rowOff>24791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54284"/>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167284</xdr:rowOff>
    </xdr:from>
    <xdr:to>
      <xdr:col>77</xdr:col>
      <xdr:colOff>44450</xdr:colOff>
      <xdr:row>61</xdr:row>
      <xdr:rowOff>7417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54284"/>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167767</xdr:rowOff>
    </xdr:from>
    <xdr:to>
      <xdr:col>72</xdr:col>
      <xdr:colOff>203200</xdr:colOff>
      <xdr:row>61</xdr:row>
      <xdr:rowOff>7417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54767"/>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167767</xdr:rowOff>
    </xdr:from>
    <xdr:to>
      <xdr:col>68</xdr:col>
      <xdr:colOff>152400</xdr:colOff>
      <xdr:row>60</xdr:row>
      <xdr:rowOff>169214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54767"/>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145441</xdr:rowOff>
    </xdr:from>
    <xdr:to>
      <xdr:col>81</xdr:col>
      <xdr:colOff>95250</xdr:colOff>
      <xdr:row>61</xdr:row>
      <xdr:rowOff>75591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161968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7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116484</xdr:rowOff>
    </xdr:from>
    <xdr:to>
      <xdr:col>77</xdr:col>
      <xdr:colOff>95250</xdr:colOff>
      <xdr:row>61</xdr:row>
      <xdr:rowOff>46634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56811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72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128067</xdr:rowOff>
    </xdr:from>
    <xdr:to>
      <xdr:col>73</xdr:col>
      <xdr:colOff>44450</xdr:colOff>
      <xdr:row>61</xdr:row>
      <xdr:rowOff>58217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68394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8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116967</xdr:rowOff>
    </xdr:from>
    <xdr:to>
      <xdr:col>68</xdr:col>
      <xdr:colOff>203200</xdr:colOff>
      <xdr:row>61</xdr:row>
      <xdr:rowOff>47117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57294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7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118414</xdr:rowOff>
    </xdr:from>
    <xdr:to>
      <xdr:col>64</xdr:col>
      <xdr:colOff>152400</xdr:colOff>
      <xdr:row>61</xdr:row>
      <xdr:rowOff>48564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58741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年度まで利率の高い起債の繰上げ償還を行ってきたため改善傾向にあったが、平成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年度から文教施設や庁舎等の施設整備を行っており、平成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年度からその元金償還が始まったため、実質公債費比率が悪化することとなった。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文教施設等の老朽化による施設更新は継続しているため、施設規模の適正化や施設整備の平準化を図り、公債費比率の上昇抑制に努める必要がある。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72753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85000"/>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9797</xdr:rowOff>
    </xdr:from>
    <xdr:to>
      <xdr:col>77</xdr:col>
      <xdr:colOff>44450</xdr:colOff>
      <xdr:row>40</xdr:row>
      <xdr:rowOff>127000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6779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132987</xdr:rowOff>
    </xdr:from>
    <xdr:to>
      <xdr:col>72</xdr:col>
      <xdr:colOff>203200</xdr:colOff>
      <xdr:row>40</xdr:row>
      <xdr:rowOff>9797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1953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132987</xdr:rowOff>
    </xdr:from>
    <xdr:to>
      <xdr:col>68</xdr:col>
      <xdr:colOff>152400</xdr:colOff>
      <xdr:row>40</xdr:row>
      <xdr:rowOff>51163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1953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21953</xdr:rowOff>
    </xdr:from>
    <xdr:to>
      <xdr:col>81</xdr:col>
      <xdr:colOff>95250</xdr:colOff>
      <xdr:row>41</xdr:row>
      <xdr:rowOff>123553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165480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2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130447</xdr:rowOff>
    </xdr:from>
    <xdr:to>
      <xdr:col>73</xdr:col>
      <xdr:colOff>44450</xdr:colOff>
      <xdr:row>40</xdr:row>
      <xdr:rowOff>60597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70774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82187</xdr:rowOff>
    </xdr:from>
    <xdr:to>
      <xdr:col>68</xdr:col>
      <xdr:colOff>203200</xdr:colOff>
      <xdr:row>40</xdr:row>
      <xdr:rowOff>12337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22514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363</xdr:rowOff>
    </xdr:from>
    <xdr:to>
      <xdr:col>64</xdr:col>
      <xdr:colOff>152400</xdr:colOff>
      <xdr:row>40</xdr:row>
      <xdr:rowOff>101963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112140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前年度比では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ポイントの悪化となっているが、現在は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地方債残高の減少及び組合等負担等見込額の減少によ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り改善傾向にある。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年度から行っている文教施設等の施設更新は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年度まで継続予定であり、施設整備の平準化や整備規模の適正化を図っていき、将来負担比率の上昇抑制に努めていく必要がある。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33782</xdr:rowOff>
    </xdr:from>
    <xdr:to>
      <xdr:col>81</xdr:col>
      <xdr:colOff>44450</xdr:colOff>
      <xdr:row>15</xdr:row>
      <xdr:rowOff>47456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605532"/>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33782</xdr:rowOff>
    </xdr:from>
    <xdr:to>
      <xdr:col>77</xdr:col>
      <xdr:colOff>44450</xdr:colOff>
      <xdr:row>15</xdr:row>
      <xdr:rowOff>143171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605532"/>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143171</xdr:rowOff>
    </xdr:from>
    <xdr:to>
      <xdr:col>72</xdr:col>
      <xdr:colOff>203200</xdr:colOff>
      <xdr:row>16</xdr:row>
      <xdr:rowOff>18373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14921"/>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18373</xdr:rowOff>
    </xdr:from>
    <xdr:to>
      <xdr:col>68</xdr:col>
      <xdr:colOff>152400</xdr:colOff>
      <xdr:row>16</xdr:row>
      <xdr:rowOff>155914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761573"/>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168106</xdr:rowOff>
    </xdr:from>
    <xdr:to>
      <xdr:col>81</xdr:col>
      <xdr:colOff>95250</xdr:colOff>
      <xdr:row>15</xdr:row>
      <xdr:rowOff>98256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140183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4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154432</xdr:rowOff>
    </xdr:from>
    <xdr:to>
      <xdr:col>77</xdr:col>
      <xdr:colOff>95250</xdr:colOff>
      <xdr:row>15</xdr:row>
      <xdr:rowOff>84582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69359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41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92371</xdr:rowOff>
    </xdr:from>
    <xdr:to>
      <xdr:col>73</xdr:col>
      <xdr:colOff>44450</xdr:colOff>
      <xdr:row>16</xdr:row>
      <xdr:rowOff>22521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7298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5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139023</xdr:rowOff>
    </xdr:from>
    <xdr:to>
      <xdr:col>68</xdr:col>
      <xdr:colOff>203200</xdr:colOff>
      <xdr:row>16</xdr:row>
      <xdr:rowOff>69173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53950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105114</xdr:rowOff>
    </xdr:from>
    <xdr:to>
      <xdr:col>64</xdr:col>
      <xdr:colOff>152400</xdr:colOff>
      <xdr:row>17</xdr:row>
      <xdr:rowOff>35264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20041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3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13,234
13,121
54.35
8,887,165
8,657,031
212,809
3,886,897
7,119,818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毎年度退職者と同数以下で新規採用を行っているため、類似団体平均値よりも低い値で推移している。今後も引き続き人件費の抑制に努めていく。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170434</xdr:rowOff>
    </xdr:from>
    <xdr:to>
      <xdr:col>19</xdr:col>
      <xdr:colOff>187325</xdr:colOff>
      <xdr:row>36</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711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35</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57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59961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賃金職員の時給の引上げ、業務量の増加により物件費の増加があり前年度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ポイントの悪化と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年度からは会計年度任用職員制度が始まるため、物件費については減少する見込みであるが、引き続き一般事務経費の削減に努める必要がある。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146050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815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8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8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104140</xdr:rowOff>
    </xdr:from>
    <xdr:to>
      <xdr:col>69</xdr:col>
      <xdr:colOff>92075</xdr:colOff>
      <xdr:row>15</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0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ポイントの改善となっているが、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年度は、臨時福祉給付金に伴う一時的な増加要因があったためであり、引き続き扶助費は増加傾向にある。経費の削減が困難な項目であるが、引き続き増加を抑制していく必要がある。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127000</xdr:rowOff>
    </xdr:from>
    <xdr:to>
      <xdr:col>24</xdr:col>
      <xdr:colOff>25400</xdr:colOff>
      <xdr:row>60</xdr:row>
      <xdr:rowOff>152400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1041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152400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299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95250</xdr:rowOff>
    </xdr:from>
    <xdr:to>
      <xdr:col>15</xdr:col>
      <xdr:colOff>98425</xdr:colOff>
      <xdr:row>60</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21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59</xdr:row>
      <xdr:rowOff>95250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007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101600</xdr:rowOff>
    </xdr:from>
    <xdr:to>
      <xdr:col>20</xdr:col>
      <xdr:colOff>38100</xdr:colOff>
      <xdr:row>61</xdr:row>
      <xdr:rowOff>31750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4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44450</xdr:rowOff>
    </xdr:from>
    <xdr:to>
      <xdr:col>11</xdr:col>
      <xdr:colOff>60325</xdr:colOff>
      <xdr:row>59</xdr:row>
      <xdr:rowOff>146050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上水道会計への負担金の増、維持補修費の増等により前年度比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ポイントの悪化となった。町道等の補修費用が年々増加傾向にあり、引き続き増加する見込みである。税収の範囲内で効率的に維持補修できるよう対策していく必要がある。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53522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071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122101</xdr:rowOff>
    </xdr:from>
    <xdr:to>
      <xdr:col>73</xdr:col>
      <xdr:colOff>180975</xdr:colOff>
      <xdr:row>59</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94751"/>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122101</xdr:rowOff>
    </xdr:from>
    <xdr:to>
      <xdr:col>69</xdr:col>
      <xdr:colOff>92075</xdr:colOff>
      <xdr:row>57</xdr:row>
      <xdr:rowOff>141696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947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2722</xdr:rowOff>
    </xdr:from>
    <xdr:to>
      <xdr:col>82</xdr:col>
      <xdr:colOff>158750</xdr:colOff>
      <xdr:row>59</xdr:row>
      <xdr:rowOff>104322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146249</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71301</xdr:rowOff>
    </xdr:from>
    <xdr:to>
      <xdr:col>69</xdr:col>
      <xdr:colOff>142875</xdr:colOff>
      <xdr:row>58</xdr:row>
      <xdr:rowOff>1451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11628</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90896</xdr:rowOff>
    </xdr:from>
    <xdr:to>
      <xdr:col>65</xdr:col>
      <xdr:colOff>53975</xdr:colOff>
      <xdr:row>58</xdr:row>
      <xdr:rowOff>21046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31223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3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年度は、水道事業にて配水安定化事業を実施しその負担金で増となっているが、それを除けば前年度比横ばいである。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新町政になり、地域の活性化のための補助金が徐々に増えてきている状況である。今後は、費用対効果を確認しながら、適切な補助金の支出に努めていく必要がある。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49276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820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37</xdr:row>
      <xdr:rowOff>170434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82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131572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5140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131572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866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年度から庁舎及び文教施設等建設事業の元金償還が始まっており、その建設事業が継続事業であったため、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前年度までは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していたが、来年度までは減少する見込みである。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しかし、令和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年度からはまた増加傾向になる見込みであり、計画的な事業実施が必要である。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17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78</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03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101854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39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前年度と同じく扶助費や補助費等で類似団体を下回ったものの、人件費や物件費では類似団体平均を上回ったため、公債費以外でも上回る結果となった。</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78</xdr:row>
      <xdr:rowOff>30987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29768"/>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99568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85852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743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84640</xdr:rowOff>
    </xdr:from>
    <xdr:to>
      <xdr:col>29</xdr:col>
      <xdr:colOff>127000</xdr:colOff>
      <xdr:row>18</xdr:row>
      <xdr:rowOff>101740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8365"/>
          <a:ext cx="647700" cy="17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93861</xdr:rowOff>
    </xdr:from>
    <xdr:to>
      <xdr:col>26</xdr:col>
      <xdr:colOff>50800</xdr:colOff>
      <xdr:row>18</xdr:row>
      <xdr:rowOff>101740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27586"/>
          <a:ext cx="698500" cy="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93861</xdr:rowOff>
    </xdr:from>
    <xdr:to>
      <xdr:col>22</xdr:col>
      <xdr:colOff>114300</xdr:colOff>
      <xdr:row>18</xdr:row>
      <xdr:rowOff>102243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27586"/>
          <a:ext cx="698500" cy="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102243</xdr:rowOff>
    </xdr:from>
    <xdr:to>
      <xdr:col>18</xdr:col>
      <xdr:colOff>177800</xdr:colOff>
      <xdr:row>18</xdr:row>
      <xdr:rowOff>133530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35968"/>
          <a:ext cx="698500" cy="31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33840</xdr:rowOff>
    </xdr:from>
    <xdr:to>
      <xdr:col>29</xdr:col>
      <xdr:colOff>177800</xdr:colOff>
      <xdr:row>18</xdr:row>
      <xdr:rowOff>135441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756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5917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50940</xdr:rowOff>
    </xdr:from>
    <xdr:to>
      <xdr:col>26</xdr:col>
      <xdr:colOff>101600</xdr:colOff>
      <xdr:row>18</xdr:row>
      <xdr:rowOff>152540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137317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43061</xdr:rowOff>
    </xdr:from>
    <xdr:to>
      <xdr:col>22</xdr:col>
      <xdr:colOff>165100</xdr:colOff>
      <xdr:row>18</xdr:row>
      <xdr:rowOff>144661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129438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51443</xdr:rowOff>
    </xdr:from>
    <xdr:to>
      <xdr:col>19</xdr:col>
      <xdr:colOff>38100</xdr:colOff>
      <xdr:row>18</xdr:row>
      <xdr:rowOff>153043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8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137820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82730</xdr:rowOff>
    </xdr:from>
    <xdr:to>
      <xdr:col>15</xdr:col>
      <xdr:colOff>101600</xdr:colOff>
      <xdr:row>19</xdr:row>
      <xdr:rowOff>12881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645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169107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78918</xdr:rowOff>
    </xdr:from>
    <xdr:to>
      <xdr:col>29</xdr:col>
      <xdr:colOff>127000</xdr:colOff>
      <xdr:row>35</xdr:row>
      <xdr:rowOff>99149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689268"/>
          <a:ext cx="647700" cy="2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83926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4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78918</xdr:rowOff>
    </xdr:from>
    <xdr:to>
      <xdr:col>26</xdr:col>
      <xdr:colOff>50800</xdr:colOff>
      <xdr:row>35</xdr:row>
      <xdr:rowOff>206991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89268"/>
          <a:ext cx="698500" cy="128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206991</xdr:rowOff>
    </xdr:from>
    <xdr:to>
      <xdr:col>22</xdr:col>
      <xdr:colOff>114300</xdr:colOff>
      <xdr:row>36</xdr:row>
      <xdr:rowOff>6566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17341"/>
          <a:ext cx="698500" cy="142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331578</xdr:rowOff>
    </xdr:from>
    <xdr:to>
      <xdr:col>18</xdr:col>
      <xdr:colOff>177800</xdr:colOff>
      <xdr:row>36</xdr:row>
      <xdr:rowOff>6566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41928"/>
          <a:ext cx="698500" cy="17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48349</xdr:rowOff>
    </xdr:from>
    <xdr:to>
      <xdr:col>29</xdr:col>
      <xdr:colOff>177800</xdr:colOff>
      <xdr:row>35</xdr:row>
      <xdr:rowOff>149949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58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236326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0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28118</xdr:rowOff>
    </xdr:from>
    <xdr:to>
      <xdr:col>26</xdr:col>
      <xdr:colOff>101600</xdr:colOff>
      <xdr:row>35</xdr:row>
      <xdr:rowOff>129718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38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139895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156191</xdr:rowOff>
    </xdr:from>
    <xdr:to>
      <xdr:col>22</xdr:col>
      <xdr:colOff>165100</xdr:colOff>
      <xdr:row>35</xdr:row>
      <xdr:rowOff>257791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6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242568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298666</xdr:rowOff>
    </xdr:from>
    <xdr:to>
      <xdr:col>19</xdr:col>
      <xdr:colOff>38100</xdr:colOff>
      <xdr:row>36</xdr:row>
      <xdr:rowOff>57366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0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42143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9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280778</xdr:rowOff>
    </xdr:from>
    <xdr:to>
      <xdr:col>15</xdr:col>
      <xdr:colOff>101600</xdr:colOff>
      <xdr:row>36</xdr:row>
      <xdr:rowOff>39478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9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24255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7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13,234
13,121
54.35
8,887,165
8,657,031
212,809
3,886,897
7,119,818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86589</xdr:rowOff>
    </xdr:from>
    <xdr:to>
      <xdr:col>24</xdr:col>
      <xdr:colOff>63500</xdr:colOff>
      <xdr:row>38</xdr:row>
      <xdr:rowOff>91656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01689"/>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91656</xdr:rowOff>
    </xdr:from>
    <xdr:to>
      <xdr:col>19</xdr:col>
      <xdr:colOff>177800</xdr:colOff>
      <xdr:row>38</xdr:row>
      <xdr:rowOff>112458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06756"/>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112458</xdr:rowOff>
    </xdr:from>
    <xdr:to>
      <xdr:col>15</xdr:col>
      <xdr:colOff>50800</xdr:colOff>
      <xdr:row>38</xdr:row>
      <xdr:rowOff>113464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2755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62883</xdr:rowOff>
    </xdr:from>
    <xdr:to>
      <xdr:col>10</xdr:col>
      <xdr:colOff>114300</xdr:colOff>
      <xdr:row>38</xdr:row>
      <xdr:rowOff>113464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77983"/>
          <a:ext cx="889000" cy="5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35789</xdr:rowOff>
    </xdr:from>
    <xdr:to>
      <xdr:col>24</xdr:col>
      <xdr:colOff>114300</xdr:colOff>
      <xdr:row>38</xdr:row>
      <xdr:rowOff>137389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14216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40856</xdr:rowOff>
    </xdr:from>
    <xdr:to>
      <xdr:col>20</xdr:col>
      <xdr:colOff>38100</xdr:colOff>
      <xdr:row>38</xdr:row>
      <xdr:rowOff>142456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133583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4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61658</xdr:rowOff>
    </xdr:from>
    <xdr:to>
      <xdr:col>15</xdr:col>
      <xdr:colOff>101600</xdr:colOff>
      <xdr:row>38</xdr:row>
      <xdr:rowOff>163258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154385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6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62664</xdr:rowOff>
    </xdr:from>
    <xdr:to>
      <xdr:col>10</xdr:col>
      <xdr:colOff>165100</xdr:colOff>
      <xdr:row>38</xdr:row>
      <xdr:rowOff>164264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7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155391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12083</xdr:rowOff>
    </xdr:from>
    <xdr:to>
      <xdr:col>6</xdr:col>
      <xdr:colOff>38100</xdr:colOff>
      <xdr:row>38</xdr:row>
      <xdr:rowOff>113683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104810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82455</xdr:rowOff>
    </xdr:from>
    <xdr:to>
      <xdr:col>24</xdr:col>
      <xdr:colOff>63500</xdr:colOff>
      <xdr:row>57</xdr:row>
      <xdr:rowOff>86330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55105"/>
          <a:ext cx="8382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82455</xdr:rowOff>
    </xdr:from>
    <xdr:to>
      <xdr:col>19</xdr:col>
      <xdr:colOff>177800</xdr:colOff>
      <xdr:row>57</xdr:row>
      <xdr:rowOff>86760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55105"/>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86760</xdr:rowOff>
    </xdr:from>
    <xdr:to>
      <xdr:col>15</xdr:col>
      <xdr:colOff>50800</xdr:colOff>
      <xdr:row>57</xdr:row>
      <xdr:rowOff>112036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59410"/>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107894</xdr:rowOff>
    </xdr:from>
    <xdr:to>
      <xdr:col>10</xdr:col>
      <xdr:colOff>114300</xdr:colOff>
      <xdr:row>57</xdr:row>
      <xdr:rowOff>112036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80544"/>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35530</xdr:rowOff>
    </xdr:from>
    <xdr:to>
      <xdr:col>24</xdr:col>
      <xdr:colOff>114300</xdr:colOff>
      <xdr:row>57</xdr:row>
      <xdr:rowOff>137130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13957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31655</xdr:rowOff>
    </xdr:from>
    <xdr:to>
      <xdr:col>20</xdr:col>
      <xdr:colOff>38100</xdr:colOff>
      <xdr:row>57</xdr:row>
      <xdr:rowOff>133255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124382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35960</xdr:rowOff>
    </xdr:from>
    <xdr:to>
      <xdr:col>15</xdr:col>
      <xdr:colOff>101600</xdr:colOff>
      <xdr:row>57</xdr:row>
      <xdr:rowOff>137560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128687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0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61236</xdr:rowOff>
    </xdr:from>
    <xdr:to>
      <xdr:col>10</xdr:col>
      <xdr:colOff>165100</xdr:colOff>
      <xdr:row>57</xdr:row>
      <xdr:rowOff>162836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153963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2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57094</xdr:rowOff>
    </xdr:from>
    <xdr:to>
      <xdr:col>6</xdr:col>
      <xdr:colOff>38100</xdr:colOff>
      <xdr:row>57</xdr:row>
      <xdr:rowOff>158694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149821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83373</xdr:rowOff>
    </xdr:from>
    <xdr:to>
      <xdr:col>24</xdr:col>
      <xdr:colOff>63500</xdr:colOff>
      <xdr:row>78</xdr:row>
      <xdr:rowOff>10678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285023"/>
          <a:ext cx="8382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10678</xdr:rowOff>
    </xdr:from>
    <xdr:to>
      <xdr:col>19</xdr:col>
      <xdr:colOff>177800</xdr:colOff>
      <xdr:row>78</xdr:row>
      <xdr:rowOff>20828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83778"/>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145963</xdr:rowOff>
    </xdr:from>
    <xdr:to>
      <xdr:col>15</xdr:col>
      <xdr:colOff>50800</xdr:colOff>
      <xdr:row>78</xdr:row>
      <xdr:rowOff>20828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176163"/>
          <a:ext cx="889000" cy="2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145963</xdr:rowOff>
    </xdr:from>
    <xdr:to>
      <xdr:col>10</xdr:col>
      <xdr:colOff>114300</xdr:colOff>
      <xdr:row>78</xdr:row>
      <xdr:rowOff>8713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176163"/>
          <a:ext cx="889000" cy="20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134033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32573</xdr:rowOff>
    </xdr:from>
    <xdr:to>
      <xdr:col>24</xdr:col>
      <xdr:colOff>114300</xdr:colOff>
      <xdr:row>77</xdr:row>
      <xdr:rowOff>134173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11000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1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131328</xdr:rowOff>
    </xdr:from>
    <xdr:to>
      <xdr:col>20</xdr:col>
      <xdr:colOff>38100</xdr:colOff>
      <xdr:row>78</xdr:row>
      <xdr:rowOff>61478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52605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141478</xdr:rowOff>
    </xdr:from>
    <xdr:to>
      <xdr:col>15</xdr:col>
      <xdr:colOff>101600</xdr:colOff>
      <xdr:row>78</xdr:row>
      <xdr:rowOff>71628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62755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3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95163</xdr:rowOff>
    </xdr:from>
    <xdr:to>
      <xdr:col>10</xdr:col>
      <xdr:colOff>165100</xdr:colOff>
      <xdr:row>77</xdr:row>
      <xdr:rowOff>25313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41841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29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129363</xdr:rowOff>
    </xdr:from>
    <xdr:to>
      <xdr:col>6</xdr:col>
      <xdr:colOff>38100</xdr:colOff>
      <xdr:row>78</xdr:row>
      <xdr:rowOff>59513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50640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3924</xdr:rowOff>
    </xdr:from>
    <xdr:to>
      <xdr:col>24</xdr:col>
      <xdr:colOff>63500</xdr:colOff>
      <xdr:row>92</xdr:row>
      <xdr:rowOff>37198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5777324"/>
          <a:ext cx="8382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3924</xdr:rowOff>
    </xdr:from>
    <xdr:to>
      <xdr:col>19</xdr:col>
      <xdr:colOff>177800</xdr:colOff>
      <xdr:row>92</xdr:row>
      <xdr:rowOff>161341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777324"/>
          <a:ext cx="889000" cy="1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161341</xdr:rowOff>
    </xdr:from>
    <xdr:to>
      <xdr:col>15</xdr:col>
      <xdr:colOff>50800</xdr:colOff>
      <xdr:row>93</xdr:row>
      <xdr:rowOff>108941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934741"/>
          <a:ext cx="889000" cy="1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108941</xdr:rowOff>
    </xdr:from>
    <xdr:to>
      <xdr:col>10</xdr:col>
      <xdr:colOff>114300</xdr:colOff>
      <xdr:row>94</xdr:row>
      <xdr:rowOff>112852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053791"/>
          <a:ext cx="889000" cy="17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157848</xdr:rowOff>
    </xdr:from>
    <xdr:to>
      <xdr:col>24</xdr:col>
      <xdr:colOff>114300</xdr:colOff>
      <xdr:row>92</xdr:row>
      <xdr:rowOff>87998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7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72775</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6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124574</xdr:rowOff>
    </xdr:from>
    <xdr:to>
      <xdr:col>20</xdr:col>
      <xdr:colOff>38100</xdr:colOff>
      <xdr:row>92</xdr:row>
      <xdr:rowOff>54724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7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71251</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50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110541</xdr:rowOff>
    </xdr:from>
    <xdr:to>
      <xdr:col>15</xdr:col>
      <xdr:colOff>101600</xdr:colOff>
      <xdr:row>93</xdr:row>
      <xdr:rowOff>40691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8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57218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65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58141</xdr:rowOff>
    </xdr:from>
    <xdr:to>
      <xdr:col>10</xdr:col>
      <xdr:colOff>165100</xdr:colOff>
      <xdr:row>93</xdr:row>
      <xdr:rowOff>159741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0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4818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77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62052</xdr:rowOff>
    </xdr:from>
    <xdr:to>
      <xdr:col>6</xdr:col>
      <xdr:colOff>38100</xdr:colOff>
      <xdr:row>94</xdr:row>
      <xdr:rowOff>163652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1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8729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59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144344</xdr:rowOff>
    </xdr:from>
    <xdr:to>
      <xdr:col>55</xdr:col>
      <xdr:colOff>0</xdr:colOff>
      <xdr:row>37</xdr:row>
      <xdr:rowOff>32480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16544"/>
          <a:ext cx="838200" cy="5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20887</xdr:rowOff>
    </xdr:from>
    <xdr:to>
      <xdr:col>50</xdr:col>
      <xdr:colOff>114300</xdr:colOff>
      <xdr:row>37</xdr:row>
      <xdr:rowOff>32480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64537"/>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4767</xdr:rowOff>
    </xdr:from>
    <xdr:to>
      <xdr:col>45</xdr:col>
      <xdr:colOff>177800</xdr:colOff>
      <xdr:row>37</xdr:row>
      <xdr:rowOff>20887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48417"/>
          <a:ext cx="8890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2742</xdr:rowOff>
    </xdr:from>
    <xdr:to>
      <xdr:col>41</xdr:col>
      <xdr:colOff>50800</xdr:colOff>
      <xdr:row>37</xdr:row>
      <xdr:rowOff>4767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46392"/>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93544</xdr:rowOff>
    </xdr:from>
    <xdr:to>
      <xdr:col>55</xdr:col>
      <xdr:colOff>50800</xdr:colOff>
      <xdr:row>37</xdr:row>
      <xdr:rowOff>23694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71971</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153130</xdr:rowOff>
    </xdr:from>
    <xdr:to>
      <xdr:col>50</xdr:col>
      <xdr:colOff>165100</xdr:colOff>
      <xdr:row>37</xdr:row>
      <xdr:rowOff>83280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74407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141537</xdr:rowOff>
    </xdr:from>
    <xdr:to>
      <xdr:col>46</xdr:col>
      <xdr:colOff>38100</xdr:colOff>
      <xdr:row>37</xdr:row>
      <xdr:rowOff>71687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1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62814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0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125417</xdr:rowOff>
    </xdr:from>
    <xdr:to>
      <xdr:col>41</xdr:col>
      <xdr:colOff>101600</xdr:colOff>
      <xdr:row>37</xdr:row>
      <xdr:rowOff>55567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46694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123392</xdr:rowOff>
    </xdr:from>
    <xdr:to>
      <xdr:col>36</xdr:col>
      <xdr:colOff>165100</xdr:colOff>
      <xdr:row>37</xdr:row>
      <xdr:rowOff>53542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44669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8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111734</xdr:rowOff>
    </xdr:from>
    <xdr:to>
      <xdr:col>55</xdr:col>
      <xdr:colOff>0</xdr:colOff>
      <xdr:row>56</xdr:row>
      <xdr:rowOff>30612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541484"/>
          <a:ext cx="838200" cy="9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30612</xdr:rowOff>
    </xdr:from>
    <xdr:to>
      <xdr:col>50</xdr:col>
      <xdr:colOff>114300</xdr:colOff>
      <xdr:row>56</xdr:row>
      <xdr:rowOff>137544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631812"/>
          <a:ext cx="889000" cy="10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137544</xdr:rowOff>
    </xdr:from>
    <xdr:to>
      <xdr:col>45</xdr:col>
      <xdr:colOff>177800</xdr:colOff>
      <xdr:row>57</xdr:row>
      <xdr:rowOff>95363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38744"/>
          <a:ext cx="889000" cy="12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132457</xdr:rowOff>
    </xdr:from>
    <xdr:to>
      <xdr:col>41</xdr:col>
      <xdr:colOff>50800</xdr:colOff>
      <xdr:row>57</xdr:row>
      <xdr:rowOff>95363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562207"/>
          <a:ext cx="889000" cy="30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60934</xdr:rowOff>
    </xdr:from>
    <xdr:to>
      <xdr:col>55</xdr:col>
      <xdr:colOff>50800</xdr:colOff>
      <xdr:row>55</xdr:row>
      <xdr:rowOff>162534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83811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34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151262</xdr:rowOff>
    </xdr:from>
    <xdr:to>
      <xdr:col>50</xdr:col>
      <xdr:colOff>165100</xdr:colOff>
      <xdr:row>56</xdr:row>
      <xdr:rowOff>81412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5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97939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35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86744</xdr:rowOff>
    </xdr:from>
    <xdr:to>
      <xdr:col>46</xdr:col>
      <xdr:colOff>38100</xdr:colOff>
      <xdr:row>57</xdr:row>
      <xdr:rowOff>16894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8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33421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46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44563</xdr:rowOff>
    </xdr:from>
    <xdr:to>
      <xdr:col>41</xdr:col>
      <xdr:colOff>101600</xdr:colOff>
      <xdr:row>57</xdr:row>
      <xdr:rowOff>146163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162690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81657</xdr:rowOff>
    </xdr:from>
    <xdr:to>
      <xdr:col>36</xdr:col>
      <xdr:colOff>165100</xdr:colOff>
      <xdr:row>56</xdr:row>
      <xdr:rowOff>11807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51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28334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28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146650</xdr:rowOff>
    </xdr:from>
    <xdr:to>
      <xdr:col>55</xdr:col>
      <xdr:colOff>0</xdr:colOff>
      <xdr:row>77</xdr:row>
      <xdr:rowOff>157584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48300"/>
          <a:ext cx="8382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76457</xdr:rowOff>
    </xdr:from>
    <xdr:to>
      <xdr:col>50</xdr:col>
      <xdr:colOff>114300</xdr:colOff>
      <xdr:row>77</xdr:row>
      <xdr:rowOff>146650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78107"/>
          <a:ext cx="889000" cy="7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76457</xdr:rowOff>
    </xdr:from>
    <xdr:to>
      <xdr:col>45</xdr:col>
      <xdr:colOff>177800</xdr:colOff>
      <xdr:row>78</xdr:row>
      <xdr:rowOff>103448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78107"/>
          <a:ext cx="889000" cy="19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4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94929</xdr:rowOff>
    </xdr:from>
    <xdr:to>
      <xdr:col>41</xdr:col>
      <xdr:colOff>50800</xdr:colOff>
      <xdr:row>78</xdr:row>
      <xdr:rowOff>103448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68029"/>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106784</xdr:rowOff>
    </xdr:from>
    <xdr:to>
      <xdr:col>55</xdr:col>
      <xdr:colOff>50800</xdr:colOff>
      <xdr:row>78</xdr:row>
      <xdr:rowOff>36934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0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129661</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95850</xdr:rowOff>
    </xdr:from>
    <xdr:to>
      <xdr:col>50</xdr:col>
      <xdr:colOff>165100</xdr:colOff>
      <xdr:row>78</xdr:row>
      <xdr:rowOff>26000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42527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7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25657</xdr:rowOff>
    </xdr:from>
    <xdr:to>
      <xdr:col>46</xdr:col>
      <xdr:colOff>38100</xdr:colOff>
      <xdr:row>77</xdr:row>
      <xdr:rowOff>127257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2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143784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00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52648</xdr:rowOff>
    </xdr:from>
    <xdr:to>
      <xdr:col>41</xdr:col>
      <xdr:colOff>101600</xdr:colOff>
      <xdr:row>78</xdr:row>
      <xdr:rowOff>154248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170775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2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44129</xdr:rowOff>
    </xdr:from>
    <xdr:to>
      <xdr:col>36</xdr:col>
      <xdr:colOff>165100</xdr:colOff>
      <xdr:row>78</xdr:row>
      <xdr:rowOff>145729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1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136856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0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147526</xdr:rowOff>
    </xdr:from>
    <xdr:to>
      <xdr:col>55</xdr:col>
      <xdr:colOff>0</xdr:colOff>
      <xdr:row>96</xdr:row>
      <xdr:rowOff>7751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263826"/>
          <a:ext cx="838200" cy="20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7751</xdr:rowOff>
    </xdr:from>
    <xdr:to>
      <xdr:col>50</xdr:col>
      <xdr:colOff>114300</xdr:colOff>
      <xdr:row>98</xdr:row>
      <xdr:rowOff>131935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466951"/>
          <a:ext cx="889000" cy="46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66532</xdr:rowOff>
    </xdr:from>
    <xdr:to>
      <xdr:col>45</xdr:col>
      <xdr:colOff>177800</xdr:colOff>
      <xdr:row>98</xdr:row>
      <xdr:rowOff>131935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697182"/>
          <a:ext cx="889000" cy="23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10258</xdr:rowOff>
    </xdr:from>
    <xdr:to>
      <xdr:col>41</xdr:col>
      <xdr:colOff>50800</xdr:colOff>
      <xdr:row>97</xdr:row>
      <xdr:rowOff>66532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469458"/>
          <a:ext cx="889000" cy="2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155064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120088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96726</xdr:rowOff>
    </xdr:from>
    <xdr:to>
      <xdr:col>55</xdr:col>
      <xdr:colOff>50800</xdr:colOff>
      <xdr:row>95</xdr:row>
      <xdr:rowOff>26876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2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119603</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06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128401</xdr:rowOff>
    </xdr:from>
    <xdr:to>
      <xdr:col>50</xdr:col>
      <xdr:colOff>165100</xdr:colOff>
      <xdr:row>96</xdr:row>
      <xdr:rowOff>58551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1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75078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19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81135</xdr:rowOff>
    </xdr:from>
    <xdr:to>
      <xdr:col>46</xdr:col>
      <xdr:colOff>38100</xdr:colOff>
      <xdr:row>99</xdr:row>
      <xdr:rowOff>11285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2412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7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15732</xdr:rowOff>
    </xdr:from>
    <xdr:to>
      <xdr:col>41</xdr:col>
      <xdr:colOff>101600</xdr:colOff>
      <xdr:row>97</xdr:row>
      <xdr:rowOff>117332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133859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42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130908</xdr:rowOff>
    </xdr:from>
    <xdr:to>
      <xdr:col>36</xdr:col>
      <xdr:colOff>165100</xdr:colOff>
      <xdr:row>96</xdr:row>
      <xdr:rowOff>61058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77585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1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19422</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34522"/>
          <a:ext cx="838200" cy="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21611</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36711"/>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17148</xdr:rowOff>
    </xdr:from>
    <xdr:to>
      <xdr:col>71</xdr:col>
      <xdr:colOff>177800</xdr:colOff>
      <xdr:row>38</xdr:row>
      <xdr:rowOff>21611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32248"/>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140072</xdr:rowOff>
    </xdr:from>
    <xdr:to>
      <xdr:col>85</xdr:col>
      <xdr:colOff>177800</xdr:colOff>
      <xdr:row>38</xdr:row>
      <xdr:rowOff>70222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142261</xdr:rowOff>
    </xdr:from>
    <xdr:to>
      <xdr:col>72</xdr:col>
      <xdr:colOff>38100</xdr:colOff>
      <xdr:row>38</xdr:row>
      <xdr:rowOff>72411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63538</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57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137797</xdr:rowOff>
    </xdr:from>
    <xdr:to>
      <xdr:col>67</xdr:col>
      <xdr:colOff>101600</xdr:colOff>
      <xdr:row>38</xdr:row>
      <xdr:rowOff>67948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14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59075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7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150276</xdr:rowOff>
    </xdr:from>
    <xdr:to>
      <xdr:col>85</xdr:col>
      <xdr:colOff>127000</xdr:colOff>
      <xdr:row>76</xdr:row>
      <xdr:rowOff>167932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180476"/>
          <a:ext cx="838200" cy="1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150276</xdr:rowOff>
    </xdr:from>
    <xdr:to>
      <xdr:col>81</xdr:col>
      <xdr:colOff>50800</xdr:colOff>
      <xdr:row>77</xdr:row>
      <xdr:rowOff>17430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80476"/>
          <a:ext cx="889000" cy="3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17430</xdr:rowOff>
    </xdr:from>
    <xdr:to>
      <xdr:col>76</xdr:col>
      <xdr:colOff>114300</xdr:colOff>
      <xdr:row>77</xdr:row>
      <xdr:rowOff>48747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19080"/>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48458</xdr:rowOff>
    </xdr:from>
    <xdr:to>
      <xdr:col>71</xdr:col>
      <xdr:colOff>177800</xdr:colOff>
      <xdr:row>77</xdr:row>
      <xdr:rowOff>48747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50108"/>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117132</xdr:rowOff>
    </xdr:from>
    <xdr:to>
      <xdr:col>85</xdr:col>
      <xdr:colOff>177800</xdr:colOff>
      <xdr:row>77</xdr:row>
      <xdr:rowOff>47282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95559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99476</xdr:rowOff>
    </xdr:from>
    <xdr:to>
      <xdr:col>81</xdr:col>
      <xdr:colOff>101600</xdr:colOff>
      <xdr:row>77</xdr:row>
      <xdr:rowOff>29626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46154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90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138080</xdr:rowOff>
    </xdr:from>
    <xdr:to>
      <xdr:col>76</xdr:col>
      <xdr:colOff>165100</xdr:colOff>
      <xdr:row>77</xdr:row>
      <xdr:rowOff>68230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59357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169397</xdr:rowOff>
    </xdr:from>
    <xdr:to>
      <xdr:col>72</xdr:col>
      <xdr:colOff>38100</xdr:colOff>
      <xdr:row>77</xdr:row>
      <xdr:rowOff>99547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90674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9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169108</xdr:rowOff>
    </xdr:from>
    <xdr:to>
      <xdr:col>67</xdr:col>
      <xdr:colOff>101600</xdr:colOff>
      <xdr:row>77</xdr:row>
      <xdr:rowOff>99258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90385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128619</xdr:rowOff>
    </xdr:from>
    <xdr:to>
      <xdr:col>85</xdr:col>
      <xdr:colOff>127000</xdr:colOff>
      <xdr:row>99</xdr:row>
      <xdr:rowOff>46780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59269"/>
          <a:ext cx="838200" cy="2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53659</xdr:rowOff>
    </xdr:from>
    <xdr:to>
      <xdr:col>81</xdr:col>
      <xdr:colOff>50800</xdr:colOff>
      <xdr:row>99</xdr:row>
      <xdr:rowOff>46780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684309"/>
          <a:ext cx="889000" cy="3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53659</xdr:rowOff>
    </xdr:from>
    <xdr:to>
      <xdr:col>76</xdr:col>
      <xdr:colOff>114300</xdr:colOff>
      <xdr:row>98</xdr:row>
      <xdr:rowOff>43503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684309"/>
          <a:ext cx="889000" cy="16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43503</xdr:rowOff>
    </xdr:from>
    <xdr:to>
      <xdr:col>71</xdr:col>
      <xdr:colOff>177800</xdr:colOff>
      <xdr:row>98</xdr:row>
      <xdr:rowOff>141289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845603"/>
          <a:ext cx="889000" cy="9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77819</xdr:rowOff>
    </xdr:from>
    <xdr:to>
      <xdr:col>85</xdr:col>
      <xdr:colOff>177800</xdr:colOff>
      <xdr:row>98</xdr:row>
      <xdr:rowOff>7969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100696</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5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167430</xdr:rowOff>
    </xdr:from>
    <xdr:to>
      <xdr:col>81</xdr:col>
      <xdr:colOff>101600</xdr:colOff>
      <xdr:row>99</xdr:row>
      <xdr:rowOff>97580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88707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706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2859</xdr:rowOff>
    </xdr:from>
    <xdr:to>
      <xdr:col>76</xdr:col>
      <xdr:colOff>165100</xdr:colOff>
      <xdr:row>97</xdr:row>
      <xdr:rowOff>104459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120986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4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164153</xdr:rowOff>
    </xdr:from>
    <xdr:to>
      <xdr:col>72</xdr:col>
      <xdr:colOff>38100</xdr:colOff>
      <xdr:row>98</xdr:row>
      <xdr:rowOff>94303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85430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8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90489</xdr:rowOff>
    </xdr:from>
    <xdr:to>
      <xdr:col>67</xdr:col>
      <xdr:colOff>101600</xdr:colOff>
      <xdr:row>99</xdr:row>
      <xdr:rowOff>20639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11766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98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60308</xdr:rowOff>
    </xdr:from>
    <xdr:to>
      <xdr:col>116</xdr:col>
      <xdr:colOff>63500</xdr:colOff>
      <xdr:row>76</xdr:row>
      <xdr:rowOff>79646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90508"/>
          <a:ext cx="838200" cy="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60308</xdr:rowOff>
    </xdr:from>
    <xdr:to>
      <xdr:col>111</xdr:col>
      <xdr:colOff>177800</xdr:colOff>
      <xdr:row>76</xdr:row>
      <xdr:rowOff>72889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90508"/>
          <a:ext cx="889000" cy="1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66784</xdr:rowOff>
    </xdr:from>
    <xdr:to>
      <xdr:col>107</xdr:col>
      <xdr:colOff>50800</xdr:colOff>
      <xdr:row>76</xdr:row>
      <xdr:rowOff>72889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96984"/>
          <a:ext cx="889000" cy="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17856</xdr:rowOff>
    </xdr:from>
    <xdr:to>
      <xdr:col>102</xdr:col>
      <xdr:colOff>114300</xdr:colOff>
      <xdr:row>76</xdr:row>
      <xdr:rowOff>66784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48056"/>
          <a:ext cx="889000" cy="4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28846</xdr:rowOff>
    </xdr:from>
    <xdr:to>
      <xdr:col>116</xdr:col>
      <xdr:colOff>114300</xdr:colOff>
      <xdr:row>76</xdr:row>
      <xdr:rowOff>130446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5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51724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9508</xdr:rowOff>
    </xdr:from>
    <xdr:to>
      <xdr:col>112</xdr:col>
      <xdr:colOff>38100</xdr:colOff>
      <xdr:row>76</xdr:row>
      <xdr:rowOff>111108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127634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81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22089</xdr:rowOff>
    </xdr:from>
    <xdr:to>
      <xdr:col>107</xdr:col>
      <xdr:colOff>101600</xdr:colOff>
      <xdr:row>76</xdr:row>
      <xdr:rowOff>123689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140215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2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15984</xdr:rowOff>
    </xdr:from>
    <xdr:to>
      <xdr:col>102</xdr:col>
      <xdr:colOff>165100</xdr:colOff>
      <xdr:row>76</xdr:row>
      <xdr:rowOff>117584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134111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138506</xdr:rowOff>
    </xdr:from>
    <xdr:to>
      <xdr:col>98</xdr:col>
      <xdr:colOff>38100</xdr:colOff>
      <xdr:row>76</xdr:row>
      <xdr:rowOff>68656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85183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7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住民一人当たりの性質別コストで類似団体平均を上回っている主なものとして扶助費、普通建設事業費となっている。扶助費については過去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年間でも類似団体を大きく上回っており、主な要因は障害サービス等の給付費が年々増加していることに加え、近年は保育事業も拡充していることによる。普通建設事業では、北部連携事業で行った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新里第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団地の整備、上本部小中一貫校の整備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により増加している。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普通建設事業については、令和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文教施設等の老朽化による施設更新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継続しているため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増加する見込みである。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13,234
13,121
54.35
8,887,165
8,657,031
212,809
3,886,897
7,119,818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42735</xdr:rowOff>
    </xdr:from>
    <xdr:to>
      <xdr:col>24</xdr:col>
      <xdr:colOff>63500</xdr:colOff>
      <xdr:row>35</xdr:row>
      <xdr:rowOff>85789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3485"/>
          <a:ext cx="8382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85789</xdr:rowOff>
    </xdr:from>
    <xdr:to>
      <xdr:col>19</xdr:col>
      <xdr:colOff>177800</xdr:colOff>
      <xdr:row>36</xdr:row>
      <xdr:rowOff>32448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86539"/>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8636</xdr:rowOff>
    </xdr:from>
    <xdr:to>
      <xdr:col>15</xdr:col>
      <xdr:colOff>50800</xdr:colOff>
      <xdr:row>36</xdr:row>
      <xdr:rowOff>32448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09386"/>
          <a:ext cx="889000" cy="19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8636</xdr:rowOff>
    </xdr:from>
    <xdr:to>
      <xdr:col>10</xdr:col>
      <xdr:colOff>114300</xdr:colOff>
      <xdr:row>35</xdr:row>
      <xdr:rowOff>142177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09386"/>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163385</xdr:rowOff>
    </xdr:from>
    <xdr:to>
      <xdr:col>24</xdr:col>
      <xdr:colOff>114300</xdr:colOff>
      <xdr:row>35</xdr:row>
      <xdr:rowOff>93535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14812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34989</xdr:rowOff>
    </xdr:from>
    <xdr:to>
      <xdr:col>20</xdr:col>
      <xdr:colOff>38100</xdr:colOff>
      <xdr:row>35</xdr:row>
      <xdr:rowOff>136589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153116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1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153098</xdr:rowOff>
    </xdr:from>
    <xdr:to>
      <xdr:col>15</xdr:col>
      <xdr:colOff>101600</xdr:colOff>
      <xdr:row>36</xdr:row>
      <xdr:rowOff>83248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99775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2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129286</xdr:rowOff>
    </xdr:from>
    <xdr:to>
      <xdr:col>10</xdr:col>
      <xdr:colOff>165100</xdr:colOff>
      <xdr:row>35</xdr:row>
      <xdr:rowOff>59436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75963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91377</xdr:rowOff>
    </xdr:from>
    <xdr:to>
      <xdr:col>6</xdr:col>
      <xdr:colOff>38100</xdr:colOff>
      <xdr:row>36</xdr:row>
      <xdr:rowOff>21527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8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77018</xdr:rowOff>
    </xdr:from>
    <xdr:to>
      <xdr:col>24</xdr:col>
      <xdr:colOff>63500</xdr:colOff>
      <xdr:row>58</xdr:row>
      <xdr:rowOff>149682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21118"/>
          <a:ext cx="838200" cy="7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58816</xdr:rowOff>
    </xdr:from>
    <xdr:to>
      <xdr:col>19</xdr:col>
      <xdr:colOff>177800</xdr:colOff>
      <xdr:row>58</xdr:row>
      <xdr:rowOff>149682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02916"/>
          <a:ext cx="889000" cy="9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58816</xdr:rowOff>
    </xdr:from>
    <xdr:to>
      <xdr:col>15</xdr:col>
      <xdr:colOff>50800</xdr:colOff>
      <xdr:row>58</xdr:row>
      <xdr:rowOff>98583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02916"/>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15142</xdr:rowOff>
    </xdr:from>
    <xdr:to>
      <xdr:col>10</xdr:col>
      <xdr:colOff>114300</xdr:colOff>
      <xdr:row>58</xdr:row>
      <xdr:rowOff>98583</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787792"/>
          <a:ext cx="889000" cy="25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71939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84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26218</xdr:rowOff>
    </xdr:from>
    <xdr:to>
      <xdr:col>24</xdr:col>
      <xdr:colOff>114300</xdr:colOff>
      <xdr:row>58</xdr:row>
      <xdr:rowOff>127818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7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112595</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8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98882</xdr:rowOff>
    </xdr:from>
    <xdr:to>
      <xdr:col>20</xdr:col>
      <xdr:colOff>38100</xdr:colOff>
      <xdr:row>59</xdr:row>
      <xdr:rowOff>29032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20159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3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8016</xdr:rowOff>
    </xdr:from>
    <xdr:to>
      <xdr:col>15</xdr:col>
      <xdr:colOff>101600</xdr:colOff>
      <xdr:row>58</xdr:row>
      <xdr:rowOff>109616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5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100743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4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47783</xdr:rowOff>
    </xdr:from>
    <xdr:to>
      <xdr:col>10</xdr:col>
      <xdr:colOff>165100</xdr:colOff>
      <xdr:row>58</xdr:row>
      <xdr:rowOff>149383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140510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135792</xdr:rowOff>
    </xdr:from>
    <xdr:to>
      <xdr:col>6</xdr:col>
      <xdr:colOff>38100</xdr:colOff>
      <xdr:row>57</xdr:row>
      <xdr:rowOff>65942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7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82469</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51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48653</xdr:rowOff>
    </xdr:from>
    <xdr:to>
      <xdr:col>24</xdr:col>
      <xdr:colOff>63500</xdr:colOff>
      <xdr:row>73</xdr:row>
      <xdr:rowOff>105135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64503"/>
          <a:ext cx="838200" cy="5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39244</xdr:rowOff>
    </xdr:from>
    <xdr:to>
      <xdr:col>19</xdr:col>
      <xdr:colOff>177800</xdr:colOff>
      <xdr:row>73</xdr:row>
      <xdr:rowOff>48653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555094"/>
          <a:ext cx="8890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39244</xdr:rowOff>
    </xdr:from>
    <xdr:to>
      <xdr:col>15</xdr:col>
      <xdr:colOff>50800</xdr:colOff>
      <xdr:row>74</xdr:row>
      <xdr:rowOff>49678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55094"/>
          <a:ext cx="889000" cy="1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49678</xdr:rowOff>
    </xdr:from>
    <xdr:to>
      <xdr:col>10</xdr:col>
      <xdr:colOff>114300</xdr:colOff>
      <xdr:row>74</xdr:row>
      <xdr:rowOff>135393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36978"/>
          <a:ext cx="889000" cy="8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54335</xdr:rowOff>
    </xdr:from>
    <xdr:to>
      <xdr:col>24</xdr:col>
      <xdr:colOff>114300</xdr:colOff>
      <xdr:row>73</xdr:row>
      <xdr:rowOff>155935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77212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169303</xdr:rowOff>
    </xdr:from>
    <xdr:to>
      <xdr:col>20</xdr:col>
      <xdr:colOff>38100</xdr:colOff>
      <xdr:row>73</xdr:row>
      <xdr:rowOff>99453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115980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8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159894</xdr:rowOff>
    </xdr:from>
    <xdr:to>
      <xdr:col>15</xdr:col>
      <xdr:colOff>101600</xdr:colOff>
      <xdr:row>73</xdr:row>
      <xdr:rowOff>90044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106571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27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170328</xdr:rowOff>
    </xdr:from>
    <xdr:to>
      <xdr:col>10</xdr:col>
      <xdr:colOff>165100</xdr:colOff>
      <xdr:row>74</xdr:row>
      <xdr:rowOff>100478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117005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6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84593</xdr:rowOff>
    </xdr:from>
    <xdr:to>
      <xdr:col>6</xdr:col>
      <xdr:colOff>38100</xdr:colOff>
      <xdr:row>75</xdr:row>
      <xdr:rowOff>14743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31270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4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70358</xdr:rowOff>
    </xdr:from>
    <xdr:to>
      <xdr:col>24</xdr:col>
      <xdr:colOff>63500</xdr:colOff>
      <xdr:row>97</xdr:row>
      <xdr:rowOff>149194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01008"/>
          <a:ext cx="838200" cy="7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149194</xdr:rowOff>
    </xdr:from>
    <xdr:to>
      <xdr:col>19</xdr:col>
      <xdr:colOff>177800</xdr:colOff>
      <xdr:row>97</xdr:row>
      <xdr:rowOff>155558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79844"/>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155558</xdr:rowOff>
    </xdr:from>
    <xdr:to>
      <xdr:col>15</xdr:col>
      <xdr:colOff>50800</xdr:colOff>
      <xdr:row>97</xdr:row>
      <xdr:rowOff>163764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86208"/>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158705</xdr:rowOff>
    </xdr:from>
    <xdr:to>
      <xdr:col>10</xdr:col>
      <xdr:colOff>114300</xdr:colOff>
      <xdr:row>97</xdr:row>
      <xdr:rowOff>163764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89355"/>
          <a:ext cx="8890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19558</xdr:rowOff>
    </xdr:from>
    <xdr:to>
      <xdr:col>24</xdr:col>
      <xdr:colOff>114300</xdr:colOff>
      <xdr:row>97</xdr:row>
      <xdr:rowOff>121158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169435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98394</xdr:rowOff>
    </xdr:from>
    <xdr:to>
      <xdr:col>20</xdr:col>
      <xdr:colOff>38100</xdr:colOff>
      <xdr:row>98</xdr:row>
      <xdr:rowOff>28544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19671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104758</xdr:rowOff>
    </xdr:from>
    <xdr:to>
      <xdr:col>15</xdr:col>
      <xdr:colOff>101600</xdr:colOff>
      <xdr:row>98</xdr:row>
      <xdr:rowOff>34908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26035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112964</xdr:rowOff>
    </xdr:from>
    <xdr:to>
      <xdr:col>10</xdr:col>
      <xdr:colOff>165100</xdr:colOff>
      <xdr:row>98</xdr:row>
      <xdr:rowOff>43114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34241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107905</xdr:rowOff>
    </xdr:from>
    <xdr:to>
      <xdr:col>6</xdr:col>
      <xdr:colOff>38100</xdr:colOff>
      <xdr:row>98</xdr:row>
      <xdr:rowOff>38055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29182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3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47346</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62446"/>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102210</xdr:rowOff>
    </xdr:from>
    <xdr:to>
      <xdr:col>41</xdr:col>
      <xdr:colOff>50800</xdr:colOff>
      <xdr:row>38</xdr:row>
      <xdr:rowOff>47346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102960"/>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158081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167996</xdr:rowOff>
    </xdr:from>
    <xdr:to>
      <xdr:col>41</xdr:col>
      <xdr:colOff>101600</xdr:colOff>
      <xdr:row>38</xdr:row>
      <xdr:rowOff>98146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89273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0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51410</xdr:rowOff>
    </xdr:from>
    <xdr:to>
      <xdr:col>36</xdr:col>
      <xdr:colOff>165100</xdr:colOff>
      <xdr:row>35</xdr:row>
      <xdr:rowOff>153010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0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169537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8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113805</xdr:rowOff>
    </xdr:from>
    <xdr:to>
      <xdr:col>55</xdr:col>
      <xdr:colOff>0</xdr:colOff>
      <xdr:row>57</xdr:row>
      <xdr:rowOff>118059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372105"/>
          <a:ext cx="838200" cy="51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113805</xdr:rowOff>
    </xdr:from>
    <xdr:to>
      <xdr:col>50</xdr:col>
      <xdr:colOff>114300</xdr:colOff>
      <xdr:row>57</xdr:row>
      <xdr:rowOff>162637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372105"/>
          <a:ext cx="889000" cy="5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87795</xdr:rowOff>
    </xdr:from>
    <xdr:to>
      <xdr:col>45</xdr:col>
      <xdr:colOff>177800</xdr:colOff>
      <xdr:row>57</xdr:row>
      <xdr:rowOff>162637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60445"/>
          <a:ext cx="889000" cy="7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66726</xdr:rowOff>
    </xdr:from>
    <xdr:to>
      <xdr:col>41</xdr:col>
      <xdr:colOff>50800</xdr:colOff>
      <xdr:row>57</xdr:row>
      <xdr:rowOff>87795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39376"/>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67259</xdr:rowOff>
    </xdr:from>
    <xdr:to>
      <xdr:col>55</xdr:col>
      <xdr:colOff>50800</xdr:colOff>
      <xdr:row>57</xdr:row>
      <xdr:rowOff>168859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45686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63005</xdr:rowOff>
    </xdr:from>
    <xdr:to>
      <xdr:col>50</xdr:col>
      <xdr:colOff>165100</xdr:colOff>
      <xdr:row>54</xdr:row>
      <xdr:rowOff>164605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3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9682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09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111837</xdr:rowOff>
    </xdr:from>
    <xdr:to>
      <xdr:col>46</xdr:col>
      <xdr:colOff>38100</xdr:colOff>
      <xdr:row>58</xdr:row>
      <xdr:rowOff>41987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33114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36995</xdr:rowOff>
    </xdr:from>
    <xdr:to>
      <xdr:col>41</xdr:col>
      <xdr:colOff>101600</xdr:colOff>
      <xdr:row>57</xdr:row>
      <xdr:rowOff>138595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129722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15926</xdr:rowOff>
    </xdr:from>
    <xdr:to>
      <xdr:col>36</xdr:col>
      <xdr:colOff>165100</xdr:colOff>
      <xdr:row>57</xdr:row>
      <xdr:rowOff>117526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108653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107435</xdr:rowOff>
    </xdr:from>
    <xdr:to>
      <xdr:col>55</xdr:col>
      <xdr:colOff>0</xdr:colOff>
      <xdr:row>77</xdr:row>
      <xdr:rowOff>108038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137635"/>
          <a:ext cx="838200" cy="17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91024</xdr:rowOff>
    </xdr:from>
    <xdr:to>
      <xdr:col>50</xdr:col>
      <xdr:colOff>114300</xdr:colOff>
      <xdr:row>76</xdr:row>
      <xdr:rowOff>107435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21224"/>
          <a:ext cx="889000" cy="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91024</xdr:rowOff>
    </xdr:from>
    <xdr:to>
      <xdr:col>45</xdr:col>
      <xdr:colOff>177800</xdr:colOff>
      <xdr:row>77</xdr:row>
      <xdr:rowOff>78321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21224"/>
          <a:ext cx="889000" cy="15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168503</xdr:rowOff>
    </xdr:from>
    <xdr:to>
      <xdr:col>41</xdr:col>
      <xdr:colOff>50800</xdr:colOff>
      <xdr:row>77</xdr:row>
      <xdr:rowOff>78321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98703"/>
          <a:ext cx="889000" cy="8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110272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57238</xdr:rowOff>
    </xdr:from>
    <xdr:to>
      <xdr:col>55</xdr:col>
      <xdr:colOff>50800</xdr:colOff>
      <xdr:row>77</xdr:row>
      <xdr:rowOff>158838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80115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1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56635</xdr:rowOff>
    </xdr:from>
    <xdr:to>
      <xdr:col>50</xdr:col>
      <xdr:colOff>165100</xdr:colOff>
      <xdr:row>76</xdr:row>
      <xdr:rowOff>158235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3312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6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40224</xdr:rowOff>
    </xdr:from>
    <xdr:to>
      <xdr:col>46</xdr:col>
      <xdr:colOff>38100</xdr:colOff>
      <xdr:row>76</xdr:row>
      <xdr:rowOff>141824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7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158352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4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27521</xdr:rowOff>
    </xdr:from>
    <xdr:to>
      <xdr:col>41</xdr:col>
      <xdr:colOff>101600</xdr:colOff>
      <xdr:row>77</xdr:row>
      <xdr:rowOff>129121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145648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0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117703</xdr:rowOff>
    </xdr:from>
    <xdr:to>
      <xdr:col>36</xdr:col>
      <xdr:colOff>165100</xdr:colOff>
      <xdr:row>77</xdr:row>
      <xdr:rowOff>47853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64381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48386</xdr:rowOff>
    </xdr:from>
    <xdr:to>
      <xdr:col>55</xdr:col>
      <xdr:colOff>0</xdr:colOff>
      <xdr:row>96</xdr:row>
      <xdr:rowOff>33612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36136"/>
          <a:ext cx="838200" cy="1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33612</xdr:rowOff>
    </xdr:from>
    <xdr:to>
      <xdr:col>50</xdr:col>
      <xdr:colOff>114300</xdr:colOff>
      <xdr:row>96</xdr:row>
      <xdr:rowOff>63010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92812"/>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63010</xdr:rowOff>
    </xdr:from>
    <xdr:to>
      <xdr:col>45</xdr:col>
      <xdr:colOff>177800</xdr:colOff>
      <xdr:row>96</xdr:row>
      <xdr:rowOff>105084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22210"/>
          <a:ext cx="889000" cy="4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94861</xdr:rowOff>
    </xdr:from>
    <xdr:to>
      <xdr:col>41</xdr:col>
      <xdr:colOff>50800</xdr:colOff>
      <xdr:row>96</xdr:row>
      <xdr:rowOff>105084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54061"/>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169036</xdr:rowOff>
    </xdr:from>
    <xdr:to>
      <xdr:col>55</xdr:col>
      <xdr:colOff>50800</xdr:colOff>
      <xdr:row>95</xdr:row>
      <xdr:rowOff>99186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20463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154262</xdr:rowOff>
    </xdr:from>
    <xdr:to>
      <xdr:col>50</xdr:col>
      <xdr:colOff>165100</xdr:colOff>
      <xdr:row>96</xdr:row>
      <xdr:rowOff>84412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100939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1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12210</xdr:rowOff>
    </xdr:from>
    <xdr:to>
      <xdr:col>46</xdr:col>
      <xdr:colOff>38100</xdr:colOff>
      <xdr:row>96</xdr:row>
      <xdr:rowOff>113810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130337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4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54284</xdr:rowOff>
    </xdr:from>
    <xdr:to>
      <xdr:col>41</xdr:col>
      <xdr:colOff>101600</xdr:colOff>
      <xdr:row>96</xdr:row>
      <xdr:rowOff>155884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1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147011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0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44061</xdr:rowOff>
    </xdr:from>
    <xdr:to>
      <xdr:col>36</xdr:col>
      <xdr:colOff>165100</xdr:colOff>
      <xdr:row>96</xdr:row>
      <xdr:rowOff>145661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136788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80738</xdr:rowOff>
    </xdr:from>
    <xdr:to>
      <xdr:col>85</xdr:col>
      <xdr:colOff>127000</xdr:colOff>
      <xdr:row>37</xdr:row>
      <xdr:rowOff>115942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24388"/>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80738</xdr:rowOff>
    </xdr:from>
    <xdr:to>
      <xdr:col>81</xdr:col>
      <xdr:colOff>50800</xdr:colOff>
      <xdr:row>37</xdr:row>
      <xdr:rowOff>134018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24388"/>
          <a:ext cx="889000" cy="5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123616</xdr:rowOff>
    </xdr:from>
    <xdr:to>
      <xdr:col>76</xdr:col>
      <xdr:colOff>114300</xdr:colOff>
      <xdr:row>37</xdr:row>
      <xdr:rowOff>134018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67266"/>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123616</xdr:rowOff>
    </xdr:from>
    <xdr:to>
      <xdr:col>71</xdr:col>
      <xdr:colOff>177800</xdr:colOff>
      <xdr:row>37</xdr:row>
      <xdr:rowOff>132793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67266"/>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65142</xdr:rowOff>
    </xdr:from>
    <xdr:to>
      <xdr:col>85</xdr:col>
      <xdr:colOff>177800</xdr:colOff>
      <xdr:row>37</xdr:row>
      <xdr:rowOff>166742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0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151519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2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29938</xdr:rowOff>
    </xdr:from>
    <xdr:to>
      <xdr:col>81</xdr:col>
      <xdr:colOff>101600</xdr:colOff>
      <xdr:row>37</xdr:row>
      <xdr:rowOff>131538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122665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83218</xdr:rowOff>
    </xdr:from>
    <xdr:to>
      <xdr:col>76</xdr:col>
      <xdr:colOff>165100</xdr:colOff>
      <xdr:row>38</xdr:row>
      <xdr:rowOff>13368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4494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1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72816</xdr:rowOff>
    </xdr:from>
    <xdr:to>
      <xdr:col>72</xdr:col>
      <xdr:colOff>38100</xdr:colOff>
      <xdr:row>38</xdr:row>
      <xdr:rowOff>2966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165543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81993</xdr:rowOff>
    </xdr:from>
    <xdr:to>
      <xdr:col>67</xdr:col>
      <xdr:colOff>101600</xdr:colOff>
      <xdr:row>38</xdr:row>
      <xdr:rowOff>12143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3270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79999</xdr:rowOff>
    </xdr:from>
    <xdr:to>
      <xdr:col>85</xdr:col>
      <xdr:colOff>127000</xdr:colOff>
      <xdr:row>56</xdr:row>
      <xdr:rowOff>136006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509749"/>
          <a:ext cx="8382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104815</xdr:rowOff>
    </xdr:from>
    <xdr:to>
      <xdr:col>81</xdr:col>
      <xdr:colOff>50800</xdr:colOff>
      <xdr:row>56</xdr:row>
      <xdr:rowOff>136006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06015"/>
          <a:ext cx="889000" cy="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104815</xdr:rowOff>
    </xdr:from>
    <xdr:to>
      <xdr:col>76</xdr:col>
      <xdr:colOff>114300</xdr:colOff>
      <xdr:row>56</xdr:row>
      <xdr:rowOff>163543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06015"/>
          <a:ext cx="8890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163543</xdr:rowOff>
    </xdr:from>
    <xdr:to>
      <xdr:col>71</xdr:col>
      <xdr:colOff>177800</xdr:colOff>
      <xdr:row>57</xdr:row>
      <xdr:rowOff>93742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64743"/>
          <a:ext cx="889000" cy="10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29199</xdr:rowOff>
    </xdr:from>
    <xdr:to>
      <xdr:col>85</xdr:col>
      <xdr:colOff>177800</xdr:colOff>
      <xdr:row>55</xdr:row>
      <xdr:rowOff>130799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5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52076</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1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85206</xdr:rowOff>
    </xdr:from>
    <xdr:to>
      <xdr:col>81</xdr:col>
      <xdr:colOff>101600</xdr:colOff>
      <xdr:row>57</xdr:row>
      <xdr:rowOff>15356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31883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6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54015</xdr:rowOff>
    </xdr:from>
    <xdr:to>
      <xdr:col>76</xdr:col>
      <xdr:colOff>165100</xdr:colOff>
      <xdr:row>56</xdr:row>
      <xdr:rowOff>155615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692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3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112743</xdr:rowOff>
    </xdr:from>
    <xdr:to>
      <xdr:col>72</xdr:col>
      <xdr:colOff>38100</xdr:colOff>
      <xdr:row>57</xdr:row>
      <xdr:rowOff>42893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59420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42942</xdr:rowOff>
    </xdr:from>
    <xdr:to>
      <xdr:col>67</xdr:col>
      <xdr:colOff>101600</xdr:colOff>
      <xdr:row>57</xdr:row>
      <xdr:rowOff>144542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135669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19422</xdr:rowOff>
    </xdr:from>
    <xdr:to>
      <xdr:col>85</xdr:col>
      <xdr:colOff>127000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92522"/>
          <a:ext cx="838200" cy="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21611</xdr:rowOff>
    </xdr:from>
    <xdr:to>
      <xdr:col>76</xdr:col>
      <xdr:colOff>114300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94711"/>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17148</xdr:rowOff>
    </xdr:from>
    <xdr:to>
      <xdr:col>71</xdr:col>
      <xdr:colOff>177800</xdr:colOff>
      <xdr:row>78</xdr:row>
      <xdr:rowOff>21611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90248"/>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140072</xdr:rowOff>
    </xdr:from>
    <xdr:to>
      <xdr:col>85</xdr:col>
      <xdr:colOff>177800</xdr:colOff>
      <xdr:row>78</xdr:row>
      <xdr:rowOff>70222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4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9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142261</xdr:rowOff>
    </xdr:from>
    <xdr:to>
      <xdr:col>72</xdr:col>
      <xdr:colOff>38100</xdr:colOff>
      <xdr:row>78</xdr:row>
      <xdr:rowOff>72411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63538</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43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137798</xdr:rowOff>
    </xdr:from>
    <xdr:to>
      <xdr:col>67</xdr:col>
      <xdr:colOff>101600</xdr:colOff>
      <xdr:row>78</xdr:row>
      <xdr:rowOff>67948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3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59075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43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150276</xdr:rowOff>
    </xdr:from>
    <xdr:to>
      <xdr:col>85</xdr:col>
      <xdr:colOff>127000</xdr:colOff>
      <xdr:row>96</xdr:row>
      <xdr:rowOff>167932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09476"/>
          <a:ext cx="838200" cy="1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150276</xdr:rowOff>
    </xdr:from>
    <xdr:to>
      <xdr:col>81</xdr:col>
      <xdr:colOff>50800</xdr:colOff>
      <xdr:row>97</xdr:row>
      <xdr:rowOff>17430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09476"/>
          <a:ext cx="889000" cy="3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17430</xdr:rowOff>
    </xdr:from>
    <xdr:to>
      <xdr:col>76</xdr:col>
      <xdr:colOff>114300</xdr:colOff>
      <xdr:row>97</xdr:row>
      <xdr:rowOff>48747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48080"/>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48458</xdr:rowOff>
    </xdr:from>
    <xdr:to>
      <xdr:col>71</xdr:col>
      <xdr:colOff>177800</xdr:colOff>
      <xdr:row>97</xdr:row>
      <xdr:rowOff>48747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79108"/>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117132</xdr:rowOff>
    </xdr:from>
    <xdr:to>
      <xdr:col>85</xdr:col>
      <xdr:colOff>177800</xdr:colOff>
      <xdr:row>97</xdr:row>
      <xdr:rowOff>47282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95559</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99476</xdr:rowOff>
    </xdr:from>
    <xdr:to>
      <xdr:col>81</xdr:col>
      <xdr:colOff>101600</xdr:colOff>
      <xdr:row>97</xdr:row>
      <xdr:rowOff>29626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46153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138080</xdr:rowOff>
    </xdr:from>
    <xdr:to>
      <xdr:col>76</xdr:col>
      <xdr:colOff>165100</xdr:colOff>
      <xdr:row>97</xdr:row>
      <xdr:rowOff>68230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59357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6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169397</xdr:rowOff>
    </xdr:from>
    <xdr:to>
      <xdr:col>72</xdr:col>
      <xdr:colOff>38100</xdr:colOff>
      <xdr:row>97</xdr:row>
      <xdr:rowOff>99547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2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90674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2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169108</xdr:rowOff>
    </xdr:from>
    <xdr:to>
      <xdr:col>67</xdr:col>
      <xdr:colOff>101600</xdr:colOff>
      <xdr:row>97</xdr:row>
      <xdr:rowOff>99258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90385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住民一人当たりの目的別コストで類似団体平均を特に大きく上回っているのは民生費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民生費については、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性質別分析でも記載した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り障害サービス等の給付費及び保育事業費が増加しているためである。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教育費については、上本部小中一貫校の整備により増加している。土木費についても増加しているが、こちらも普通建設事業の増加によるものである。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ここ数年は、町税収の増加や歳出予算の精査等により、財政調整基金残高が増加しているが、平成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予算から財政調整基金の取崩しをしなければ予算が組めない状況になっており、今後基金の残高は減少が見込まれる。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次年度以降も文教施設等の施設更新が継続するため、引き続き歳出予算の精査に努め、基金残高を確保しておく必要がある。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年度に国民健康保険事業財政健全化計画を策定後は、計画通り国民健康保険特別会計の累積赤字も解消し、平成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年度以降は全会計黒字である。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全会計黒字幅が減少しており、国民健康保険特別会計においては、今後赤字に陥る可能性があり、保険料の見直し等、早めの対策が必要である。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36001;&#25919;&#29677;/&#20210;&#26449;&#12288;&#32764;/&#20844;&#20250;&#35336;&#12539;&#32207;&#21512;&#31649;&#29702;&#35336;&#30011;&#38306;&#20418;/&#65330;2/&#35519;&#26619;&#12539;&#29031;&#20250;/200903(1&#36890;&#30446;)&#12304;0923&#12294;&#12305;%20&#12304;&#20316;&#26989;&#20381;&#38972;&#12305;&#24179;&#25104;30&#24180;&#24230;&#36001;&#25919;&#29366;&#27841;&#36039;&#26009;&#38598;&#12398;&#20316;&#25104;&#12395;&#12388;&#12356;&#12390;&#65288;2&#22238;&#30446;&#65306;&#20844;&#20250;&#35336;&#20998;&#65289;/&#12304;&#36001;&#25919;&#29366;&#27841;&#36039;&#26009;&#38598;&#12305;_473081_&#26412;&#37096;&#30010;_2018/&#12304;&#36001;&#25919;&#29366;&#27841;&#36039;&#26009;&#38598;&#12305;_473081_&#26412;&#37096;&#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42.8</v>
          </cell>
          <cell r="CN51">
            <v>29.2</v>
          </cell>
          <cell r="CV51">
            <v>30.9</v>
          </cell>
        </row>
        <row r="53">
          <cell r="CF53">
            <v>50.5</v>
          </cell>
          <cell r="CN53">
            <v>52.5</v>
          </cell>
          <cell r="CV53">
            <v>53.3</v>
          </cell>
        </row>
        <row r="55">
          <cell r="AN55" t="str">
            <v>類似団体内平均値</v>
          </cell>
          <cell r="CF55">
            <v>0</v>
          </cell>
          <cell r="CN55">
            <v>0</v>
          </cell>
          <cell r="CV55">
            <v>0</v>
          </cell>
        </row>
        <row r="57">
          <cell r="CF57">
            <v>52.1</v>
          </cell>
          <cell r="CN57">
            <v>59.1</v>
          </cell>
          <cell r="CV57">
            <v>58.6</v>
          </cell>
        </row>
        <row r="72">
          <cell r="BP72" t="str">
            <v>H26</v>
          </cell>
          <cell r="BX72" t="str">
            <v>H27</v>
          </cell>
          <cell r="CF72" t="str">
            <v>H28</v>
          </cell>
          <cell r="CN72" t="str">
            <v>H29</v>
          </cell>
          <cell r="CV72" t="str">
            <v>H30</v>
          </cell>
        </row>
        <row r="73">
          <cell r="AN73" t="str">
            <v>当該団体値</v>
          </cell>
          <cell r="BP73">
            <v>65.7</v>
          </cell>
          <cell r="BX73">
            <v>48.6</v>
          </cell>
          <cell r="CF73">
            <v>42.8</v>
          </cell>
          <cell r="CN73">
            <v>29.2</v>
          </cell>
          <cell r="CV73">
            <v>30.9</v>
          </cell>
        </row>
        <row r="75">
          <cell r="BP75">
            <v>6.4</v>
          </cell>
          <cell r="BX75">
            <v>5.0999999999999996</v>
          </cell>
          <cell r="CF75">
            <v>5.8</v>
          </cell>
          <cell r="CN75">
            <v>7.5</v>
          </cell>
          <cell r="CV75">
            <v>9.1999999999999993</v>
          </cell>
        </row>
        <row r="77">
          <cell r="AN77" t="str">
            <v>類似団体内平均値</v>
          </cell>
          <cell r="BP77">
            <v>10.199999999999999</v>
          </cell>
          <cell r="BX77">
            <v>13.1</v>
          </cell>
          <cell r="CF77">
            <v>0</v>
          </cell>
          <cell r="CN77">
            <v>0</v>
          </cell>
          <cell r="CV77">
            <v>0</v>
          </cell>
        </row>
        <row r="79">
          <cell r="BP79">
            <v>9.1</v>
          </cell>
          <cell r="BX79">
            <v>8.9</v>
          </cell>
          <cell r="CF79">
            <v>7.9</v>
          </cell>
          <cell r="CN79">
            <v>7.9</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CD23" sqref="CD23"/>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8887165</v>
      </c>
      <c r="BO4" s="392"/>
      <c r="BP4" s="392"/>
      <c r="BQ4" s="392"/>
      <c r="BR4" s="392"/>
      <c r="BS4" s="392"/>
      <c r="BT4" s="392"/>
      <c r="BU4" s="393"/>
      <c r="BV4" s="391">
        <v>8385864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5.5</v>
      </c>
      <c r="CU4" s="398"/>
      <c r="CV4" s="398"/>
      <c r="CW4" s="398"/>
      <c r="CX4" s="398"/>
      <c r="CY4" s="398"/>
      <c r="CZ4" s="398"/>
      <c r="DA4" s="399"/>
      <c r="DB4" s="397">
        <v>8.1999999999999993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8657031</v>
      </c>
      <c r="BO5" s="429"/>
      <c r="BP5" s="429"/>
      <c r="BQ5" s="429"/>
      <c r="BR5" s="429"/>
      <c r="BS5" s="429"/>
      <c r="BT5" s="429"/>
      <c r="BU5" s="430"/>
      <c r="BV5" s="428">
        <v>8034950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93.9</v>
      </c>
      <c r="CU5" s="426"/>
      <c r="CV5" s="426"/>
      <c r="CW5" s="426"/>
      <c r="CX5" s="426"/>
      <c r="CY5" s="426"/>
      <c r="CZ5" s="426"/>
      <c r="DA5" s="427"/>
      <c r="DB5" s="425">
        <v>89.4</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230134</v>
      </c>
      <c r="BO6" s="429"/>
      <c r="BP6" s="429"/>
      <c r="BQ6" s="429"/>
      <c r="BR6" s="429"/>
      <c r="BS6" s="429"/>
      <c r="BT6" s="429"/>
      <c r="BU6" s="430"/>
      <c r="BV6" s="428">
        <v>350914</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97.8</v>
      </c>
      <c r="CU6" s="466"/>
      <c r="CV6" s="466"/>
      <c r="CW6" s="466"/>
      <c r="CX6" s="466"/>
      <c r="CY6" s="466"/>
      <c r="CZ6" s="466"/>
      <c r="DA6" s="467"/>
      <c r="DB6" s="465">
        <v>93.2</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17325</v>
      </c>
      <c r="BO7" s="429"/>
      <c r="BP7" s="429"/>
      <c r="BQ7" s="429"/>
      <c r="BR7" s="429"/>
      <c r="BS7" s="429"/>
      <c r="BT7" s="429"/>
      <c r="BU7" s="430"/>
      <c r="BV7" s="428">
        <v>35344</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3886897</v>
      </c>
      <c r="CU7" s="429"/>
      <c r="CV7" s="429"/>
      <c r="CW7" s="429"/>
      <c r="CX7" s="429"/>
      <c r="CY7" s="429"/>
      <c r="CZ7" s="429"/>
      <c r="DA7" s="430"/>
      <c r="DB7" s="428">
        <v>3865077</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94</v>
      </c>
      <c r="AV8" s="461"/>
      <c r="AW8" s="461"/>
      <c r="AX8" s="461"/>
      <c r="AY8" s="462" t="s">
        <v>110</v>
      </c>
      <c r="AZ8" s="463"/>
      <c r="BA8" s="463"/>
      <c r="BB8" s="463"/>
      <c r="BC8" s="463"/>
      <c r="BD8" s="463"/>
      <c r="BE8" s="463"/>
      <c r="BF8" s="463"/>
      <c r="BG8" s="463"/>
      <c r="BH8" s="463"/>
      <c r="BI8" s="463"/>
      <c r="BJ8" s="463"/>
      <c r="BK8" s="463"/>
      <c r="BL8" s="463"/>
      <c r="BM8" s="464"/>
      <c r="BN8" s="428">
        <v>212809</v>
      </c>
      <c r="BO8" s="429"/>
      <c r="BP8" s="429"/>
      <c r="BQ8" s="429"/>
      <c r="BR8" s="429"/>
      <c r="BS8" s="429"/>
      <c r="BT8" s="429"/>
      <c r="BU8" s="430"/>
      <c r="BV8" s="428">
        <v>315570</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0.33</v>
      </c>
      <c r="CU8" s="469"/>
      <c r="CV8" s="469"/>
      <c r="CW8" s="469"/>
      <c r="CX8" s="469"/>
      <c r="CY8" s="469"/>
      <c r="CZ8" s="469"/>
      <c r="DA8" s="470"/>
      <c r="DB8" s="468">
        <v>0.32</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13536</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102</v>
      </c>
      <c r="AV9" s="461"/>
      <c r="AW9" s="461"/>
      <c r="AX9" s="461"/>
      <c r="AY9" s="462" t="s">
        <v>116</v>
      </c>
      <c r="AZ9" s="463"/>
      <c r="BA9" s="463"/>
      <c r="BB9" s="463"/>
      <c r="BC9" s="463"/>
      <c r="BD9" s="463"/>
      <c r="BE9" s="463"/>
      <c r="BF9" s="463"/>
      <c r="BG9" s="463"/>
      <c r="BH9" s="463"/>
      <c r="BI9" s="463"/>
      <c r="BJ9" s="463"/>
      <c r="BK9" s="463"/>
      <c r="BL9" s="463"/>
      <c r="BM9" s="464"/>
      <c r="BN9" s="428">
        <v>-102761</v>
      </c>
      <c r="BO9" s="429"/>
      <c r="BP9" s="429"/>
      <c r="BQ9" s="429"/>
      <c r="BR9" s="429"/>
      <c r="BS9" s="429"/>
      <c r="BT9" s="429"/>
      <c r="BU9" s="430"/>
      <c r="BV9" s="428">
        <v>150572</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14.2</v>
      </c>
      <c r="CU9" s="426"/>
      <c r="CV9" s="426"/>
      <c r="CW9" s="426"/>
      <c r="CX9" s="426"/>
      <c r="CY9" s="426"/>
      <c r="CZ9" s="426"/>
      <c r="DA9" s="427"/>
      <c r="DB9" s="425">
        <v>15.9</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13870</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287534</v>
      </c>
      <c r="BO10" s="429"/>
      <c r="BP10" s="429"/>
      <c r="BQ10" s="429"/>
      <c r="BR10" s="429"/>
      <c r="BS10" s="429"/>
      <c r="BT10" s="429"/>
      <c r="BU10" s="430"/>
      <c r="BV10" s="428">
        <v>1505</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94</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13234</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13121</v>
      </c>
      <c r="S13" s="510"/>
      <c r="T13" s="510"/>
      <c r="U13" s="510"/>
      <c r="V13" s="511"/>
      <c r="W13" s="444" t="s">
        <v>138</v>
      </c>
      <c r="X13" s="445"/>
      <c r="Y13" s="445"/>
      <c r="Z13" s="445"/>
      <c r="AA13" s="445"/>
      <c r="AB13" s="435"/>
      <c r="AC13" s="479">
        <v>595</v>
      </c>
      <c r="AD13" s="480"/>
      <c r="AE13" s="480"/>
      <c r="AF13" s="480"/>
      <c r="AG13" s="519"/>
      <c r="AH13" s="479">
        <v>703</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184773</v>
      </c>
      <c r="BO13" s="429"/>
      <c r="BP13" s="429"/>
      <c r="BQ13" s="429"/>
      <c r="BR13" s="429"/>
      <c r="BS13" s="429"/>
      <c r="BT13" s="429"/>
      <c r="BU13" s="430"/>
      <c r="BV13" s="428">
        <v>152077</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9.1999999999999993</v>
      </c>
      <c r="CU13" s="426"/>
      <c r="CV13" s="426"/>
      <c r="CW13" s="426"/>
      <c r="CX13" s="426"/>
      <c r="CY13" s="426"/>
      <c r="CZ13" s="426"/>
      <c r="DA13" s="427"/>
      <c r="DB13" s="425">
        <v>7.5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13348</v>
      </c>
      <c r="S14" s="510"/>
      <c r="T14" s="510"/>
      <c r="U14" s="510"/>
      <c r="V14" s="511"/>
      <c r="W14" s="418"/>
      <c r="X14" s="419"/>
      <c r="Y14" s="419"/>
      <c r="Z14" s="419"/>
      <c r="AA14" s="419"/>
      <c r="AB14" s="408"/>
      <c r="AC14" s="512">
        <v>9.6</v>
      </c>
      <c r="AD14" s="513"/>
      <c r="AE14" s="513"/>
      <c r="AF14" s="513"/>
      <c r="AG14" s="514"/>
      <c r="AH14" s="512">
        <v>11.2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30.9</v>
      </c>
      <c r="CU14" s="524"/>
      <c r="CV14" s="524"/>
      <c r="CW14" s="524"/>
      <c r="CX14" s="524"/>
      <c r="CY14" s="524"/>
      <c r="CZ14" s="524"/>
      <c r="DA14" s="525"/>
      <c r="DB14" s="523">
        <v>29.2</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145</v>
      </c>
      <c r="N15" s="517"/>
      <c r="O15" s="517"/>
      <c r="P15" s="517"/>
      <c r="Q15" s="518"/>
      <c r="R15" s="509">
        <v>13271</v>
      </c>
      <c r="S15" s="510"/>
      <c r="T15" s="510"/>
      <c r="U15" s="510"/>
      <c r="V15" s="511"/>
      <c r="W15" s="444" t="s">
        <v>146</v>
      </c>
      <c r="X15" s="445"/>
      <c r="Y15" s="445"/>
      <c r="Z15" s="445"/>
      <c r="AA15" s="445"/>
      <c r="AB15" s="435"/>
      <c r="AC15" s="479">
        <v>1107</v>
      </c>
      <c r="AD15" s="480"/>
      <c r="AE15" s="480"/>
      <c r="AF15" s="480"/>
      <c r="AG15" s="519"/>
      <c r="AH15" s="479">
        <v>1140</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1195295</v>
      </c>
      <c r="BO15" s="392"/>
      <c r="BP15" s="392"/>
      <c r="BQ15" s="392"/>
      <c r="BR15" s="392"/>
      <c r="BS15" s="392"/>
      <c r="BT15" s="392"/>
      <c r="BU15" s="393"/>
      <c r="BV15" s="391">
        <v>1128405</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17.899999999999999</v>
      </c>
      <c r="AD16" s="513"/>
      <c r="AE16" s="513"/>
      <c r="AF16" s="513"/>
      <c r="AG16" s="514"/>
      <c r="AH16" s="512">
        <v>18.2</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3400317</v>
      </c>
      <c r="BO16" s="429"/>
      <c r="BP16" s="429"/>
      <c r="BQ16" s="429"/>
      <c r="BR16" s="429"/>
      <c r="BS16" s="429"/>
      <c r="BT16" s="429"/>
      <c r="BU16" s="430"/>
      <c r="BV16" s="428">
        <v>3397749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4485</v>
      </c>
      <c r="AD17" s="480"/>
      <c r="AE17" s="480"/>
      <c r="AF17" s="480"/>
      <c r="AG17" s="519"/>
      <c r="AH17" s="479">
        <v>4416</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1521990</v>
      </c>
      <c r="BO17" s="429"/>
      <c r="BP17" s="429"/>
      <c r="BQ17" s="429"/>
      <c r="BR17" s="429"/>
      <c r="BS17" s="429"/>
      <c r="BT17" s="429"/>
      <c r="BU17" s="430"/>
      <c r="BV17" s="428">
        <v>1438820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54.35</v>
      </c>
      <c r="M18" s="541"/>
      <c r="N18" s="541"/>
      <c r="O18" s="541"/>
      <c r="P18" s="541"/>
      <c r="Q18" s="541"/>
      <c r="R18" s="542"/>
      <c r="S18" s="542"/>
      <c r="T18" s="542"/>
      <c r="U18" s="542"/>
      <c r="V18" s="543"/>
      <c r="W18" s="446"/>
      <c r="X18" s="447"/>
      <c r="Y18" s="447"/>
      <c r="Z18" s="447"/>
      <c r="AA18" s="447"/>
      <c r="AB18" s="438"/>
      <c r="AC18" s="544">
        <v>72.5</v>
      </c>
      <c r="AD18" s="545"/>
      <c r="AE18" s="545"/>
      <c r="AF18" s="545"/>
      <c r="AG18" s="546"/>
      <c r="AH18" s="544">
        <v>70.599999999999994</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3710897</v>
      </c>
      <c r="BO18" s="429"/>
      <c r="BP18" s="429"/>
      <c r="BQ18" s="429"/>
      <c r="BR18" s="429"/>
      <c r="BS18" s="429"/>
      <c r="BT18" s="429"/>
      <c r="BU18" s="430"/>
      <c r="BV18" s="428">
        <v>3517173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249</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4464994</v>
      </c>
      <c r="BO19" s="429"/>
      <c r="BP19" s="429"/>
      <c r="BQ19" s="429"/>
      <c r="BR19" s="429"/>
      <c r="BS19" s="429"/>
      <c r="BT19" s="429"/>
      <c r="BU19" s="430"/>
      <c r="BV19" s="428">
        <v>4333120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5237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7119818</v>
      </c>
      <c r="BO23" s="429"/>
      <c r="BP23" s="429"/>
      <c r="BQ23" s="429"/>
      <c r="BR23" s="429"/>
      <c r="BS23" s="429"/>
      <c r="BT23" s="429"/>
      <c r="BU23" s="430"/>
      <c r="BV23" s="428">
        <v>6766450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7560</v>
      </c>
      <c r="R24" s="480"/>
      <c r="S24" s="480"/>
      <c r="T24" s="480"/>
      <c r="U24" s="480"/>
      <c r="V24" s="519"/>
      <c r="W24" s="578"/>
      <c r="X24" s="566"/>
      <c r="Y24" s="567"/>
      <c r="Z24" s="478" t="s">
        <v>170</v>
      </c>
      <c r="AA24" s="458"/>
      <c r="AB24" s="458"/>
      <c r="AC24" s="458"/>
      <c r="AD24" s="458"/>
      <c r="AE24" s="458"/>
      <c r="AF24" s="458"/>
      <c r="AG24" s="459"/>
      <c r="AH24" s="479">
        <v>107</v>
      </c>
      <c r="AI24" s="480"/>
      <c r="AJ24" s="480"/>
      <c r="AK24" s="480"/>
      <c r="AL24" s="519"/>
      <c r="AM24" s="479">
        <v>294036</v>
      </c>
      <c r="AN24" s="480"/>
      <c r="AO24" s="480"/>
      <c r="AP24" s="480"/>
      <c r="AQ24" s="480"/>
      <c r="AR24" s="519"/>
      <c r="AS24" s="479">
        <v>2748</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5793183</v>
      </c>
      <c r="BO24" s="429"/>
      <c r="BP24" s="429"/>
      <c r="BQ24" s="429"/>
      <c r="BR24" s="429"/>
      <c r="BS24" s="429"/>
      <c r="BT24" s="429"/>
      <c r="BU24" s="430"/>
      <c r="BV24" s="428">
        <v>5400104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6120</v>
      </c>
      <c r="R25" s="480"/>
      <c r="S25" s="480"/>
      <c r="T25" s="480"/>
      <c r="U25" s="480"/>
      <c r="V25" s="519"/>
      <c r="W25" s="578"/>
      <c r="X25" s="566"/>
      <c r="Y25" s="567"/>
      <c r="Z25" s="478" t="s">
        <v>173</v>
      </c>
      <c r="AA25" s="458"/>
      <c r="AB25" s="458"/>
      <c r="AC25" s="458"/>
      <c r="AD25" s="458"/>
      <c r="AE25" s="458"/>
      <c r="AF25" s="458"/>
      <c r="AG25" s="459"/>
      <c r="AH25" s="479" t="s">
        <v>174</v>
      </c>
      <c r="AI25" s="480"/>
      <c r="AJ25" s="480"/>
      <c r="AK25" s="480"/>
      <c r="AL25" s="519"/>
      <c r="AM25" s="479" t="s">
        <v>175</v>
      </c>
      <c r="AN25" s="480"/>
      <c r="AO25" s="480"/>
      <c r="AP25" s="480"/>
      <c r="AQ25" s="480"/>
      <c r="AR25" s="519"/>
      <c r="AS25" s="479" t="s">
        <v>174</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1088544</v>
      </c>
      <c r="BO25" s="392"/>
      <c r="BP25" s="392"/>
      <c r="BQ25" s="392"/>
      <c r="BR25" s="392"/>
      <c r="BS25" s="392"/>
      <c r="BT25" s="392"/>
      <c r="BU25" s="393"/>
      <c r="BV25" s="391">
        <v>321265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5750</v>
      </c>
      <c r="R26" s="480"/>
      <c r="S26" s="480"/>
      <c r="T26" s="480"/>
      <c r="U26" s="480"/>
      <c r="V26" s="519"/>
      <c r="W26" s="578"/>
      <c r="X26" s="566"/>
      <c r="Y26" s="567"/>
      <c r="Z26" s="478" t="s">
        <v>178</v>
      </c>
      <c r="AA26" s="588"/>
      <c r="AB26" s="588"/>
      <c r="AC26" s="588"/>
      <c r="AD26" s="588"/>
      <c r="AE26" s="588"/>
      <c r="AF26" s="588"/>
      <c r="AG26" s="589"/>
      <c r="AH26" s="479">
        <v>3</v>
      </c>
      <c r="AI26" s="480"/>
      <c r="AJ26" s="480"/>
      <c r="AK26" s="480"/>
      <c r="AL26" s="519"/>
      <c r="AM26" s="479">
        <v>8829</v>
      </c>
      <c r="AN26" s="480"/>
      <c r="AO26" s="480"/>
      <c r="AP26" s="480"/>
      <c r="AQ26" s="480"/>
      <c r="AR26" s="519"/>
      <c r="AS26" s="479">
        <v>2943</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174</v>
      </c>
      <c r="BO26" s="429"/>
      <c r="BP26" s="429"/>
      <c r="BQ26" s="429"/>
      <c r="BR26" s="429"/>
      <c r="BS26" s="429"/>
      <c r="BT26" s="429"/>
      <c r="BU26" s="430"/>
      <c r="BV26" s="428" t="s">
        <v>174</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3200</v>
      </c>
      <c r="R27" s="480"/>
      <c r="S27" s="480"/>
      <c r="T27" s="480"/>
      <c r="U27" s="480"/>
      <c r="V27" s="519"/>
      <c r="W27" s="578"/>
      <c r="X27" s="566"/>
      <c r="Y27" s="567"/>
      <c r="Z27" s="478" t="s">
        <v>181</v>
      </c>
      <c r="AA27" s="458"/>
      <c r="AB27" s="458"/>
      <c r="AC27" s="458"/>
      <c r="AD27" s="458"/>
      <c r="AE27" s="458"/>
      <c r="AF27" s="458"/>
      <c r="AG27" s="459"/>
      <c r="AH27" s="479">
        <v>6</v>
      </c>
      <c r="AI27" s="480"/>
      <c r="AJ27" s="480"/>
      <c r="AK27" s="480"/>
      <c r="AL27" s="519"/>
      <c r="AM27" s="479">
        <v>19938</v>
      </c>
      <c r="AN27" s="480"/>
      <c r="AO27" s="480"/>
      <c r="AP27" s="480"/>
      <c r="AQ27" s="480"/>
      <c r="AR27" s="519"/>
      <c r="AS27" s="479">
        <v>3323</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35641</v>
      </c>
      <c r="BO27" s="602"/>
      <c r="BP27" s="602"/>
      <c r="BQ27" s="602"/>
      <c r="BR27" s="602"/>
      <c r="BS27" s="602"/>
      <c r="BT27" s="602"/>
      <c r="BU27" s="603"/>
      <c r="BV27" s="601">
        <v>35641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2730</v>
      </c>
      <c r="R28" s="480"/>
      <c r="S28" s="480"/>
      <c r="T28" s="480"/>
      <c r="U28" s="480"/>
      <c r="V28" s="519"/>
      <c r="W28" s="578"/>
      <c r="X28" s="566"/>
      <c r="Y28" s="567"/>
      <c r="Z28" s="478" t="s">
        <v>184</v>
      </c>
      <c r="AA28" s="458"/>
      <c r="AB28" s="458"/>
      <c r="AC28" s="458"/>
      <c r="AD28" s="458"/>
      <c r="AE28" s="458"/>
      <c r="AF28" s="458"/>
      <c r="AG28" s="459"/>
      <c r="AH28" s="479" t="s">
        <v>174</v>
      </c>
      <c r="AI28" s="480"/>
      <c r="AJ28" s="480"/>
      <c r="AK28" s="480"/>
      <c r="AL28" s="519"/>
      <c r="AM28" s="479" t="s">
        <v>174</v>
      </c>
      <c r="AN28" s="480"/>
      <c r="AO28" s="480"/>
      <c r="AP28" s="480"/>
      <c r="AQ28" s="480"/>
      <c r="AR28" s="519"/>
      <c r="AS28" s="479" t="s">
        <v>174</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1851662</v>
      </c>
      <c r="BO28" s="392"/>
      <c r="BP28" s="392"/>
      <c r="BQ28" s="392"/>
      <c r="BR28" s="392"/>
      <c r="BS28" s="392"/>
      <c r="BT28" s="392"/>
      <c r="BU28" s="393"/>
      <c r="BV28" s="391">
        <v>1564128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12</v>
      </c>
      <c r="M29" s="480"/>
      <c r="N29" s="480"/>
      <c r="O29" s="480"/>
      <c r="P29" s="519"/>
      <c r="Q29" s="479">
        <v>2500</v>
      </c>
      <c r="R29" s="480"/>
      <c r="S29" s="480"/>
      <c r="T29" s="480"/>
      <c r="U29" s="480"/>
      <c r="V29" s="519"/>
      <c r="W29" s="579"/>
      <c r="X29" s="580"/>
      <c r="Y29" s="581"/>
      <c r="Z29" s="478" t="s">
        <v>187</v>
      </c>
      <c r="AA29" s="458"/>
      <c r="AB29" s="458"/>
      <c r="AC29" s="458"/>
      <c r="AD29" s="458"/>
      <c r="AE29" s="458"/>
      <c r="AF29" s="458"/>
      <c r="AG29" s="459"/>
      <c r="AH29" s="479">
        <v>113</v>
      </c>
      <c r="AI29" s="480"/>
      <c r="AJ29" s="480"/>
      <c r="AK29" s="480"/>
      <c r="AL29" s="519"/>
      <c r="AM29" s="479">
        <v>313974</v>
      </c>
      <c r="AN29" s="480"/>
      <c r="AO29" s="480"/>
      <c r="AP29" s="480"/>
      <c r="AQ29" s="480"/>
      <c r="AR29" s="519"/>
      <c r="AS29" s="479">
        <v>2779</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1014</v>
      </c>
      <c r="BO29" s="429"/>
      <c r="BP29" s="429"/>
      <c r="BQ29" s="429"/>
      <c r="BR29" s="429"/>
      <c r="BS29" s="429"/>
      <c r="BT29" s="429"/>
      <c r="BU29" s="430"/>
      <c r="BV29" s="428">
        <v>1013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94.6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338730</v>
      </c>
      <c r="BO30" s="602"/>
      <c r="BP30" s="602"/>
      <c r="BQ30" s="602"/>
      <c r="BR30" s="602"/>
      <c r="BS30" s="602"/>
      <c r="BT30" s="602"/>
      <c r="BU30" s="603"/>
      <c r="BV30" s="601">
        <v>281513</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199</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196</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4</v>
      </c>
      <c r="AN34" s="614"/>
      <c r="AO34" s="615" t="str">
        <f>IF('各会計、関係団体の財政状況及び健全化判断比率'!B30="","",'各会計、関係団体の財政状況及び健全化判断比率'!B30)</f>
        <v>水道事業会計</v>
      </c>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公共下水道特別会計</v>
      </c>
      <c r="BH34" s="615"/>
      <c r="BI34" s="615"/>
      <c r="BJ34" s="615"/>
      <c r="BK34" s="615"/>
      <c r="BL34" s="615"/>
      <c r="BM34" s="615"/>
      <c r="BN34" s="615"/>
      <c r="BO34" s="615"/>
      <c r="BP34" s="615"/>
      <c r="BQ34" s="615"/>
      <c r="BR34" s="615"/>
      <c r="BS34" s="615"/>
      <c r="BT34" s="615"/>
      <c r="BU34" s="615"/>
      <c r="BV34" s="213"/>
      <c r="BW34" s="614">
        <f>IF(BY34="","",MAX(C34:D43,U34:V43,AM34:AN43,BE34:BF43)+1)</f>
        <v>6</v>
      </c>
      <c r="BX34" s="614"/>
      <c r="BY34" s="615" t="str">
        <f>IF('各会計、関係団体の財政状況及び健全化判断比率'!B68="","",'各会計、関係団体の財政状況及び健全化判断比率'!B68)</f>
        <v>沖縄県市町村自治会館管理組合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7</v>
      </c>
      <c r="BX35" s="614"/>
      <c r="BY35" s="615" t="str">
        <f>IF('各会計、関係団体の財政状況及び健全化判断比率'!B69="","",'各会計、関係団体の財政状況及び健全化判断比率'!B69)</f>
        <v>本部町今帰仁村清掃施設組合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8</v>
      </c>
      <c r="BX36" s="614"/>
      <c r="BY36" s="615" t="str">
        <f>IF('各会計、関係団体の財政状況及び健全化判断比率'!B70="","",'各会計、関係団体の財政状況及び健全化判断比率'!B70)</f>
        <v>本部町今帰仁村消防組合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9</v>
      </c>
      <c r="BX37" s="614"/>
      <c r="BY37" s="615" t="str">
        <f>IF('各会計、関係団体の財政状況及び健全化判断比率'!B71="","",'各会計、関係団体の財政状況及び健全化判断比率'!B71)</f>
        <v>沖縄県市町村総合事務組合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10</v>
      </c>
      <c r="BX38" s="614"/>
      <c r="BY38" s="615" t="str">
        <f>IF('各会計、関係団体の財政状況及び健全化判断比率'!B72="","",'各会計、関係団体の財政状況及び健全化判断比率'!B72)</f>
        <v>沖縄県町村交通災害共済組合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11</v>
      </c>
      <c r="BX39" s="614"/>
      <c r="BY39" s="615" t="str">
        <f>IF('各会計、関係団体の財政状況及び健全化判断比率'!B73="","",'各会計、関係団体の財政状況及び健全化判断比率'!B73)</f>
        <v>北部広域市町村圏事務組合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12</v>
      </c>
      <c r="BX40" s="614"/>
      <c r="BY40" s="615" t="str">
        <f>IF('各会計、関係団体の財政状況及び健全化判断比率'!B74="","",'各会計、関係団体の財政状況及び健全化判断比率'!B74)</f>
        <v>沖縄県後期高齢者医療広域連合（一般会計）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13</v>
      </c>
      <c r="BX41" s="614"/>
      <c r="BY41" s="615" t="str">
        <f>IF('各会計、関係団体の財政状況及び健全化判断比率'!B75="","",'各会計、関係団体の財政状況及び健全化判断比率'!B75)</f>
        <v>沖縄県後期高齢者医療広域連合（特別会計）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14</v>
      </c>
      <c r="BX42" s="614"/>
      <c r="BY42" s="615" t="str">
        <f>IF('各会計、関係団体の財政状況及び健全化判断比率'!B76="","",'各会計、関係団体の財政状況及び健全化判断比率'!B76)</f>
        <v>沖縄県介護保険広域連合（一般会計）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15</v>
      </c>
      <c r="BX43" s="614"/>
      <c r="BY43" s="615" t="str">
        <f>IF('各会計、関係団体の財政状況及び健全化判断比率'!B77="","",'各会計、関係団体の財政状況及び健全化判断比率'!B77)</f>
        <v>沖縄県介護保険広域連合（特別会計）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mtnIujSATZg1hpraAL5UY/8zcisvb1NJ6OeP8UYXw6t78Zi7edj9xLT3h4i8DL+QpXHLnGN7xmdA3aBH2P2Qg==" saltValue="NBKX7nVnbOWoNIjQnk/J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06" t="s">
        <v>559</v>
      </c>
      <c r="D34" s="1206"/>
      <c r="E34" s="1207"/>
      <c r="F34" s="32">
        <v>5.91</v>
      </c>
      <c r="G34" s="33">
        <v>5.65</v>
      </c>
      <c r="H34" s="33">
        <v>8.6300000000000008</v>
      </c>
      <c r="I34" s="33">
        <v>9.25</v>
      </c>
      <c r="J34" s="34">
        <v>8.66</v>
      </c>
      <c r="K34" s="22"/>
      <c r="L34" s="22"/>
      <c r="M34" s="22"/>
      <c r="N34" s="22"/>
      <c r="O34" s="22"/>
      <c r="P34" s="22"/>
    </row>
    <row r="35" spans="1:16" ht="39" customHeight="1" x14ac:dyDescent="0.15">
      <c r="A35" s="22"/>
      <c r="B35" s="35"/>
      <c r="C35" s="1200" t="s">
        <v>560</v>
      </c>
      <c r="D35" s="1201"/>
      <c r="E35" s="1202"/>
      <c r="F35" s="36">
        <v>9.3000000000000007</v>
      </c>
      <c r="G35" s="37">
        <v>10.9</v>
      </c>
      <c r="H35" s="37">
        <v>4.25</v>
      </c>
      <c r="I35" s="37">
        <v>8.16</v>
      </c>
      <c r="J35" s="38">
        <v>5.47</v>
      </c>
      <c r="K35" s="22"/>
      <c r="L35" s="22"/>
      <c r="M35" s="22"/>
      <c r="N35" s="22"/>
      <c r="O35" s="22"/>
      <c r="P35" s="22"/>
    </row>
    <row r="36" spans="1:16" ht="39" customHeight="1" x14ac:dyDescent="0.15">
      <c r="A36" s="22"/>
      <c r="B36" s="35"/>
      <c r="C36" s="1200" t="s">
        <v>561</v>
      </c>
      <c r="D36" s="1201"/>
      <c r="E36" s="1202"/>
      <c r="F36" s="36">
        <v>2.96</v>
      </c>
      <c r="G36" s="37">
        <v>1.32</v>
      </c>
      <c r="H36" s="37">
        <v>1.42</v>
      </c>
      <c r="I36" s="37">
        <v>1.67</v>
      </c>
      <c r="J36" s="38">
        <v>0.94</v>
      </c>
      <c r="K36" s="22"/>
      <c r="L36" s="22"/>
      <c r="M36" s="22"/>
      <c r="N36" s="22"/>
      <c r="O36" s="22"/>
      <c r="P36" s="22"/>
    </row>
    <row r="37" spans="1:16" ht="39" customHeight="1" x14ac:dyDescent="0.15">
      <c r="A37" s="22"/>
      <c r="B37" s="35"/>
      <c r="C37" s="1200" t="s">
        <v>562</v>
      </c>
      <c r="D37" s="1201"/>
      <c r="E37" s="1202"/>
      <c r="F37" s="36">
        <v>1.2</v>
      </c>
      <c r="G37" s="37">
        <v>0.74</v>
      </c>
      <c r="H37" s="37">
        <v>0.6</v>
      </c>
      <c r="I37" s="37">
        <v>0.49</v>
      </c>
      <c r="J37" s="38">
        <v>0.21</v>
      </c>
      <c r="K37" s="22"/>
      <c r="L37" s="22"/>
      <c r="M37" s="22"/>
      <c r="N37" s="22"/>
      <c r="O37" s="22"/>
      <c r="P37" s="22"/>
    </row>
    <row r="38" spans="1:16" ht="39" customHeight="1" x14ac:dyDescent="0.15">
      <c r="A38" s="22"/>
      <c r="B38" s="35"/>
      <c r="C38" s="1200" t="s">
        <v>563</v>
      </c>
      <c r="D38" s="1201"/>
      <c r="E38" s="1202"/>
      <c r="F38" s="36">
        <v>0.02</v>
      </c>
      <c r="G38" s="37">
        <v>0</v>
      </c>
      <c r="H38" s="37">
        <v>0</v>
      </c>
      <c r="I38" s="37">
        <v>0.01</v>
      </c>
      <c r="J38" s="38">
        <v>0</v>
      </c>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564</v>
      </c>
      <c r="D42" s="1201"/>
      <c r="E42" s="1202"/>
      <c r="F42" s="36" t="s">
        <v>513</v>
      </c>
      <c r="G42" s="37" t="s">
        <v>513</v>
      </c>
      <c r="H42" s="37" t="s">
        <v>513</v>
      </c>
      <c r="I42" s="37" t="s">
        <v>513</v>
      </c>
      <c r="J42" s="38" t="s">
        <v>513</v>
      </c>
      <c r="K42" s="22"/>
      <c r="L42" s="22"/>
      <c r="M42" s="22"/>
      <c r="N42" s="22"/>
      <c r="O42" s="22"/>
      <c r="P42" s="22"/>
    </row>
    <row r="43" spans="1:16" ht="39" customHeight="1" thickBot="1" x14ac:dyDescent="0.2">
      <c r="A43" s="22"/>
      <c r="B43" s="40"/>
      <c r="C43" s="1203" t="s">
        <v>565</v>
      </c>
      <c r="D43" s="1204"/>
      <c r="E43" s="1205"/>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S8N7uL53FdMbLHAG0vEeFvsKsAb4fBtTzs1aMGQGXGUWmKuEQBUu3EgidzLY8UV6eQD7guuo/fcj2gXAlJ+Hw==" saltValue="MJ6FltBqR0+BXWE8bJ7T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N49" sqref="N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607</v>
      </c>
      <c r="L45" s="60">
        <v>604</v>
      </c>
      <c r="M45" s="60">
        <v>652</v>
      </c>
      <c r="N45" s="60">
        <v>715</v>
      </c>
      <c r="O45" s="61">
        <v>679</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10"/>
      <c r="C48" s="1211"/>
      <c r="D48" s="62"/>
      <c r="E48" s="1216" t="s">
        <v>15</v>
      </c>
      <c r="F48" s="1216"/>
      <c r="G48" s="1216"/>
      <c r="H48" s="1216"/>
      <c r="I48" s="1216"/>
      <c r="J48" s="1217"/>
      <c r="K48" s="63">
        <v>147</v>
      </c>
      <c r="L48" s="64">
        <v>84</v>
      </c>
      <c r="M48" s="64">
        <v>128</v>
      </c>
      <c r="N48" s="64">
        <v>139</v>
      </c>
      <c r="O48" s="65">
        <v>139</v>
      </c>
      <c r="P48" s="48"/>
      <c r="Q48" s="48"/>
      <c r="R48" s="48"/>
      <c r="S48" s="48"/>
      <c r="T48" s="48"/>
      <c r="U48" s="48"/>
    </row>
    <row r="49" spans="1:21" ht="30.75" customHeight="1" x14ac:dyDescent="0.15">
      <c r="A49" s="48"/>
      <c r="B49" s="1210"/>
      <c r="C49" s="1211"/>
      <c r="D49" s="62"/>
      <c r="E49" s="1216" t="s">
        <v>16</v>
      </c>
      <c r="F49" s="1216"/>
      <c r="G49" s="1216"/>
      <c r="H49" s="1216"/>
      <c r="I49" s="1216"/>
      <c r="J49" s="1217"/>
      <c r="K49" s="63">
        <v>32</v>
      </c>
      <c r="L49" s="64">
        <v>72</v>
      </c>
      <c r="M49" s="64">
        <v>85</v>
      </c>
      <c r="N49" s="64">
        <v>88</v>
      </c>
      <c r="O49" s="65">
        <v>114</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513</v>
      </c>
      <c r="L50" s="64" t="s">
        <v>513</v>
      </c>
      <c r="M50" s="64" t="s">
        <v>513</v>
      </c>
      <c r="N50" s="64" t="s">
        <v>513</v>
      </c>
      <c r="O50" s="65" t="s">
        <v>513</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1</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619</v>
      </c>
      <c r="L52" s="64">
        <v>606</v>
      </c>
      <c r="M52" s="64">
        <v>613</v>
      </c>
      <c r="N52" s="64">
        <v>602</v>
      </c>
      <c r="O52" s="65">
        <v>608</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167</v>
      </c>
      <c r="L53" s="69">
        <v>154</v>
      </c>
      <c r="M53" s="69">
        <v>252</v>
      </c>
      <c r="N53" s="69">
        <v>341</v>
      </c>
      <c r="O53" s="70">
        <v>324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597</v>
      </c>
      <c r="L57" s="83" t="s">
        <v>596</v>
      </c>
      <c r="M57" s="83" t="s">
        <v>596</v>
      </c>
      <c r="N57" s="83" t="s">
        <v>596</v>
      </c>
      <c r="O57" s="84" t="s">
        <v>596</v>
      </c>
    </row>
    <row r="58" spans="1:21" ht="31.5" customHeight="1" thickBot="1" x14ac:dyDescent="0.2">
      <c r="B58" s="1226"/>
      <c r="C58" s="1227"/>
      <c r="D58" s="1231" t="s">
        <v>27</v>
      </c>
      <c r="E58" s="1232"/>
      <c r="F58" s="1232"/>
      <c r="G58" s="1232"/>
      <c r="H58" s="1232"/>
      <c r="I58" s="1232"/>
      <c r="J58" s="1233"/>
      <c r="K58" s="85" t="s">
        <v>598</v>
      </c>
      <c r="L58" s="86" t="s">
        <v>596</v>
      </c>
      <c r="M58" s="86" t="s">
        <v>596</v>
      </c>
      <c r="N58" s="86" t="s">
        <v>596</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uLRDPImfBAL3FBwRYZ7ghMTIHAAX85ejcqgYL/oHhYS1adi9Fv6uNqVF6ETwMLtugNJwQEPcwWzu/cSVGKbRQ==" saltValue="4S3HtNl81xAY2iGg4Pa27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34" t="s">
        <v>30</v>
      </c>
      <c r="C41" s="1235"/>
      <c r="D41" s="101"/>
      <c r="E41" s="1240" t="s">
        <v>31</v>
      </c>
      <c r="F41" s="1240"/>
      <c r="G41" s="1240"/>
      <c r="H41" s="1241"/>
      <c r="I41" s="102">
        <v>6845</v>
      </c>
      <c r="J41" s="103">
        <v>6815</v>
      </c>
      <c r="K41" s="103">
        <v>6851</v>
      </c>
      <c r="L41" s="103">
        <v>6766</v>
      </c>
      <c r="M41" s="104">
        <v>7120</v>
      </c>
    </row>
    <row r="42" spans="2:13" ht="27.75" customHeight="1" x14ac:dyDescent="0.15">
      <c r="B42" s="1236"/>
      <c r="C42" s="1237"/>
      <c r="D42" s="105"/>
      <c r="E42" s="1242" t="s">
        <v>32</v>
      </c>
      <c r="F42" s="1242"/>
      <c r="G42" s="1242"/>
      <c r="H42" s="1243"/>
      <c r="I42" s="106" t="s">
        <v>513</v>
      </c>
      <c r="J42" s="107" t="s">
        <v>513</v>
      </c>
      <c r="K42" s="107" t="s">
        <v>513</v>
      </c>
      <c r="L42" s="107" t="s">
        <v>513</v>
      </c>
      <c r="M42" s="108" t="s">
        <v>513</v>
      </c>
    </row>
    <row r="43" spans="2:13" ht="27.75" customHeight="1" x14ac:dyDescent="0.15">
      <c r="B43" s="1236"/>
      <c r="C43" s="1237"/>
      <c r="D43" s="105"/>
      <c r="E43" s="1242" t="s">
        <v>33</v>
      </c>
      <c r="F43" s="1242"/>
      <c r="G43" s="1242"/>
      <c r="H43" s="1243"/>
      <c r="I43" s="106">
        <v>1282</v>
      </c>
      <c r="J43" s="107">
        <v>1087</v>
      </c>
      <c r="K43" s="107">
        <v>1119</v>
      </c>
      <c r="L43" s="107">
        <v>1004</v>
      </c>
      <c r="M43" s="108">
        <v>1031</v>
      </c>
    </row>
    <row r="44" spans="2:13" ht="27.75" customHeight="1" x14ac:dyDescent="0.15">
      <c r="B44" s="1236"/>
      <c r="C44" s="1237"/>
      <c r="D44" s="105"/>
      <c r="E44" s="1242" t="s">
        <v>34</v>
      </c>
      <c r="F44" s="1242"/>
      <c r="G44" s="1242"/>
      <c r="H44" s="1243"/>
      <c r="I44" s="106">
        <v>896</v>
      </c>
      <c r="J44" s="107">
        <v>893</v>
      </c>
      <c r="K44" s="107">
        <v>845</v>
      </c>
      <c r="L44" s="107">
        <v>753</v>
      </c>
      <c r="M44" s="108">
        <v>640</v>
      </c>
    </row>
    <row r="45" spans="2:13" ht="27.75" customHeight="1" x14ac:dyDescent="0.15">
      <c r="B45" s="1236"/>
      <c r="C45" s="1237"/>
      <c r="D45" s="105"/>
      <c r="E45" s="1242" t="s">
        <v>35</v>
      </c>
      <c r="F45" s="1242"/>
      <c r="G45" s="1242"/>
      <c r="H45" s="1243"/>
      <c r="I45" s="106">
        <v>120</v>
      </c>
      <c r="J45" s="107">
        <v>64</v>
      </c>
      <c r="K45" s="107">
        <v>127</v>
      </c>
      <c r="L45" s="107">
        <v>12</v>
      </c>
      <c r="M45" s="108">
        <v>26</v>
      </c>
    </row>
    <row r="46" spans="2:13" ht="27.75" customHeight="1" x14ac:dyDescent="0.15">
      <c r="B46" s="1236"/>
      <c r="C46" s="1237"/>
      <c r="D46" s="109"/>
      <c r="E46" s="1242" t="s">
        <v>36</v>
      </c>
      <c r="F46" s="1242"/>
      <c r="G46" s="1242"/>
      <c r="H46" s="1243"/>
      <c r="I46" s="106" t="s">
        <v>513</v>
      </c>
      <c r="J46" s="107" t="s">
        <v>513</v>
      </c>
      <c r="K46" s="107" t="s">
        <v>513</v>
      </c>
      <c r="L46" s="107" t="s">
        <v>513</v>
      </c>
      <c r="M46" s="108" t="s">
        <v>513</v>
      </c>
    </row>
    <row r="47" spans="2:13" ht="27.75" customHeight="1" x14ac:dyDescent="0.15">
      <c r="B47" s="1236"/>
      <c r="C47" s="1237"/>
      <c r="D47" s="110"/>
      <c r="E47" s="1244" t="s">
        <v>37</v>
      </c>
      <c r="F47" s="1245"/>
      <c r="G47" s="1245"/>
      <c r="H47" s="1246"/>
      <c r="I47" s="106" t="s">
        <v>513</v>
      </c>
      <c r="J47" s="107" t="s">
        <v>513</v>
      </c>
      <c r="K47" s="107" t="s">
        <v>513</v>
      </c>
      <c r="L47" s="107" t="s">
        <v>513</v>
      </c>
      <c r="M47" s="108" t="s">
        <v>513</v>
      </c>
    </row>
    <row r="48" spans="2:13" ht="27.75" customHeight="1" x14ac:dyDescent="0.15">
      <c r="B48" s="1236"/>
      <c r="C48" s="1237"/>
      <c r="D48" s="105"/>
      <c r="E48" s="1242" t="s">
        <v>38</v>
      </c>
      <c r="F48" s="1242"/>
      <c r="G48" s="1242"/>
      <c r="H48" s="1243"/>
      <c r="I48" s="106" t="s">
        <v>513</v>
      </c>
      <c r="J48" s="107" t="s">
        <v>513</v>
      </c>
      <c r="K48" s="107" t="s">
        <v>513</v>
      </c>
      <c r="L48" s="107" t="s">
        <v>513</v>
      </c>
      <c r="M48" s="108" t="s">
        <v>513</v>
      </c>
    </row>
    <row r="49" spans="2:13" ht="27.75" customHeight="1" x14ac:dyDescent="0.15">
      <c r="B49" s="1238"/>
      <c r="C49" s="1239"/>
      <c r="D49" s="105"/>
      <c r="E49" s="1242" t="s">
        <v>39</v>
      </c>
      <c r="F49" s="1242"/>
      <c r="G49" s="1242"/>
      <c r="H49" s="1243"/>
      <c r="I49" s="106" t="s">
        <v>513</v>
      </c>
      <c r="J49" s="107" t="s">
        <v>513</v>
      </c>
      <c r="K49" s="107" t="s">
        <v>513</v>
      </c>
      <c r="L49" s="107" t="s">
        <v>513</v>
      </c>
      <c r="M49" s="108" t="s">
        <v>513</v>
      </c>
    </row>
    <row r="50" spans="2:13" ht="27.75" customHeight="1" x14ac:dyDescent="0.15">
      <c r="B50" s="1247" t="s">
        <v>40</v>
      </c>
      <c r="C50" s="1248"/>
      <c r="D50" s="111"/>
      <c r="E50" s="1242" t="s">
        <v>41</v>
      </c>
      <c r="F50" s="1242"/>
      <c r="G50" s="1242"/>
      <c r="H50" s="1243"/>
      <c r="I50" s="106">
        <v>1137</v>
      </c>
      <c r="J50" s="107">
        <v>1351</v>
      </c>
      <c r="K50" s="107">
        <v>1823</v>
      </c>
      <c r="L50" s="107">
        <v>1847</v>
      </c>
      <c r="M50" s="108">
        <v>2191</v>
      </c>
    </row>
    <row r="51" spans="2:13" ht="27.75" customHeight="1" x14ac:dyDescent="0.15">
      <c r="B51" s="1236"/>
      <c r="C51" s="1237"/>
      <c r="D51" s="105"/>
      <c r="E51" s="1242" t="s">
        <v>42</v>
      </c>
      <c r="F51" s="1242"/>
      <c r="G51" s="1242"/>
      <c r="H51" s="1243"/>
      <c r="I51" s="106">
        <v>459</v>
      </c>
      <c r="J51" s="107">
        <v>419</v>
      </c>
      <c r="K51" s="107">
        <v>395</v>
      </c>
      <c r="L51" s="107">
        <v>337</v>
      </c>
      <c r="M51" s="108">
        <v>431</v>
      </c>
    </row>
    <row r="52" spans="2:13" ht="27.75" customHeight="1" x14ac:dyDescent="0.15">
      <c r="B52" s="1238"/>
      <c r="C52" s="1239"/>
      <c r="D52" s="105"/>
      <c r="E52" s="1242" t="s">
        <v>43</v>
      </c>
      <c r="F52" s="1242"/>
      <c r="G52" s="1242"/>
      <c r="H52" s="1243"/>
      <c r="I52" s="106">
        <v>5475</v>
      </c>
      <c r="J52" s="107">
        <v>5470</v>
      </c>
      <c r="K52" s="107">
        <v>5309</v>
      </c>
      <c r="L52" s="107">
        <v>5391</v>
      </c>
      <c r="M52" s="108">
        <v>5165</v>
      </c>
    </row>
    <row r="53" spans="2:13" ht="27.75" customHeight="1" thickBot="1" x14ac:dyDescent="0.2">
      <c r="B53" s="1249" t="s">
        <v>44</v>
      </c>
      <c r="C53" s="1250"/>
      <c r="D53" s="112"/>
      <c r="E53" s="1251" t="s">
        <v>45</v>
      </c>
      <c r="F53" s="1251"/>
      <c r="G53" s="1251"/>
      <c r="H53" s="1252"/>
      <c r="I53" s="113">
        <v>2071</v>
      </c>
      <c r="J53" s="114">
        <v>1620</v>
      </c>
      <c r="K53" s="114">
        <v>1414</v>
      </c>
      <c r="L53" s="114">
        <v>962</v>
      </c>
      <c r="M53" s="115">
        <v>1031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SZ5QJMf8lSc0Nlw+TkOxNx2NohGg5Nfdg6Qm6rCO//4e+QwKzyUuZFpiFmb9zipr6VEPXW8bacvwn+aHf93hw==" saltValue="9Kb+7yLWLaaK6uf+bxjF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57" sqref="F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61" t="s">
        <v>48</v>
      </c>
      <c r="D55" s="1261"/>
      <c r="E55" s="1262"/>
      <c r="F55" s="127">
        <v>1563</v>
      </c>
      <c r="G55" s="127">
        <v>1564</v>
      </c>
      <c r="H55" s="128">
        <v>1852</v>
      </c>
    </row>
    <row r="56" spans="2:8" ht="52.5" customHeight="1" x14ac:dyDescent="0.15">
      <c r="B56" s="129"/>
      <c r="C56" s="1263" t="s">
        <v>49</v>
      </c>
      <c r="D56" s="1263"/>
      <c r="E56" s="1264"/>
      <c r="F56" s="130">
        <v>1</v>
      </c>
      <c r="G56" s="130">
        <v>1</v>
      </c>
      <c r="H56" s="131">
        <v>1</v>
      </c>
    </row>
    <row r="57" spans="2:8" ht="53.25" customHeight="1" x14ac:dyDescent="0.15">
      <c r="B57" s="129"/>
      <c r="C57" s="1265" t="s">
        <v>50</v>
      </c>
      <c r="D57" s="1265"/>
      <c r="E57" s="1266"/>
      <c r="F57" s="132">
        <v>260</v>
      </c>
      <c r="G57" s="132">
        <v>282</v>
      </c>
      <c r="H57" s="133">
        <v>339</v>
      </c>
    </row>
    <row r="58" spans="2:8" ht="45.75" customHeight="1" x14ac:dyDescent="0.15">
      <c r="B58" s="134"/>
      <c r="C58" s="1253" t="s">
        <v>571</v>
      </c>
      <c r="D58" s="1254"/>
      <c r="E58" s="1255"/>
      <c r="F58" s="135">
        <v>77</v>
      </c>
      <c r="G58" s="135">
        <v>95</v>
      </c>
      <c r="H58" s="136">
        <v>149</v>
      </c>
    </row>
    <row r="59" spans="2:8" ht="45.75" customHeight="1" x14ac:dyDescent="0.15">
      <c r="B59" s="134"/>
      <c r="C59" s="1253" t="s">
        <v>572</v>
      </c>
      <c r="D59" s="1254"/>
      <c r="E59" s="1255"/>
      <c r="F59" s="135">
        <v>94</v>
      </c>
      <c r="G59" s="135">
        <v>94</v>
      </c>
      <c r="H59" s="136">
        <v>94</v>
      </c>
    </row>
    <row r="60" spans="2:8" ht="45.75" customHeight="1" x14ac:dyDescent="0.15">
      <c r="B60" s="134"/>
      <c r="C60" s="1253" t="s">
        <v>573</v>
      </c>
      <c r="D60" s="1254"/>
      <c r="E60" s="1255"/>
      <c r="F60" s="135">
        <v>58</v>
      </c>
      <c r="G60" s="135">
        <v>54</v>
      </c>
      <c r="H60" s="136">
        <v>52</v>
      </c>
    </row>
    <row r="61" spans="2:8" ht="45.75" customHeight="1" x14ac:dyDescent="0.15">
      <c r="B61" s="134"/>
      <c r="C61" s="1253" t="s">
        <v>574</v>
      </c>
      <c r="D61" s="1254"/>
      <c r="E61" s="1255"/>
      <c r="F61" s="135">
        <v>20</v>
      </c>
      <c r="G61" s="135">
        <v>28</v>
      </c>
      <c r="H61" s="136">
        <v>33</v>
      </c>
    </row>
    <row r="62" spans="2:8" ht="45.75" customHeight="1" thickBot="1" x14ac:dyDescent="0.2">
      <c r="B62" s="137"/>
      <c r="C62" s="1256" t="s">
        <v>575</v>
      </c>
      <c r="D62" s="1257"/>
      <c r="E62" s="1258"/>
      <c r="F62" s="138">
        <v>11</v>
      </c>
      <c r="G62" s="138">
        <v>11</v>
      </c>
      <c r="H62" s="139">
        <v>11</v>
      </c>
    </row>
    <row r="63" spans="2:8" ht="52.5" customHeight="1" thickBot="1" x14ac:dyDescent="0.2">
      <c r="B63" s="140"/>
      <c r="C63" s="1259" t="s">
        <v>51</v>
      </c>
      <c r="D63" s="1259"/>
      <c r="E63" s="1260"/>
      <c r="F63" s="141">
        <v>1823</v>
      </c>
      <c r="G63" s="141">
        <v>1847</v>
      </c>
      <c r="H63" s="142">
        <v>2191</v>
      </c>
    </row>
    <row r="64" spans="2:8" ht="15" customHeight="1" x14ac:dyDescent="0.15"/>
    <row r="65" ht="0" hidden="1" customHeight="1" x14ac:dyDescent="0.15"/>
    <row r="66" ht="0" hidden="1" customHeight="1" x14ac:dyDescent="0.15"/>
  </sheetData>
  <sheetProtection algorithmName="SHA-512" hashValue="AId3Yrwsh9FBTq7yxDbuoFtS6OF6+yKC1Ec1cwaZpSKJIthtnIoZD7lyCwBbHBuCgeB1GtRrxiAasAxpaSt8EA==" saltValue="I1JdPokN/KLt6p2bbbY/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7" zoomScaleNormal="100" zoomScaleSheetLayoutView="55" workbookViewId="0">
      <selection activeCell="BL16" sqref="BL16"/>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554</v>
      </c>
      <c r="BQ50" s="1301"/>
      <c r="BR50" s="1301"/>
      <c r="BS50" s="1301"/>
      <c r="BT50" s="1301"/>
      <c r="BU50" s="1301"/>
      <c r="BV50" s="1301"/>
      <c r="BW50" s="1301"/>
      <c r="BX50" s="1301" t="s">
        <v>555</v>
      </c>
      <c r="BY50" s="1301"/>
      <c r="BZ50" s="1301"/>
      <c r="CA50" s="1301"/>
      <c r="CB50" s="1301"/>
      <c r="CC50" s="1301"/>
      <c r="CD50" s="1301"/>
      <c r="CE50" s="1301"/>
      <c r="CF50" s="1301" t="s">
        <v>556</v>
      </c>
      <c r="CG50" s="1301"/>
      <c r="CH50" s="1301"/>
      <c r="CI50" s="1301"/>
      <c r="CJ50" s="1301"/>
      <c r="CK50" s="1301"/>
      <c r="CL50" s="1301"/>
      <c r="CM50" s="1301"/>
      <c r="CN50" s="1301" t="s">
        <v>557</v>
      </c>
      <c r="CO50" s="1301"/>
      <c r="CP50" s="1301"/>
      <c r="CQ50" s="1301"/>
      <c r="CR50" s="1301"/>
      <c r="CS50" s="1301"/>
      <c r="CT50" s="1301"/>
      <c r="CU50" s="1301"/>
      <c r="CV50" s="1301" t="s">
        <v>558</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604</v>
      </c>
      <c r="AO51" s="1305"/>
      <c r="AP51" s="1305"/>
      <c r="AQ51" s="1305"/>
      <c r="AR51" s="1305"/>
      <c r="AS51" s="1305"/>
      <c r="AT51" s="1305"/>
      <c r="AU51" s="1305"/>
      <c r="AV51" s="1305"/>
      <c r="AW51" s="1305"/>
      <c r="AX51" s="1305"/>
      <c r="AY51" s="1305"/>
      <c r="AZ51" s="1305"/>
      <c r="BA51" s="1305"/>
      <c r="BB51" s="1305" t="s">
        <v>605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42.8</v>
      </c>
      <c r="CG51" s="1307"/>
      <c r="CH51" s="1307"/>
      <c r="CI51" s="1307"/>
      <c r="CJ51" s="1307"/>
      <c r="CK51" s="1307"/>
      <c r="CL51" s="1307"/>
      <c r="CM51" s="1307"/>
      <c r="CN51" s="1307">
        <v>29.2</v>
      </c>
      <c r="CO51" s="1307"/>
      <c r="CP51" s="1307"/>
      <c r="CQ51" s="1307"/>
      <c r="CR51" s="1307"/>
      <c r="CS51" s="1307"/>
      <c r="CT51" s="1307"/>
      <c r="CU51" s="1307"/>
      <c r="CV51" s="1307">
        <v>30.9</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50.5</v>
      </c>
      <c r="CG53" s="1307"/>
      <c r="CH53" s="1307"/>
      <c r="CI53" s="1307"/>
      <c r="CJ53" s="1307"/>
      <c r="CK53" s="1307"/>
      <c r="CL53" s="1307"/>
      <c r="CM53" s="1307"/>
      <c r="CN53" s="1307">
        <v>52.5</v>
      </c>
      <c r="CO53" s="1307"/>
      <c r="CP53" s="1307"/>
      <c r="CQ53" s="1307"/>
      <c r="CR53" s="1307"/>
      <c r="CS53" s="1307"/>
      <c r="CT53" s="1307"/>
      <c r="CU53" s="1307"/>
      <c r="CV53" s="1307">
        <v>53.3</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607</v>
      </c>
      <c r="AO55" s="1301"/>
      <c r="AP55" s="1301"/>
      <c r="AQ55" s="1301"/>
      <c r="AR55" s="1301"/>
      <c r="AS55" s="1301"/>
      <c r="AT55" s="1301"/>
      <c r="AU55" s="1301"/>
      <c r="AV55" s="1301"/>
      <c r="AW55" s="1301"/>
      <c r="AX55" s="1301"/>
      <c r="AY55" s="1301"/>
      <c r="AZ55" s="1301"/>
      <c r="BA55" s="1301"/>
      <c r="BB55" s="1305" t="s">
        <v>605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52.1</v>
      </c>
      <c r="CG57" s="1307"/>
      <c r="CH57" s="1307"/>
      <c r="CI57" s="1307"/>
      <c r="CJ57" s="1307"/>
      <c r="CK57" s="1307"/>
      <c r="CL57" s="1307"/>
      <c r="CM57" s="1307"/>
      <c r="CN57" s="1307">
        <v>59.1</v>
      </c>
      <c r="CO57" s="1307"/>
      <c r="CP57" s="1307"/>
      <c r="CQ57" s="1307"/>
      <c r="CR57" s="1307"/>
      <c r="CS57" s="1307"/>
      <c r="CT57" s="1307"/>
      <c r="CU57" s="1307"/>
      <c r="CV57" s="1307">
        <v>58.6</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608</v>
      </c>
    </row>
    <row r="64" spans="1:109" x14ac:dyDescent="0.15">
      <c r="B64" s="1276"/>
      <c r="G64" s="1283"/>
      <c r="I64" s="1317"/>
      <c r="J64" s="1317"/>
      <c r="K64" s="1317"/>
      <c r="L64" s="1317"/>
      <c r="M64" s="1317"/>
      <c r="N64" s="1318"/>
      <c r="AM64" s="1283"/>
      <c r="AN64" s="1283" t="s">
        <v>601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554</v>
      </c>
      <c r="BQ72" s="1301"/>
      <c r="BR72" s="1301"/>
      <c r="BS72" s="1301"/>
      <c r="BT72" s="1301"/>
      <c r="BU72" s="1301"/>
      <c r="BV72" s="1301"/>
      <c r="BW72" s="1301"/>
      <c r="BX72" s="1301" t="s">
        <v>555</v>
      </c>
      <c r="BY72" s="1301"/>
      <c r="BZ72" s="1301"/>
      <c r="CA72" s="1301"/>
      <c r="CB72" s="1301"/>
      <c r="CC72" s="1301"/>
      <c r="CD72" s="1301"/>
      <c r="CE72" s="1301"/>
      <c r="CF72" s="1301" t="s">
        <v>556</v>
      </c>
      <c r="CG72" s="1301"/>
      <c r="CH72" s="1301"/>
      <c r="CI72" s="1301"/>
      <c r="CJ72" s="1301"/>
      <c r="CK72" s="1301"/>
      <c r="CL72" s="1301"/>
      <c r="CM72" s="1301"/>
      <c r="CN72" s="1301" t="s">
        <v>557</v>
      </c>
      <c r="CO72" s="1301"/>
      <c r="CP72" s="1301"/>
      <c r="CQ72" s="1301"/>
      <c r="CR72" s="1301"/>
      <c r="CS72" s="1301"/>
      <c r="CT72" s="1301"/>
      <c r="CU72" s="1301"/>
      <c r="CV72" s="1301" t="s">
        <v>558</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604</v>
      </c>
      <c r="AO73" s="1305"/>
      <c r="AP73" s="1305"/>
      <c r="AQ73" s="1305"/>
      <c r="AR73" s="1305"/>
      <c r="AS73" s="1305"/>
      <c r="AT73" s="1305"/>
      <c r="AU73" s="1305"/>
      <c r="AV73" s="1305"/>
      <c r="AW73" s="1305"/>
      <c r="AX73" s="1305"/>
      <c r="AY73" s="1305"/>
      <c r="AZ73" s="1305"/>
      <c r="BA73" s="1305"/>
      <c r="BB73" s="1305" t="s">
        <v>605</v>
      </c>
      <c r="BC73" s="1305"/>
      <c r="BD73" s="1305"/>
      <c r="BE73" s="1305"/>
      <c r="BF73" s="1305"/>
      <c r="BG73" s="1305"/>
      <c r="BH73" s="1305"/>
      <c r="BI73" s="1305"/>
      <c r="BJ73" s="1305"/>
      <c r="BK73" s="1305"/>
      <c r="BL73" s="1305"/>
      <c r="BM73" s="1305"/>
      <c r="BN73" s="1305"/>
      <c r="BO73" s="1305"/>
      <c r="BP73" s="1307">
        <v>65.7</v>
      </c>
      <c r="BQ73" s="1307"/>
      <c r="BR73" s="1307"/>
      <c r="BS73" s="1307"/>
      <c r="BT73" s="1307"/>
      <c r="BU73" s="1307"/>
      <c r="BV73" s="1307"/>
      <c r="BW73" s="1307"/>
      <c r="BX73" s="1307">
        <v>48.6</v>
      </c>
      <c r="BY73" s="1307"/>
      <c r="BZ73" s="1307"/>
      <c r="CA73" s="1307"/>
      <c r="CB73" s="1307"/>
      <c r="CC73" s="1307"/>
      <c r="CD73" s="1307"/>
      <c r="CE73" s="1307"/>
      <c r="CF73" s="1307">
        <v>42.8</v>
      </c>
      <c r="CG73" s="1307"/>
      <c r="CH73" s="1307"/>
      <c r="CI73" s="1307"/>
      <c r="CJ73" s="1307"/>
      <c r="CK73" s="1307"/>
      <c r="CL73" s="1307"/>
      <c r="CM73" s="1307"/>
      <c r="CN73" s="1307">
        <v>29.2</v>
      </c>
      <c r="CO73" s="1307"/>
      <c r="CP73" s="1307"/>
      <c r="CQ73" s="1307"/>
      <c r="CR73" s="1307"/>
      <c r="CS73" s="1307"/>
      <c r="CT73" s="1307"/>
      <c r="CU73" s="1307"/>
      <c r="CV73" s="1307">
        <v>30.9</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610</v>
      </c>
      <c r="BC75" s="1305"/>
      <c r="BD75" s="1305"/>
      <c r="BE75" s="1305"/>
      <c r="BF75" s="1305"/>
      <c r="BG75" s="1305"/>
      <c r="BH75" s="1305"/>
      <c r="BI75" s="1305"/>
      <c r="BJ75" s="1305"/>
      <c r="BK75" s="1305"/>
      <c r="BL75" s="1305"/>
      <c r="BM75" s="1305"/>
      <c r="BN75" s="1305"/>
      <c r="BO75" s="1305"/>
      <c r="BP75" s="1307">
        <v>6.4</v>
      </c>
      <c r="BQ75" s="1307"/>
      <c r="BR75" s="1307"/>
      <c r="BS75" s="1307"/>
      <c r="BT75" s="1307"/>
      <c r="BU75" s="1307"/>
      <c r="BV75" s="1307"/>
      <c r="BW75" s="1307"/>
      <c r="BX75" s="1307">
        <v>5.0999999999999996</v>
      </c>
      <c r="BY75" s="1307"/>
      <c r="BZ75" s="1307"/>
      <c r="CA75" s="1307"/>
      <c r="CB75" s="1307"/>
      <c r="CC75" s="1307"/>
      <c r="CD75" s="1307"/>
      <c r="CE75" s="1307"/>
      <c r="CF75" s="1307">
        <v>5.8</v>
      </c>
      <c r="CG75" s="1307"/>
      <c r="CH75" s="1307"/>
      <c r="CI75" s="1307"/>
      <c r="CJ75" s="1307"/>
      <c r="CK75" s="1307"/>
      <c r="CL75" s="1307"/>
      <c r="CM75" s="1307"/>
      <c r="CN75" s="1307">
        <v>7.5</v>
      </c>
      <c r="CO75" s="1307"/>
      <c r="CP75" s="1307"/>
      <c r="CQ75" s="1307"/>
      <c r="CR75" s="1307"/>
      <c r="CS75" s="1307"/>
      <c r="CT75" s="1307"/>
      <c r="CU75" s="1307"/>
      <c r="CV75" s="1307">
        <v>9.1999999999999993</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607</v>
      </c>
      <c r="AO77" s="1301"/>
      <c r="AP77" s="1301"/>
      <c r="AQ77" s="1301"/>
      <c r="AR77" s="1301"/>
      <c r="AS77" s="1301"/>
      <c r="AT77" s="1301"/>
      <c r="AU77" s="1301"/>
      <c r="AV77" s="1301"/>
      <c r="AW77" s="1301"/>
      <c r="AX77" s="1301"/>
      <c r="AY77" s="1301"/>
      <c r="AZ77" s="1301"/>
      <c r="BA77" s="1301"/>
      <c r="BB77" s="1305" t="s">
        <v>605</v>
      </c>
      <c r="BC77" s="1305"/>
      <c r="BD77" s="1305"/>
      <c r="BE77" s="1305"/>
      <c r="BF77" s="1305"/>
      <c r="BG77" s="1305"/>
      <c r="BH77" s="1305"/>
      <c r="BI77" s="1305"/>
      <c r="BJ77" s="1305"/>
      <c r="BK77" s="1305"/>
      <c r="BL77" s="1305"/>
      <c r="BM77" s="1305"/>
      <c r="BN77" s="1305"/>
      <c r="BO77" s="1305"/>
      <c r="BP77" s="1307">
        <v>10.199999999999999</v>
      </c>
      <c r="BQ77" s="1307"/>
      <c r="BR77" s="1307"/>
      <c r="BS77" s="1307"/>
      <c r="BT77" s="1307"/>
      <c r="BU77" s="1307"/>
      <c r="BV77" s="1307"/>
      <c r="BW77" s="1307"/>
      <c r="BX77" s="1307">
        <v>13.1</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610</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8.9</v>
      </c>
      <c r="BY79" s="1307"/>
      <c r="BZ79" s="1307"/>
      <c r="CA79" s="1307"/>
      <c r="CB79" s="1307"/>
      <c r="CC79" s="1307"/>
      <c r="CD79" s="1307"/>
      <c r="CE79" s="1307"/>
      <c r="CF79" s="1307">
        <v>7.9</v>
      </c>
      <c r="CG79" s="1307"/>
      <c r="CH79" s="1307"/>
      <c r="CI79" s="1307"/>
      <c r="CJ79" s="1307"/>
      <c r="CK79" s="1307"/>
      <c r="CL79" s="1307"/>
      <c r="CM79" s="1307"/>
      <c r="CN79" s="1307">
        <v>7.9</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yWHqMKPiEJwjzwTpKngvWBXW8WjUDcX3dkUtc+Q7mk37IbCssm9YFeQ2+syulYanPaHdj1RrUAbNNKYYAntjA==" saltValue="8Al9skachNvx9iWz1peWX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4" zoomScaleNormal="100" zoomScaleSheetLayoutView="70" workbookViewId="0">
      <selection activeCell="BL16" sqref="BL1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NjKk1Zyb2Lsshm/8unc2MqUhL7AEUZUt3We2V/5DnDvYfHz9EEG/qs9nxvZDTKQWNOlNFMClLIvuCneh8FvZA==" saltValue="HPjOuvcgBQxN7ZFR2wcJ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55" workbookViewId="0">
      <selection activeCell="BL16" sqref="BL1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T3AGFf7l6AnIcO2bFJKEmLBxhiLGWDzjZk3qYkL5eI2sfiGngM0WOeoguNyG42giw6hG+ux1M9VmWP6btRF4A==" saltValue="S2qA+mzsQKNg5FvP59ViB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156901</v>
      </c>
      <c r="E3" s="161"/>
      <c r="F3" s="162">
        <v>91837</v>
      </c>
      <c r="G3" s="163"/>
      <c r="H3" s="164"/>
    </row>
    <row r="4" spans="1:8" x14ac:dyDescent="0.15">
      <c r="A4" s="165"/>
      <c r="B4" s="166"/>
      <c r="C4" s="167"/>
      <c r="D4" s="168">
        <v>60880</v>
      </c>
      <c r="E4" s="169"/>
      <c r="F4" s="170">
        <v>54439</v>
      </c>
      <c r="G4" s="171"/>
      <c r="H4" s="172"/>
    </row>
    <row r="5" spans="1:8" x14ac:dyDescent="0.15">
      <c r="A5" s="153" t="s">
        <v>546</v>
      </c>
      <c r="B5" s="158"/>
      <c r="C5" s="159"/>
      <c r="D5" s="160">
        <v>76637</v>
      </c>
      <c r="E5" s="161"/>
      <c r="F5" s="162">
        <v>75972</v>
      </c>
      <c r="G5" s="163"/>
      <c r="H5" s="164"/>
    </row>
    <row r="6" spans="1:8" x14ac:dyDescent="0.15">
      <c r="A6" s="165"/>
      <c r="B6" s="166"/>
      <c r="C6" s="167"/>
      <c r="D6" s="168">
        <v>21588</v>
      </c>
      <c r="E6" s="169"/>
      <c r="F6" s="170">
        <v>40712</v>
      </c>
      <c r="G6" s="171"/>
      <c r="H6" s="172"/>
    </row>
    <row r="7" spans="1:8" x14ac:dyDescent="0.15">
      <c r="A7" s="153" t="s">
        <v>547</v>
      </c>
      <c r="B7" s="158"/>
      <c r="C7" s="159"/>
      <c r="D7" s="160">
        <v>110566</v>
      </c>
      <c r="E7" s="161"/>
      <c r="F7" s="162">
        <v>79466</v>
      </c>
      <c r="G7" s="163"/>
      <c r="H7" s="164"/>
    </row>
    <row r="8" spans="1:8" x14ac:dyDescent="0.15">
      <c r="A8" s="165"/>
      <c r="B8" s="166"/>
      <c r="C8" s="167"/>
      <c r="D8" s="168">
        <v>10043</v>
      </c>
      <c r="E8" s="169"/>
      <c r="F8" s="170">
        <v>44645</v>
      </c>
      <c r="G8" s="171"/>
      <c r="H8" s="172"/>
    </row>
    <row r="9" spans="1:8" x14ac:dyDescent="0.15">
      <c r="A9" s="153" t="s">
        <v>548</v>
      </c>
      <c r="B9" s="158"/>
      <c r="C9" s="159"/>
      <c r="D9" s="160">
        <v>138632</v>
      </c>
      <c r="E9" s="161"/>
      <c r="F9" s="162">
        <v>90072</v>
      </c>
      <c r="G9" s="163"/>
      <c r="H9" s="164"/>
    </row>
    <row r="10" spans="1:8" x14ac:dyDescent="0.15">
      <c r="A10" s="165"/>
      <c r="B10" s="166"/>
      <c r="C10" s="167"/>
      <c r="D10" s="168">
        <v>12563</v>
      </c>
      <c r="E10" s="169"/>
      <c r="F10" s="170">
        <v>46083</v>
      </c>
      <c r="G10" s="171"/>
      <c r="H10" s="172"/>
    </row>
    <row r="11" spans="1:8" x14ac:dyDescent="0.15">
      <c r="A11" s="153" t="s">
        <v>549</v>
      </c>
      <c r="B11" s="158"/>
      <c r="C11" s="159"/>
      <c r="D11" s="160">
        <v>162340</v>
      </c>
      <c r="E11" s="161"/>
      <c r="F11" s="162">
        <v>88328</v>
      </c>
      <c r="G11" s="163"/>
      <c r="H11" s="164"/>
    </row>
    <row r="12" spans="1:8" x14ac:dyDescent="0.15">
      <c r="A12" s="165"/>
      <c r="B12" s="166"/>
      <c r="C12" s="173"/>
      <c r="D12" s="168">
        <v>8235</v>
      </c>
      <c r="E12" s="169"/>
      <c r="F12" s="170">
        <v>49013</v>
      </c>
      <c r="G12" s="171"/>
      <c r="H12" s="172"/>
    </row>
    <row r="13" spans="1:8" x14ac:dyDescent="0.15">
      <c r="A13" s="153"/>
      <c r="B13" s="158"/>
      <c r="C13" s="174"/>
      <c r="D13" s="175">
        <v>129015</v>
      </c>
      <c r="E13" s="176"/>
      <c r="F13" s="177">
        <v>85135</v>
      </c>
      <c r="G13" s="178"/>
      <c r="H13" s="164"/>
    </row>
    <row r="14" spans="1:8" x14ac:dyDescent="0.15">
      <c r="A14" s="165"/>
      <c r="B14" s="166"/>
      <c r="C14" s="167"/>
      <c r="D14" s="168">
        <v>22662</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9.3000000000000007</v>
      </c>
      <c r="C19" s="179">
        <f>ROUND(VALUE(SUBSTITUTE(実質収支比率等に係る経年分析!G$48,"▲","-")),2)</f>
        <v>10.9</v>
      </c>
      <c r="D19" s="179">
        <f>ROUND(VALUE(SUBSTITUTE(実質収支比率等に係る経年分析!H$48,"▲","-")),2)</f>
        <v>4.26</v>
      </c>
      <c r="E19" s="179">
        <f>ROUND(VALUE(SUBSTITUTE(実質収支比率等に係る経年分析!I$48,"▲","-")),2)</f>
        <v>8.16</v>
      </c>
      <c r="F19" s="179">
        <f>ROUND(VALUE(SUBSTITUTE(実質収支比率等に係る経年分析!J$48,"▲","-")),2)</f>
        <v>5.48</v>
      </c>
    </row>
    <row r="20" spans="1:11" x14ac:dyDescent="0.15">
      <c r="A20" s="179" t="s">
        <v>55</v>
      </c>
      <c r="B20" s="179">
        <f>ROUND(VALUE(SUBSTITUTE(実質収支比率等に係る経年分析!F$47,"▲","-")),2)</f>
        <v>23.06</v>
      </c>
      <c r="C20" s="179">
        <f>ROUND(VALUE(SUBSTITUTE(実質収支比率等に係る経年分析!G$47,"▲","-")),2)</f>
        <v>28.83</v>
      </c>
      <c r="D20" s="179">
        <f>ROUND(VALUE(SUBSTITUTE(実質収支比率等に係る経年分析!H$47,"▲","-")),2)</f>
        <v>40.31</v>
      </c>
      <c r="E20" s="179">
        <f>ROUND(VALUE(SUBSTITUTE(実質収支比率等に係る経年分析!I$47,"▲","-")),2)</f>
        <v>40.47</v>
      </c>
      <c r="F20" s="179">
        <f>ROUND(VALUE(SUBSTITUTE(実質収支比率等に係る経年分析!J$47,"▲","-")),2)</f>
        <v>47.64</v>
      </c>
    </row>
    <row r="21" spans="1:11" x14ac:dyDescent="0.15">
      <c r="A21" s="179" t="s">
        <v>56</v>
      </c>
      <c r="B21" s="179">
        <f>IF(ISNUMBER(VALUE(SUBSTITUTE(実質収支比率等に係る経年分析!F$49,"▲","-"))),ROUND(VALUE(SUBSTITUTE(実質収支比率等に係る経年分析!F$49,"▲","-")),2),NA())</f>
        <v>4.32</v>
      </c>
      <c r="C21" s="179">
        <f>IF(ISNUMBER(VALUE(SUBSTITUTE(実質収支比率等に係る経年分析!G$49,"▲","-"))),ROUND(VALUE(SUBSTITUTE(実質収支比率等に係る経年分析!G$49,"▲","-")),2),NA())</f>
        <v>8.9</v>
      </c>
      <c r="D21" s="179">
        <f>IF(ISNUMBER(VALUE(SUBSTITUTE(実質収支比率等に係る経年分析!H$49,"▲","-"))),ROUND(VALUE(SUBSTITUTE(実質収支比率等に係る経年分析!H$49,"▲","-")),2),NA())</f>
        <v>4.58</v>
      </c>
      <c r="E21" s="179">
        <f>IF(ISNUMBER(VALUE(SUBSTITUTE(実質収支比率等に係る経年分析!I$49,"▲","-"))),ROUND(VALUE(SUBSTITUTE(実質収支比率等に係る経年分析!I$49,"▲","-")),2),NA())</f>
        <v>3.93</v>
      </c>
      <c r="F21" s="179">
        <f>IF(ISNUMBER(VALUE(SUBSTITUTE(実質収支比率等に係る経年分析!J$49,"▲","-"))),ROUND(VALUE(SUBSTITUTE(実質収支比率等に係る経年分析!J$49,"▲","-")),2),NA())</f>
        <v>4.75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公共下水道特別会計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0.21</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9.3000000000000007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8.16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5.47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5.65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8.6300000000000008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8.66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619</v>
      </c>
      <c r="E42" s="181"/>
      <c r="F42" s="181"/>
      <c r="G42" s="181">
        <f>'実質公債費比率（分子）の構造'!L$52</f>
        <v>606</v>
      </c>
      <c r="H42" s="181"/>
      <c r="I42" s="181"/>
      <c r="J42" s="181">
        <f>'実質公債費比率（分子）の構造'!M$52</f>
        <v>613</v>
      </c>
      <c r="K42" s="181"/>
      <c r="L42" s="181"/>
      <c r="M42" s="181">
        <f>'実質公債費比率（分子）の構造'!N$52</f>
        <v>602</v>
      </c>
      <c r="N42" s="181"/>
      <c r="O42" s="181"/>
      <c r="P42" s="181">
        <f>'実質公債費比率（分子）の構造'!O$52</f>
        <v>608</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1</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32</v>
      </c>
      <c r="C45" s="181"/>
      <c r="D45" s="181"/>
      <c r="E45" s="181">
        <f>'実質公債費比率（分子）の構造'!L$49</f>
        <v>72</v>
      </c>
      <c r="F45" s="181"/>
      <c r="G45" s="181"/>
      <c r="H45" s="181">
        <f>'実質公債費比率（分子）の構造'!M$49</f>
        <v>85</v>
      </c>
      <c r="I45" s="181"/>
      <c r="J45" s="181"/>
      <c r="K45" s="181">
        <f>'実質公債費比率（分子）の構造'!N$49</f>
        <v>88</v>
      </c>
      <c r="L45" s="181"/>
      <c r="M45" s="181"/>
      <c r="N45" s="181">
        <f>'実質公債費比率（分子）の構造'!O$49</f>
        <v>114</v>
      </c>
      <c r="O45" s="181"/>
      <c r="P45" s="181"/>
    </row>
    <row r="46" spans="1:16" x14ac:dyDescent="0.15">
      <c r="A46" s="181" t="s">
        <v>67</v>
      </c>
      <c r="B46" s="181">
        <f>'実質公債費比率（分子）の構造'!K$48</f>
        <v>147</v>
      </c>
      <c r="C46" s="181"/>
      <c r="D46" s="181"/>
      <c r="E46" s="181">
        <f>'実質公債費比率（分子）の構造'!L$48</f>
        <v>84</v>
      </c>
      <c r="F46" s="181"/>
      <c r="G46" s="181"/>
      <c r="H46" s="181">
        <f>'実質公債費比率（分子）の構造'!M$48</f>
        <v>128</v>
      </c>
      <c r="I46" s="181"/>
      <c r="J46" s="181"/>
      <c r="K46" s="181">
        <f>'実質公債費比率（分子）の構造'!N$48</f>
        <v>139</v>
      </c>
      <c r="L46" s="181"/>
      <c r="M46" s="181"/>
      <c r="N46" s="181">
        <f>'実質公債費比率（分子）の構造'!O$48</f>
        <v>139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607</v>
      </c>
      <c r="C49" s="181"/>
      <c r="D49" s="181"/>
      <c r="E49" s="181">
        <f>'実質公債費比率（分子）の構造'!L$45</f>
        <v>604</v>
      </c>
      <c r="F49" s="181"/>
      <c r="G49" s="181"/>
      <c r="H49" s="181">
        <f>'実質公債費比率（分子）の構造'!M$45</f>
        <v>652</v>
      </c>
      <c r="I49" s="181"/>
      <c r="J49" s="181"/>
      <c r="K49" s="181">
        <f>'実質公債費比率（分子）の構造'!N$45</f>
        <v>715</v>
      </c>
      <c r="L49" s="181"/>
      <c r="M49" s="181"/>
      <c r="N49" s="181">
        <f>'実質公債費比率（分子）の構造'!O$45</f>
        <v>679</v>
      </c>
      <c r="O49" s="181"/>
      <c r="P49" s="181"/>
    </row>
    <row r="50" spans="1:16" x14ac:dyDescent="0.15">
      <c r="A50" s="181" t="s">
        <v>71</v>
      </c>
      <c r="B50" s="181" t="e">
        <f>NA()</f>
        <v>#N/A</v>
      </c>
      <c r="C50" s="181">
        <f>IF(ISNUMBER('実質公債費比率（分子）の構造'!K$53),'実質公債費比率（分子）の構造'!K$53,NA())</f>
        <v>167</v>
      </c>
      <c r="D50" s="181" t="e">
        <f>NA()</f>
        <v>#N/A</v>
      </c>
      <c r="E50" s="181" t="e">
        <f>NA()</f>
        <v>#N/A</v>
      </c>
      <c r="F50" s="181">
        <f>IF(ISNUMBER('実質公債費比率（分子）の構造'!L$53),'実質公債費比率（分子）の構造'!L$53,NA())</f>
        <v>154</v>
      </c>
      <c r="G50" s="181" t="e">
        <f>NA()</f>
        <v>#N/A</v>
      </c>
      <c r="H50" s="181" t="e">
        <f>NA()</f>
        <v>#N/A</v>
      </c>
      <c r="I50" s="181">
        <f>IF(ISNUMBER('実質公債費比率（分子）の構造'!M$53),'実質公債費比率（分子）の構造'!M$53,NA())</f>
        <v>252</v>
      </c>
      <c r="J50" s="181" t="e">
        <f>NA()</f>
        <v>#N/A</v>
      </c>
      <c r="K50" s="181" t="e">
        <f>NA()</f>
        <v>#N/A</v>
      </c>
      <c r="L50" s="181">
        <f>IF(ISNUMBER('実質公債費比率（分子）の構造'!N$53),'実質公債費比率（分子）の構造'!N$53,NA())</f>
        <v>341</v>
      </c>
      <c r="M50" s="181" t="e">
        <f>NA()</f>
        <v>#N/A</v>
      </c>
      <c r="N50" s="181" t="e">
        <f>NA()</f>
        <v>#N/A</v>
      </c>
      <c r="O50" s="181">
        <f>IF(ISNUMBER('実質公債費比率（分子）の構造'!O$53),'実質公債費比率（分子）の構造'!O$53,NA())</f>
        <v>324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5475</v>
      </c>
      <c r="E56" s="180"/>
      <c r="F56" s="180"/>
      <c r="G56" s="180">
        <f>'将来負担比率（分子）の構造'!J$52</f>
        <v>5470</v>
      </c>
      <c r="H56" s="180"/>
      <c r="I56" s="180"/>
      <c r="J56" s="180">
        <f>'将来負担比率（分子）の構造'!K$52</f>
        <v>5309</v>
      </c>
      <c r="K56" s="180"/>
      <c r="L56" s="180"/>
      <c r="M56" s="180">
        <f>'将来負担比率（分子）の構造'!L$52</f>
        <v>5391</v>
      </c>
      <c r="N56" s="180"/>
      <c r="O56" s="180"/>
      <c r="P56" s="180">
        <f>'将来負担比率（分子）の構造'!M$52</f>
        <v>5165</v>
      </c>
    </row>
    <row r="57" spans="1:16" x14ac:dyDescent="0.15">
      <c r="A57" s="180" t="s">
        <v>42</v>
      </c>
      <c r="B57" s="180"/>
      <c r="C57" s="180"/>
      <c r="D57" s="180">
        <f>'将来負担比率（分子）の構造'!I$51</f>
        <v>459</v>
      </c>
      <c r="E57" s="180"/>
      <c r="F57" s="180"/>
      <c r="G57" s="180">
        <f>'将来負担比率（分子）の構造'!J$51</f>
        <v>419</v>
      </c>
      <c r="H57" s="180"/>
      <c r="I57" s="180"/>
      <c r="J57" s="180">
        <f>'将来負担比率（分子）の構造'!K$51</f>
        <v>395</v>
      </c>
      <c r="K57" s="180"/>
      <c r="L57" s="180"/>
      <c r="M57" s="180">
        <f>'将来負担比率（分子）の構造'!L$51</f>
        <v>337</v>
      </c>
      <c r="N57" s="180"/>
      <c r="O57" s="180"/>
      <c r="P57" s="180">
        <f>'将来負担比率（分子）の構造'!M$51</f>
        <v>431</v>
      </c>
    </row>
    <row r="58" spans="1:16" x14ac:dyDescent="0.15">
      <c r="A58" s="180" t="s">
        <v>41</v>
      </c>
      <c r="B58" s="180"/>
      <c r="C58" s="180"/>
      <c r="D58" s="180">
        <f>'将来負担比率（分子）の構造'!I$50</f>
        <v>1137</v>
      </c>
      <c r="E58" s="180"/>
      <c r="F58" s="180"/>
      <c r="G58" s="180">
        <f>'将来負担比率（分子）の構造'!J$50</f>
        <v>1351</v>
      </c>
      <c r="H58" s="180"/>
      <c r="I58" s="180"/>
      <c r="J58" s="180">
        <f>'将来負担比率（分子）の構造'!K$50</f>
        <v>1823</v>
      </c>
      <c r="K58" s="180"/>
      <c r="L58" s="180"/>
      <c r="M58" s="180">
        <f>'将来負担比率（分子）の構造'!L$50</f>
        <v>1847</v>
      </c>
      <c r="N58" s="180"/>
      <c r="O58" s="180"/>
      <c r="P58" s="180">
        <f>'将来負担比率（分子）の構造'!M$50</f>
        <v>2191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120</v>
      </c>
      <c r="C62" s="180"/>
      <c r="D62" s="180"/>
      <c r="E62" s="180">
        <f>'将来負担比率（分子）の構造'!J$45</f>
        <v>64</v>
      </c>
      <c r="F62" s="180"/>
      <c r="G62" s="180"/>
      <c r="H62" s="180">
        <f>'将来負担比率（分子）の構造'!K$45</f>
        <v>127</v>
      </c>
      <c r="I62" s="180"/>
      <c r="J62" s="180"/>
      <c r="K62" s="180">
        <f>'将来負担比率（分子）の構造'!L$45</f>
        <v>12</v>
      </c>
      <c r="L62" s="180"/>
      <c r="M62" s="180"/>
      <c r="N62" s="180">
        <f>'将来負担比率（分子）の構造'!M$45</f>
        <v>26</v>
      </c>
      <c r="O62" s="180"/>
      <c r="P62" s="180"/>
    </row>
    <row r="63" spans="1:16" x14ac:dyDescent="0.15">
      <c r="A63" s="180" t="s">
        <v>34</v>
      </c>
      <c r="B63" s="180">
        <f>'将来負担比率（分子）の構造'!I$44</f>
        <v>896</v>
      </c>
      <c r="C63" s="180"/>
      <c r="D63" s="180"/>
      <c r="E63" s="180">
        <f>'将来負担比率（分子）の構造'!J$44</f>
        <v>893</v>
      </c>
      <c r="F63" s="180"/>
      <c r="G63" s="180"/>
      <c r="H63" s="180">
        <f>'将来負担比率（分子）の構造'!K$44</f>
        <v>845</v>
      </c>
      <c r="I63" s="180"/>
      <c r="J63" s="180"/>
      <c r="K63" s="180">
        <f>'将来負担比率（分子）の構造'!L$44</f>
        <v>753</v>
      </c>
      <c r="L63" s="180"/>
      <c r="M63" s="180"/>
      <c r="N63" s="180">
        <f>'将来負担比率（分子）の構造'!M$44</f>
        <v>640</v>
      </c>
      <c r="O63" s="180"/>
      <c r="P63" s="180"/>
    </row>
    <row r="64" spans="1:16" x14ac:dyDescent="0.15">
      <c r="A64" s="180" t="s">
        <v>33</v>
      </c>
      <c r="B64" s="180">
        <f>'将来負担比率（分子）の構造'!I$43</f>
        <v>1282</v>
      </c>
      <c r="C64" s="180"/>
      <c r="D64" s="180"/>
      <c r="E64" s="180">
        <f>'将来負担比率（分子）の構造'!J$43</f>
        <v>1087</v>
      </c>
      <c r="F64" s="180"/>
      <c r="G64" s="180"/>
      <c r="H64" s="180">
        <f>'将来負担比率（分子）の構造'!K$43</f>
        <v>1119</v>
      </c>
      <c r="I64" s="180"/>
      <c r="J64" s="180"/>
      <c r="K64" s="180">
        <f>'将来負担比率（分子）の構造'!L$43</f>
        <v>1004</v>
      </c>
      <c r="L64" s="180"/>
      <c r="M64" s="180"/>
      <c r="N64" s="180">
        <f>'将来負担比率（分子）の構造'!M$43</f>
        <v>1031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6845</v>
      </c>
      <c r="C66" s="180"/>
      <c r="D66" s="180"/>
      <c r="E66" s="180">
        <f>'将来負担比率（分子）の構造'!J$41</f>
        <v>6815</v>
      </c>
      <c r="F66" s="180"/>
      <c r="G66" s="180"/>
      <c r="H66" s="180">
        <f>'将来負担比率（分子）の構造'!K$41</f>
        <v>6851</v>
      </c>
      <c r="I66" s="180"/>
      <c r="J66" s="180"/>
      <c r="K66" s="180">
        <f>'将来負担比率（分子）の構造'!L$41</f>
        <v>6766</v>
      </c>
      <c r="L66" s="180"/>
      <c r="M66" s="180"/>
      <c r="N66" s="180">
        <f>'将来負担比率（分子）の構造'!M$41</f>
        <v>7120</v>
      </c>
      <c r="O66" s="180"/>
      <c r="P66" s="180"/>
    </row>
    <row r="67" spans="1:16" x14ac:dyDescent="0.15">
      <c r="A67" s="180" t="s">
        <v>75</v>
      </c>
      <c r="B67" s="180" t="e">
        <f>NA()</f>
        <v>#N/A</v>
      </c>
      <c r="C67" s="180">
        <f>IF(ISNUMBER('将来負担比率（分子）の構造'!I$53), IF('将来負担比率（分子）の構造'!I$53 &lt; 0, 0, '将来負担比率（分子）の構造'!I$53), NA())</f>
        <v>2071</v>
      </c>
      <c r="D67" s="180" t="e">
        <f>NA()</f>
        <v>#N/A</v>
      </c>
      <c r="E67" s="180" t="e">
        <f>NA()</f>
        <v>#N/A</v>
      </c>
      <c r="F67" s="180">
        <f>IF(ISNUMBER('将来負担比率（分子）の構造'!J$53), IF('将来負担比率（分子）の構造'!J$53 &lt; 0, 0, '将来負担比率（分子）の構造'!J$53), NA())</f>
        <v>1620</v>
      </c>
      <c r="G67" s="180" t="e">
        <f>NA()</f>
        <v>#N/A</v>
      </c>
      <c r="H67" s="180" t="e">
        <f>NA()</f>
        <v>#N/A</v>
      </c>
      <c r="I67" s="180">
        <f>IF(ISNUMBER('将来負担比率（分子）の構造'!K$53), IF('将来負担比率（分子）の構造'!K$53 &lt; 0, 0, '将来負担比率（分子）の構造'!K$53), NA())</f>
        <v>1414</v>
      </c>
      <c r="J67" s="180" t="e">
        <f>NA()</f>
        <v>#N/A</v>
      </c>
      <c r="K67" s="180" t="e">
        <f>NA()</f>
        <v>#N/A</v>
      </c>
      <c r="L67" s="180">
        <f>IF(ISNUMBER('将来負担比率（分子）の構造'!L$53), IF('将来負担比率（分子）の構造'!L$53 &lt; 0, 0, '将来負担比率（分子）の構造'!L$53), NA())</f>
        <v>962</v>
      </c>
      <c r="M67" s="180" t="e">
        <f>NA()</f>
        <v>#N/A</v>
      </c>
      <c r="N67" s="180" t="e">
        <f>NA()</f>
        <v>#N/A</v>
      </c>
      <c r="O67" s="180">
        <f>IF(ISNUMBER('将来負担比率（分子）の構造'!M$53), IF('将来負担比率（分子）の構造'!M$53 &lt; 0, 0, '将来負担比率（分子）の構造'!M$53), NA())</f>
        <v>1031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1563</v>
      </c>
      <c r="C72" s="184">
        <f>基金残高に係る経年分析!G55</f>
        <v>1564</v>
      </c>
      <c r="D72" s="184">
        <f>基金残高に係る経年分析!H55</f>
        <v>1852</v>
      </c>
    </row>
    <row r="73" spans="1:16" x14ac:dyDescent="0.15">
      <c r="A73" s="183" t="s">
        <v>78</v>
      </c>
      <c r="B73" s="184">
        <f>基金残高に係る経年分析!F56</f>
        <v>1</v>
      </c>
      <c r="C73" s="184">
        <f>基金残高に係る経年分析!G56</f>
        <v>1</v>
      </c>
      <c r="D73" s="184">
        <f>基金残高に係る経年分析!H56</f>
        <v>1</v>
      </c>
    </row>
    <row r="74" spans="1:16" x14ac:dyDescent="0.15">
      <c r="A74" s="183" t="s">
        <v>79</v>
      </c>
      <c r="B74" s="184">
        <f>基金残高に係る経年分析!F57</f>
        <v>260</v>
      </c>
      <c r="C74" s="184">
        <f>基金残高に係る経年分析!G57</f>
        <v>282</v>
      </c>
      <c r="D74" s="184">
        <f>基金残高に係る経年分析!H57</f>
        <v>339</v>
      </c>
    </row>
  </sheetData>
  <sheetProtection algorithmName="SHA-512" hashValue="+niYFnLQcDHBAJCGol+dRVbI9FYp59pwmDdcwOw6cbmaI+vbYkCRaHRIP9eJNT1TTxlMhyc1KPrB3/dTrw8tew==" saltValue="99tJYzgNjVr34jsWrAAZS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CF30" sqref="CF30:CQ30"/>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1219112</v>
      </c>
      <c r="S5" s="631"/>
      <c r="T5" s="631"/>
      <c r="U5" s="631"/>
      <c r="V5" s="631"/>
      <c r="W5" s="631"/>
      <c r="X5" s="631"/>
      <c r="Y5" s="632"/>
      <c r="Z5" s="633">
        <v>13.7</v>
      </c>
      <c r="AA5" s="633"/>
      <c r="AB5" s="633"/>
      <c r="AC5" s="633"/>
      <c r="AD5" s="634">
        <v>1219112</v>
      </c>
      <c r="AE5" s="634"/>
      <c r="AF5" s="634"/>
      <c r="AG5" s="634"/>
      <c r="AH5" s="634"/>
      <c r="AI5" s="634"/>
      <c r="AJ5" s="634"/>
      <c r="AK5" s="634"/>
      <c r="AL5" s="635">
        <v>32.1</v>
      </c>
      <c r="AM5" s="636"/>
      <c r="AN5" s="636"/>
      <c r="AO5" s="637"/>
      <c r="AP5" s="627" t="s">
        <v>227</v>
      </c>
      <c r="AQ5" s="628"/>
      <c r="AR5" s="628"/>
      <c r="AS5" s="628"/>
      <c r="AT5" s="628"/>
      <c r="AU5" s="628"/>
      <c r="AV5" s="628"/>
      <c r="AW5" s="628"/>
      <c r="AX5" s="628"/>
      <c r="AY5" s="628"/>
      <c r="AZ5" s="628"/>
      <c r="BA5" s="628"/>
      <c r="BB5" s="628"/>
      <c r="BC5" s="628"/>
      <c r="BD5" s="628"/>
      <c r="BE5" s="628"/>
      <c r="BF5" s="629"/>
      <c r="BG5" s="641">
        <v>1211223</v>
      </c>
      <c r="BH5" s="642"/>
      <c r="BI5" s="642"/>
      <c r="BJ5" s="642"/>
      <c r="BK5" s="642"/>
      <c r="BL5" s="642"/>
      <c r="BM5" s="642"/>
      <c r="BN5" s="643"/>
      <c r="BO5" s="644">
        <v>99.4</v>
      </c>
      <c r="BP5" s="644"/>
      <c r="BQ5" s="644"/>
      <c r="BR5" s="644"/>
      <c r="BS5" s="645" t="s">
        <v>128</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47624</v>
      </c>
      <c r="S6" s="642"/>
      <c r="T6" s="642"/>
      <c r="U6" s="642"/>
      <c r="V6" s="642"/>
      <c r="W6" s="642"/>
      <c r="X6" s="642"/>
      <c r="Y6" s="643"/>
      <c r="Z6" s="644">
        <v>0.5</v>
      </c>
      <c r="AA6" s="644"/>
      <c r="AB6" s="644"/>
      <c r="AC6" s="644"/>
      <c r="AD6" s="645">
        <v>47624</v>
      </c>
      <c r="AE6" s="645"/>
      <c r="AF6" s="645"/>
      <c r="AG6" s="645"/>
      <c r="AH6" s="645"/>
      <c r="AI6" s="645"/>
      <c r="AJ6" s="645"/>
      <c r="AK6" s="645"/>
      <c r="AL6" s="646">
        <v>1.3</v>
      </c>
      <c r="AM6" s="647"/>
      <c r="AN6" s="647"/>
      <c r="AO6" s="648"/>
      <c r="AP6" s="638" t="s">
        <v>232</v>
      </c>
      <c r="AQ6" s="639"/>
      <c r="AR6" s="639"/>
      <c r="AS6" s="639"/>
      <c r="AT6" s="639"/>
      <c r="AU6" s="639"/>
      <c r="AV6" s="639"/>
      <c r="AW6" s="639"/>
      <c r="AX6" s="639"/>
      <c r="AY6" s="639"/>
      <c r="AZ6" s="639"/>
      <c r="BA6" s="639"/>
      <c r="BB6" s="639"/>
      <c r="BC6" s="639"/>
      <c r="BD6" s="639"/>
      <c r="BE6" s="639"/>
      <c r="BF6" s="640"/>
      <c r="BG6" s="641">
        <v>1211223</v>
      </c>
      <c r="BH6" s="642"/>
      <c r="BI6" s="642"/>
      <c r="BJ6" s="642"/>
      <c r="BK6" s="642"/>
      <c r="BL6" s="642"/>
      <c r="BM6" s="642"/>
      <c r="BN6" s="643"/>
      <c r="BO6" s="644">
        <v>99.4</v>
      </c>
      <c r="BP6" s="644"/>
      <c r="BQ6" s="644"/>
      <c r="BR6" s="644"/>
      <c r="BS6" s="645" t="s">
        <v>233</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100692</v>
      </c>
      <c r="CS6" s="642"/>
      <c r="CT6" s="642"/>
      <c r="CU6" s="642"/>
      <c r="CV6" s="642"/>
      <c r="CW6" s="642"/>
      <c r="CX6" s="642"/>
      <c r="CY6" s="643"/>
      <c r="CZ6" s="635">
        <v>1.2</v>
      </c>
      <c r="DA6" s="636"/>
      <c r="DB6" s="636"/>
      <c r="DC6" s="655"/>
      <c r="DD6" s="650" t="s">
        <v>128</v>
      </c>
      <c r="DE6" s="642"/>
      <c r="DF6" s="642"/>
      <c r="DG6" s="642"/>
      <c r="DH6" s="642"/>
      <c r="DI6" s="642"/>
      <c r="DJ6" s="642"/>
      <c r="DK6" s="642"/>
      <c r="DL6" s="642"/>
      <c r="DM6" s="642"/>
      <c r="DN6" s="642"/>
      <c r="DO6" s="642"/>
      <c r="DP6" s="643"/>
      <c r="DQ6" s="650">
        <v>100692</v>
      </c>
      <c r="DR6" s="642"/>
      <c r="DS6" s="642"/>
      <c r="DT6" s="642"/>
      <c r="DU6" s="642"/>
      <c r="DV6" s="642"/>
      <c r="DW6" s="642"/>
      <c r="DX6" s="642"/>
      <c r="DY6" s="642"/>
      <c r="DZ6" s="642"/>
      <c r="EA6" s="642"/>
      <c r="EB6" s="642"/>
      <c r="EC6" s="651"/>
    </row>
    <row r="7" spans="2:143" ht="11.25" customHeight="1" x14ac:dyDescent="0.15">
      <c r="B7" s="638" t="s">
        <v>235</v>
      </c>
      <c r="C7" s="639"/>
      <c r="D7" s="639"/>
      <c r="E7" s="639"/>
      <c r="F7" s="639"/>
      <c r="G7" s="639"/>
      <c r="H7" s="639"/>
      <c r="I7" s="639"/>
      <c r="J7" s="639"/>
      <c r="K7" s="639"/>
      <c r="L7" s="639"/>
      <c r="M7" s="639"/>
      <c r="N7" s="639"/>
      <c r="O7" s="639"/>
      <c r="P7" s="639"/>
      <c r="Q7" s="640"/>
      <c r="R7" s="641">
        <v>623</v>
      </c>
      <c r="S7" s="642"/>
      <c r="T7" s="642"/>
      <c r="U7" s="642"/>
      <c r="V7" s="642"/>
      <c r="W7" s="642"/>
      <c r="X7" s="642"/>
      <c r="Y7" s="643"/>
      <c r="Z7" s="644">
        <v>0</v>
      </c>
      <c r="AA7" s="644"/>
      <c r="AB7" s="644"/>
      <c r="AC7" s="644"/>
      <c r="AD7" s="645">
        <v>623</v>
      </c>
      <c r="AE7" s="645"/>
      <c r="AF7" s="645"/>
      <c r="AG7" s="645"/>
      <c r="AH7" s="645"/>
      <c r="AI7" s="645"/>
      <c r="AJ7" s="645"/>
      <c r="AK7" s="645"/>
      <c r="AL7" s="646">
        <v>0</v>
      </c>
      <c r="AM7" s="647"/>
      <c r="AN7" s="647"/>
      <c r="AO7" s="648"/>
      <c r="AP7" s="638" t="s">
        <v>236</v>
      </c>
      <c r="AQ7" s="639"/>
      <c r="AR7" s="639"/>
      <c r="AS7" s="639"/>
      <c r="AT7" s="639"/>
      <c r="AU7" s="639"/>
      <c r="AV7" s="639"/>
      <c r="AW7" s="639"/>
      <c r="AX7" s="639"/>
      <c r="AY7" s="639"/>
      <c r="AZ7" s="639"/>
      <c r="BA7" s="639"/>
      <c r="BB7" s="639"/>
      <c r="BC7" s="639"/>
      <c r="BD7" s="639"/>
      <c r="BE7" s="639"/>
      <c r="BF7" s="640"/>
      <c r="BG7" s="641">
        <v>410240</v>
      </c>
      <c r="BH7" s="642"/>
      <c r="BI7" s="642"/>
      <c r="BJ7" s="642"/>
      <c r="BK7" s="642"/>
      <c r="BL7" s="642"/>
      <c r="BM7" s="642"/>
      <c r="BN7" s="643"/>
      <c r="BO7" s="644">
        <v>33.700000000000003</v>
      </c>
      <c r="BP7" s="644"/>
      <c r="BQ7" s="644"/>
      <c r="BR7" s="644"/>
      <c r="BS7" s="645" t="s">
        <v>128</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1084344</v>
      </c>
      <c r="CS7" s="642"/>
      <c r="CT7" s="642"/>
      <c r="CU7" s="642"/>
      <c r="CV7" s="642"/>
      <c r="CW7" s="642"/>
      <c r="CX7" s="642"/>
      <c r="CY7" s="643"/>
      <c r="CZ7" s="644">
        <v>12.5</v>
      </c>
      <c r="DA7" s="644"/>
      <c r="DB7" s="644"/>
      <c r="DC7" s="644"/>
      <c r="DD7" s="650" t="s">
        <v>233</v>
      </c>
      <c r="DE7" s="642"/>
      <c r="DF7" s="642"/>
      <c r="DG7" s="642"/>
      <c r="DH7" s="642"/>
      <c r="DI7" s="642"/>
      <c r="DJ7" s="642"/>
      <c r="DK7" s="642"/>
      <c r="DL7" s="642"/>
      <c r="DM7" s="642"/>
      <c r="DN7" s="642"/>
      <c r="DO7" s="642"/>
      <c r="DP7" s="643"/>
      <c r="DQ7" s="650">
        <v>754174</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1034</v>
      </c>
      <c r="S8" s="642"/>
      <c r="T8" s="642"/>
      <c r="U8" s="642"/>
      <c r="V8" s="642"/>
      <c r="W8" s="642"/>
      <c r="X8" s="642"/>
      <c r="Y8" s="643"/>
      <c r="Z8" s="644">
        <v>0</v>
      </c>
      <c r="AA8" s="644"/>
      <c r="AB8" s="644"/>
      <c r="AC8" s="644"/>
      <c r="AD8" s="645">
        <v>1034</v>
      </c>
      <c r="AE8" s="645"/>
      <c r="AF8" s="645"/>
      <c r="AG8" s="645"/>
      <c r="AH8" s="645"/>
      <c r="AI8" s="645"/>
      <c r="AJ8" s="645"/>
      <c r="AK8" s="645"/>
      <c r="AL8" s="646">
        <v>0</v>
      </c>
      <c r="AM8" s="647"/>
      <c r="AN8" s="647"/>
      <c r="AO8" s="648"/>
      <c r="AP8" s="638" t="s">
        <v>239</v>
      </c>
      <c r="AQ8" s="639"/>
      <c r="AR8" s="639"/>
      <c r="AS8" s="639"/>
      <c r="AT8" s="639"/>
      <c r="AU8" s="639"/>
      <c r="AV8" s="639"/>
      <c r="AW8" s="639"/>
      <c r="AX8" s="639"/>
      <c r="AY8" s="639"/>
      <c r="AZ8" s="639"/>
      <c r="BA8" s="639"/>
      <c r="BB8" s="639"/>
      <c r="BC8" s="639"/>
      <c r="BD8" s="639"/>
      <c r="BE8" s="639"/>
      <c r="BF8" s="640"/>
      <c r="BG8" s="641">
        <v>17791</v>
      </c>
      <c r="BH8" s="642"/>
      <c r="BI8" s="642"/>
      <c r="BJ8" s="642"/>
      <c r="BK8" s="642"/>
      <c r="BL8" s="642"/>
      <c r="BM8" s="642"/>
      <c r="BN8" s="643"/>
      <c r="BO8" s="644">
        <v>1.5</v>
      </c>
      <c r="BP8" s="644"/>
      <c r="BQ8" s="644"/>
      <c r="BR8" s="644"/>
      <c r="BS8" s="650" t="s">
        <v>233</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2614110</v>
      </c>
      <c r="CS8" s="642"/>
      <c r="CT8" s="642"/>
      <c r="CU8" s="642"/>
      <c r="CV8" s="642"/>
      <c r="CW8" s="642"/>
      <c r="CX8" s="642"/>
      <c r="CY8" s="643"/>
      <c r="CZ8" s="644">
        <v>30.2</v>
      </c>
      <c r="DA8" s="644"/>
      <c r="DB8" s="644"/>
      <c r="DC8" s="644"/>
      <c r="DD8" s="650" t="s">
        <v>128</v>
      </c>
      <c r="DE8" s="642"/>
      <c r="DF8" s="642"/>
      <c r="DG8" s="642"/>
      <c r="DH8" s="642"/>
      <c r="DI8" s="642"/>
      <c r="DJ8" s="642"/>
      <c r="DK8" s="642"/>
      <c r="DL8" s="642"/>
      <c r="DM8" s="642"/>
      <c r="DN8" s="642"/>
      <c r="DO8" s="642"/>
      <c r="DP8" s="643"/>
      <c r="DQ8" s="650">
        <v>1136688</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892</v>
      </c>
      <c r="S9" s="642"/>
      <c r="T9" s="642"/>
      <c r="U9" s="642"/>
      <c r="V9" s="642"/>
      <c r="W9" s="642"/>
      <c r="X9" s="642"/>
      <c r="Y9" s="643"/>
      <c r="Z9" s="644">
        <v>0</v>
      </c>
      <c r="AA9" s="644"/>
      <c r="AB9" s="644"/>
      <c r="AC9" s="644"/>
      <c r="AD9" s="645">
        <v>892</v>
      </c>
      <c r="AE9" s="645"/>
      <c r="AF9" s="645"/>
      <c r="AG9" s="645"/>
      <c r="AH9" s="645"/>
      <c r="AI9" s="645"/>
      <c r="AJ9" s="645"/>
      <c r="AK9" s="645"/>
      <c r="AL9" s="646">
        <v>0</v>
      </c>
      <c r="AM9" s="647"/>
      <c r="AN9" s="647"/>
      <c r="AO9" s="648"/>
      <c r="AP9" s="638" t="s">
        <v>242</v>
      </c>
      <c r="AQ9" s="639"/>
      <c r="AR9" s="639"/>
      <c r="AS9" s="639"/>
      <c r="AT9" s="639"/>
      <c r="AU9" s="639"/>
      <c r="AV9" s="639"/>
      <c r="AW9" s="639"/>
      <c r="AX9" s="639"/>
      <c r="AY9" s="639"/>
      <c r="AZ9" s="639"/>
      <c r="BA9" s="639"/>
      <c r="BB9" s="639"/>
      <c r="BC9" s="639"/>
      <c r="BD9" s="639"/>
      <c r="BE9" s="639"/>
      <c r="BF9" s="640"/>
      <c r="BG9" s="641">
        <v>302850</v>
      </c>
      <c r="BH9" s="642"/>
      <c r="BI9" s="642"/>
      <c r="BJ9" s="642"/>
      <c r="BK9" s="642"/>
      <c r="BL9" s="642"/>
      <c r="BM9" s="642"/>
      <c r="BN9" s="643"/>
      <c r="BO9" s="644">
        <v>24.8</v>
      </c>
      <c r="BP9" s="644"/>
      <c r="BQ9" s="644"/>
      <c r="BR9" s="644"/>
      <c r="BS9" s="650" t="s">
        <v>233</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550539</v>
      </c>
      <c r="CS9" s="642"/>
      <c r="CT9" s="642"/>
      <c r="CU9" s="642"/>
      <c r="CV9" s="642"/>
      <c r="CW9" s="642"/>
      <c r="CX9" s="642"/>
      <c r="CY9" s="643"/>
      <c r="CZ9" s="644">
        <v>6.4</v>
      </c>
      <c r="DA9" s="644"/>
      <c r="DB9" s="644"/>
      <c r="DC9" s="644"/>
      <c r="DD9" s="650" t="s">
        <v>233</v>
      </c>
      <c r="DE9" s="642"/>
      <c r="DF9" s="642"/>
      <c r="DG9" s="642"/>
      <c r="DH9" s="642"/>
      <c r="DI9" s="642"/>
      <c r="DJ9" s="642"/>
      <c r="DK9" s="642"/>
      <c r="DL9" s="642"/>
      <c r="DM9" s="642"/>
      <c r="DN9" s="642"/>
      <c r="DO9" s="642"/>
      <c r="DP9" s="643"/>
      <c r="DQ9" s="650">
        <v>410383</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233</v>
      </c>
      <c r="AE10" s="645"/>
      <c r="AF10" s="645"/>
      <c r="AG10" s="645"/>
      <c r="AH10" s="645"/>
      <c r="AI10" s="645"/>
      <c r="AJ10" s="645"/>
      <c r="AK10" s="645"/>
      <c r="AL10" s="646" t="s">
        <v>128</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27132</v>
      </c>
      <c r="BH10" s="642"/>
      <c r="BI10" s="642"/>
      <c r="BJ10" s="642"/>
      <c r="BK10" s="642"/>
      <c r="BL10" s="642"/>
      <c r="BM10" s="642"/>
      <c r="BN10" s="643"/>
      <c r="BO10" s="644">
        <v>2.2000000000000002</v>
      </c>
      <c r="BP10" s="644"/>
      <c r="BQ10" s="644"/>
      <c r="BR10" s="644"/>
      <c r="BS10" s="650" t="s">
        <v>128</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t="s">
        <v>128</v>
      </c>
      <c r="CS10" s="642"/>
      <c r="CT10" s="642"/>
      <c r="CU10" s="642"/>
      <c r="CV10" s="642"/>
      <c r="CW10" s="642"/>
      <c r="CX10" s="642"/>
      <c r="CY10" s="643"/>
      <c r="CZ10" s="644" t="s">
        <v>233</v>
      </c>
      <c r="DA10" s="644"/>
      <c r="DB10" s="644"/>
      <c r="DC10" s="644"/>
      <c r="DD10" s="650" t="s">
        <v>233</v>
      </c>
      <c r="DE10" s="642"/>
      <c r="DF10" s="642"/>
      <c r="DG10" s="642"/>
      <c r="DH10" s="642"/>
      <c r="DI10" s="642"/>
      <c r="DJ10" s="642"/>
      <c r="DK10" s="642"/>
      <c r="DL10" s="642"/>
      <c r="DM10" s="642"/>
      <c r="DN10" s="642"/>
      <c r="DO10" s="642"/>
      <c r="DP10" s="643"/>
      <c r="DQ10" s="650" t="s">
        <v>233</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233</v>
      </c>
      <c r="AA11" s="644"/>
      <c r="AB11" s="644"/>
      <c r="AC11" s="644"/>
      <c r="AD11" s="645" t="s">
        <v>128</v>
      </c>
      <c r="AE11" s="645"/>
      <c r="AF11" s="645"/>
      <c r="AG11" s="645"/>
      <c r="AH11" s="645"/>
      <c r="AI11" s="645"/>
      <c r="AJ11" s="645"/>
      <c r="AK11" s="645"/>
      <c r="AL11" s="646" t="s">
        <v>128</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62467</v>
      </c>
      <c r="BH11" s="642"/>
      <c r="BI11" s="642"/>
      <c r="BJ11" s="642"/>
      <c r="BK11" s="642"/>
      <c r="BL11" s="642"/>
      <c r="BM11" s="642"/>
      <c r="BN11" s="643"/>
      <c r="BO11" s="644">
        <v>5.0999999999999996</v>
      </c>
      <c r="BP11" s="644"/>
      <c r="BQ11" s="644"/>
      <c r="BR11" s="644"/>
      <c r="BS11" s="650" t="s">
        <v>233</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280620</v>
      </c>
      <c r="CS11" s="642"/>
      <c r="CT11" s="642"/>
      <c r="CU11" s="642"/>
      <c r="CV11" s="642"/>
      <c r="CW11" s="642"/>
      <c r="CX11" s="642"/>
      <c r="CY11" s="643"/>
      <c r="CZ11" s="644">
        <v>3.2</v>
      </c>
      <c r="DA11" s="644"/>
      <c r="DB11" s="644"/>
      <c r="DC11" s="644"/>
      <c r="DD11" s="650">
        <v>111556</v>
      </c>
      <c r="DE11" s="642"/>
      <c r="DF11" s="642"/>
      <c r="DG11" s="642"/>
      <c r="DH11" s="642"/>
      <c r="DI11" s="642"/>
      <c r="DJ11" s="642"/>
      <c r="DK11" s="642"/>
      <c r="DL11" s="642"/>
      <c r="DM11" s="642"/>
      <c r="DN11" s="642"/>
      <c r="DO11" s="642"/>
      <c r="DP11" s="643"/>
      <c r="DQ11" s="650">
        <v>95360</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239285</v>
      </c>
      <c r="S12" s="642"/>
      <c r="T12" s="642"/>
      <c r="U12" s="642"/>
      <c r="V12" s="642"/>
      <c r="W12" s="642"/>
      <c r="X12" s="642"/>
      <c r="Y12" s="643"/>
      <c r="Z12" s="644">
        <v>2.7</v>
      </c>
      <c r="AA12" s="644"/>
      <c r="AB12" s="644"/>
      <c r="AC12" s="644"/>
      <c r="AD12" s="645">
        <v>239285</v>
      </c>
      <c r="AE12" s="645"/>
      <c r="AF12" s="645"/>
      <c r="AG12" s="645"/>
      <c r="AH12" s="645"/>
      <c r="AI12" s="645"/>
      <c r="AJ12" s="645"/>
      <c r="AK12" s="645"/>
      <c r="AL12" s="646">
        <v>6.3</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661695</v>
      </c>
      <c r="BH12" s="642"/>
      <c r="BI12" s="642"/>
      <c r="BJ12" s="642"/>
      <c r="BK12" s="642"/>
      <c r="BL12" s="642"/>
      <c r="BM12" s="642"/>
      <c r="BN12" s="643"/>
      <c r="BO12" s="644">
        <v>54.3</v>
      </c>
      <c r="BP12" s="644"/>
      <c r="BQ12" s="644"/>
      <c r="BR12" s="644"/>
      <c r="BS12" s="650" t="s">
        <v>128</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270487</v>
      </c>
      <c r="CS12" s="642"/>
      <c r="CT12" s="642"/>
      <c r="CU12" s="642"/>
      <c r="CV12" s="642"/>
      <c r="CW12" s="642"/>
      <c r="CX12" s="642"/>
      <c r="CY12" s="643"/>
      <c r="CZ12" s="644">
        <v>3.1</v>
      </c>
      <c r="DA12" s="644"/>
      <c r="DB12" s="644"/>
      <c r="DC12" s="644"/>
      <c r="DD12" s="650">
        <v>143186</v>
      </c>
      <c r="DE12" s="642"/>
      <c r="DF12" s="642"/>
      <c r="DG12" s="642"/>
      <c r="DH12" s="642"/>
      <c r="DI12" s="642"/>
      <c r="DJ12" s="642"/>
      <c r="DK12" s="642"/>
      <c r="DL12" s="642"/>
      <c r="DM12" s="642"/>
      <c r="DN12" s="642"/>
      <c r="DO12" s="642"/>
      <c r="DP12" s="643"/>
      <c r="DQ12" s="650">
        <v>61594</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v>18084</v>
      </c>
      <c r="S13" s="642"/>
      <c r="T13" s="642"/>
      <c r="U13" s="642"/>
      <c r="V13" s="642"/>
      <c r="W13" s="642"/>
      <c r="X13" s="642"/>
      <c r="Y13" s="643"/>
      <c r="Z13" s="644">
        <v>0.2</v>
      </c>
      <c r="AA13" s="644"/>
      <c r="AB13" s="644"/>
      <c r="AC13" s="644"/>
      <c r="AD13" s="645">
        <v>18084</v>
      </c>
      <c r="AE13" s="645"/>
      <c r="AF13" s="645"/>
      <c r="AG13" s="645"/>
      <c r="AH13" s="645"/>
      <c r="AI13" s="645"/>
      <c r="AJ13" s="645"/>
      <c r="AK13" s="645"/>
      <c r="AL13" s="646">
        <v>0.5</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658271</v>
      </c>
      <c r="BH13" s="642"/>
      <c r="BI13" s="642"/>
      <c r="BJ13" s="642"/>
      <c r="BK13" s="642"/>
      <c r="BL13" s="642"/>
      <c r="BM13" s="642"/>
      <c r="BN13" s="643"/>
      <c r="BO13" s="644">
        <v>54</v>
      </c>
      <c r="BP13" s="644"/>
      <c r="BQ13" s="644"/>
      <c r="BR13" s="644"/>
      <c r="BS13" s="650" t="s">
        <v>128</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1137836</v>
      </c>
      <c r="CS13" s="642"/>
      <c r="CT13" s="642"/>
      <c r="CU13" s="642"/>
      <c r="CV13" s="642"/>
      <c r="CW13" s="642"/>
      <c r="CX13" s="642"/>
      <c r="CY13" s="643"/>
      <c r="CZ13" s="644">
        <v>13.1</v>
      </c>
      <c r="DA13" s="644"/>
      <c r="DB13" s="644"/>
      <c r="DC13" s="644"/>
      <c r="DD13" s="650">
        <v>831378</v>
      </c>
      <c r="DE13" s="642"/>
      <c r="DF13" s="642"/>
      <c r="DG13" s="642"/>
      <c r="DH13" s="642"/>
      <c r="DI13" s="642"/>
      <c r="DJ13" s="642"/>
      <c r="DK13" s="642"/>
      <c r="DL13" s="642"/>
      <c r="DM13" s="642"/>
      <c r="DN13" s="642"/>
      <c r="DO13" s="642"/>
      <c r="DP13" s="643"/>
      <c r="DQ13" s="650">
        <v>278513</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233</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52800</v>
      </c>
      <c r="BH14" s="642"/>
      <c r="BI14" s="642"/>
      <c r="BJ14" s="642"/>
      <c r="BK14" s="642"/>
      <c r="BL14" s="642"/>
      <c r="BM14" s="642"/>
      <c r="BN14" s="643"/>
      <c r="BO14" s="644">
        <v>4.3</v>
      </c>
      <c r="BP14" s="644"/>
      <c r="BQ14" s="644"/>
      <c r="BR14" s="644"/>
      <c r="BS14" s="650" t="s">
        <v>128</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264085</v>
      </c>
      <c r="CS14" s="642"/>
      <c r="CT14" s="642"/>
      <c r="CU14" s="642"/>
      <c r="CV14" s="642"/>
      <c r="CW14" s="642"/>
      <c r="CX14" s="642"/>
      <c r="CY14" s="643"/>
      <c r="CZ14" s="644">
        <v>3.1</v>
      </c>
      <c r="DA14" s="644"/>
      <c r="DB14" s="644"/>
      <c r="DC14" s="644"/>
      <c r="DD14" s="650">
        <v>10557</v>
      </c>
      <c r="DE14" s="642"/>
      <c r="DF14" s="642"/>
      <c r="DG14" s="642"/>
      <c r="DH14" s="642"/>
      <c r="DI14" s="642"/>
      <c r="DJ14" s="642"/>
      <c r="DK14" s="642"/>
      <c r="DL14" s="642"/>
      <c r="DM14" s="642"/>
      <c r="DN14" s="642"/>
      <c r="DO14" s="642"/>
      <c r="DP14" s="643"/>
      <c r="DQ14" s="650">
        <v>253540</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13984</v>
      </c>
      <c r="S15" s="642"/>
      <c r="T15" s="642"/>
      <c r="U15" s="642"/>
      <c r="V15" s="642"/>
      <c r="W15" s="642"/>
      <c r="X15" s="642"/>
      <c r="Y15" s="643"/>
      <c r="Z15" s="644">
        <v>0.2</v>
      </c>
      <c r="AA15" s="644"/>
      <c r="AB15" s="644"/>
      <c r="AC15" s="644"/>
      <c r="AD15" s="645">
        <v>13984</v>
      </c>
      <c r="AE15" s="645"/>
      <c r="AF15" s="645"/>
      <c r="AG15" s="645"/>
      <c r="AH15" s="645"/>
      <c r="AI15" s="645"/>
      <c r="AJ15" s="645"/>
      <c r="AK15" s="645"/>
      <c r="AL15" s="646">
        <v>0.4</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66590</v>
      </c>
      <c r="BH15" s="642"/>
      <c r="BI15" s="642"/>
      <c r="BJ15" s="642"/>
      <c r="BK15" s="642"/>
      <c r="BL15" s="642"/>
      <c r="BM15" s="642"/>
      <c r="BN15" s="643"/>
      <c r="BO15" s="644">
        <v>5.5</v>
      </c>
      <c r="BP15" s="644"/>
      <c r="BQ15" s="644"/>
      <c r="BR15" s="644"/>
      <c r="BS15" s="650" t="s">
        <v>233</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1661633</v>
      </c>
      <c r="CS15" s="642"/>
      <c r="CT15" s="642"/>
      <c r="CU15" s="642"/>
      <c r="CV15" s="642"/>
      <c r="CW15" s="642"/>
      <c r="CX15" s="642"/>
      <c r="CY15" s="643"/>
      <c r="CZ15" s="644">
        <v>19.2</v>
      </c>
      <c r="DA15" s="644"/>
      <c r="DB15" s="644"/>
      <c r="DC15" s="644"/>
      <c r="DD15" s="650">
        <v>1051736</v>
      </c>
      <c r="DE15" s="642"/>
      <c r="DF15" s="642"/>
      <c r="DG15" s="642"/>
      <c r="DH15" s="642"/>
      <c r="DI15" s="642"/>
      <c r="DJ15" s="642"/>
      <c r="DK15" s="642"/>
      <c r="DL15" s="642"/>
      <c r="DM15" s="642"/>
      <c r="DN15" s="642"/>
      <c r="DO15" s="642"/>
      <c r="DP15" s="643"/>
      <c r="DQ15" s="650">
        <v>497505</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233</v>
      </c>
      <c r="S16" s="642"/>
      <c r="T16" s="642"/>
      <c r="U16" s="642"/>
      <c r="V16" s="642"/>
      <c r="W16" s="642"/>
      <c r="X16" s="642"/>
      <c r="Y16" s="643"/>
      <c r="Z16" s="644" t="s">
        <v>128</v>
      </c>
      <c r="AA16" s="644"/>
      <c r="AB16" s="644"/>
      <c r="AC16" s="644"/>
      <c r="AD16" s="645" t="s">
        <v>128</v>
      </c>
      <c r="AE16" s="645"/>
      <c r="AF16" s="645"/>
      <c r="AG16" s="645"/>
      <c r="AH16" s="645"/>
      <c r="AI16" s="645"/>
      <c r="AJ16" s="645"/>
      <c r="AK16" s="645"/>
      <c r="AL16" s="646" t="s">
        <v>233</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v>19898</v>
      </c>
      <c r="BH16" s="642"/>
      <c r="BI16" s="642"/>
      <c r="BJ16" s="642"/>
      <c r="BK16" s="642"/>
      <c r="BL16" s="642"/>
      <c r="BM16" s="642"/>
      <c r="BN16" s="643"/>
      <c r="BO16" s="644">
        <v>1.6</v>
      </c>
      <c r="BP16" s="644"/>
      <c r="BQ16" s="644"/>
      <c r="BR16" s="644"/>
      <c r="BS16" s="650" t="s">
        <v>128</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13848</v>
      </c>
      <c r="CS16" s="642"/>
      <c r="CT16" s="642"/>
      <c r="CU16" s="642"/>
      <c r="CV16" s="642"/>
      <c r="CW16" s="642"/>
      <c r="CX16" s="642"/>
      <c r="CY16" s="643"/>
      <c r="CZ16" s="644">
        <v>0.2</v>
      </c>
      <c r="DA16" s="644"/>
      <c r="DB16" s="644"/>
      <c r="DC16" s="644"/>
      <c r="DD16" s="650" t="s">
        <v>233</v>
      </c>
      <c r="DE16" s="642"/>
      <c r="DF16" s="642"/>
      <c r="DG16" s="642"/>
      <c r="DH16" s="642"/>
      <c r="DI16" s="642"/>
      <c r="DJ16" s="642"/>
      <c r="DK16" s="642"/>
      <c r="DL16" s="642"/>
      <c r="DM16" s="642"/>
      <c r="DN16" s="642"/>
      <c r="DO16" s="642"/>
      <c r="DP16" s="643"/>
      <c r="DQ16" s="650">
        <v>13848</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2705</v>
      </c>
      <c r="S17" s="642"/>
      <c r="T17" s="642"/>
      <c r="U17" s="642"/>
      <c r="V17" s="642"/>
      <c r="W17" s="642"/>
      <c r="X17" s="642"/>
      <c r="Y17" s="643"/>
      <c r="Z17" s="644">
        <v>0</v>
      </c>
      <c r="AA17" s="644"/>
      <c r="AB17" s="644"/>
      <c r="AC17" s="644"/>
      <c r="AD17" s="645">
        <v>2705</v>
      </c>
      <c r="AE17" s="645"/>
      <c r="AF17" s="645"/>
      <c r="AG17" s="645"/>
      <c r="AH17" s="645"/>
      <c r="AI17" s="645"/>
      <c r="AJ17" s="645"/>
      <c r="AK17" s="645"/>
      <c r="AL17" s="646">
        <v>0.1</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233</v>
      </c>
      <c r="BH17" s="642"/>
      <c r="BI17" s="642"/>
      <c r="BJ17" s="642"/>
      <c r="BK17" s="642"/>
      <c r="BL17" s="642"/>
      <c r="BM17" s="642"/>
      <c r="BN17" s="643"/>
      <c r="BO17" s="644" t="s">
        <v>233</v>
      </c>
      <c r="BP17" s="644"/>
      <c r="BQ17" s="644"/>
      <c r="BR17" s="644"/>
      <c r="BS17" s="650" t="s">
        <v>128</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678837</v>
      </c>
      <c r="CS17" s="642"/>
      <c r="CT17" s="642"/>
      <c r="CU17" s="642"/>
      <c r="CV17" s="642"/>
      <c r="CW17" s="642"/>
      <c r="CX17" s="642"/>
      <c r="CY17" s="643"/>
      <c r="CZ17" s="644">
        <v>7.8</v>
      </c>
      <c r="DA17" s="644"/>
      <c r="DB17" s="644"/>
      <c r="DC17" s="644"/>
      <c r="DD17" s="650" t="s">
        <v>128</v>
      </c>
      <c r="DE17" s="642"/>
      <c r="DF17" s="642"/>
      <c r="DG17" s="642"/>
      <c r="DH17" s="642"/>
      <c r="DI17" s="642"/>
      <c r="DJ17" s="642"/>
      <c r="DK17" s="642"/>
      <c r="DL17" s="642"/>
      <c r="DM17" s="642"/>
      <c r="DN17" s="642"/>
      <c r="DO17" s="642"/>
      <c r="DP17" s="643"/>
      <c r="DQ17" s="650">
        <v>632563</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2381993</v>
      </c>
      <c r="S18" s="642"/>
      <c r="T18" s="642"/>
      <c r="U18" s="642"/>
      <c r="V18" s="642"/>
      <c r="W18" s="642"/>
      <c r="X18" s="642"/>
      <c r="Y18" s="643"/>
      <c r="Z18" s="644">
        <v>26.8</v>
      </c>
      <c r="AA18" s="644"/>
      <c r="AB18" s="644"/>
      <c r="AC18" s="644"/>
      <c r="AD18" s="645">
        <v>2205022</v>
      </c>
      <c r="AE18" s="645"/>
      <c r="AF18" s="645"/>
      <c r="AG18" s="645"/>
      <c r="AH18" s="645"/>
      <c r="AI18" s="645"/>
      <c r="AJ18" s="645"/>
      <c r="AK18" s="645"/>
      <c r="AL18" s="646">
        <v>58.1</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128</v>
      </c>
      <c r="BP18" s="644"/>
      <c r="BQ18" s="644"/>
      <c r="BR18" s="644"/>
      <c r="BS18" s="650" t="s">
        <v>128</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233</v>
      </c>
      <c r="DA18" s="644"/>
      <c r="DB18" s="644"/>
      <c r="DC18" s="644"/>
      <c r="DD18" s="650" t="s">
        <v>128</v>
      </c>
      <c r="DE18" s="642"/>
      <c r="DF18" s="642"/>
      <c r="DG18" s="642"/>
      <c r="DH18" s="642"/>
      <c r="DI18" s="642"/>
      <c r="DJ18" s="642"/>
      <c r="DK18" s="642"/>
      <c r="DL18" s="642"/>
      <c r="DM18" s="642"/>
      <c r="DN18" s="642"/>
      <c r="DO18" s="642"/>
      <c r="DP18" s="643"/>
      <c r="DQ18" s="650" t="s">
        <v>233</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2205022</v>
      </c>
      <c r="S19" s="642"/>
      <c r="T19" s="642"/>
      <c r="U19" s="642"/>
      <c r="V19" s="642"/>
      <c r="W19" s="642"/>
      <c r="X19" s="642"/>
      <c r="Y19" s="643"/>
      <c r="Z19" s="644">
        <v>24.8</v>
      </c>
      <c r="AA19" s="644"/>
      <c r="AB19" s="644"/>
      <c r="AC19" s="644"/>
      <c r="AD19" s="645">
        <v>2205022</v>
      </c>
      <c r="AE19" s="645"/>
      <c r="AF19" s="645"/>
      <c r="AG19" s="645"/>
      <c r="AH19" s="645"/>
      <c r="AI19" s="645"/>
      <c r="AJ19" s="645"/>
      <c r="AK19" s="645"/>
      <c r="AL19" s="646">
        <v>58.1</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7889</v>
      </c>
      <c r="BH19" s="642"/>
      <c r="BI19" s="642"/>
      <c r="BJ19" s="642"/>
      <c r="BK19" s="642"/>
      <c r="BL19" s="642"/>
      <c r="BM19" s="642"/>
      <c r="BN19" s="643"/>
      <c r="BO19" s="644">
        <v>0.6</v>
      </c>
      <c r="BP19" s="644"/>
      <c r="BQ19" s="644"/>
      <c r="BR19" s="644"/>
      <c r="BS19" s="650" t="s">
        <v>128</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233</v>
      </c>
      <c r="CS19" s="642"/>
      <c r="CT19" s="642"/>
      <c r="CU19" s="642"/>
      <c r="CV19" s="642"/>
      <c r="CW19" s="642"/>
      <c r="CX19" s="642"/>
      <c r="CY19" s="643"/>
      <c r="CZ19" s="644" t="s">
        <v>128</v>
      </c>
      <c r="DA19" s="644"/>
      <c r="DB19" s="644"/>
      <c r="DC19" s="644"/>
      <c r="DD19" s="650" t="s">
        <v>233</v>
      </c>
      <c r="DE19" s="642"/>
      <c r="DF19" s="642"/>
      <c r="DG19" s="642"/>
      <c r="DH19" s="642"/>
      <c r="DI19" s="642"/>
      <c r="DJ19" s="642"/>
      <c r="DK19" s="642"/>
      <c r="DL19" s="642"/>
      <c r="DM19" s="642"/>
      <c r="DN19" s="642"/>
      <c r="DO19" s="642"/>
      <c r="DP19" s="643"/>
      <c r="DQ19" s="650" t="s">
        <v>233</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176971</v>
      </c>
      <c r="S20" s="642"/>
      <c r="T20" s="642"/>
      <c r="U20" s="642"/>
      <c r="V20" s="642"/>
      <c r="W20" s="642"/>
      <c r="X20" s="642"/>
      <c r="Y20" s="643"/>
      <c r="Z20" s="644">
        <v>2</v>
      </c>
      <c r="AA20" s="644"/>
      <c r="AB20" s="644"/>
      <c r="AC20" s="644"/>
      <c r="AD20" s="645" t="s">
        <v>128</v>
      </c>
      <c r="AE20" s="645"/>
      <c r="AF20" s="645"/>
      <c r="AG20" s="645"/>
      <c r="AH20" s="645"/>
      <c r="AI20" s="645"/>
      <c r="AJ20" s="645"/>
      <c r="AK20" s="645"/>
      <c r="AL20" s="646" t="s">
        <v>233</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7889</v>
      </c>
      <c r="BH20" s="642"/>
      <c r="BI20" s="642"/>
      <c r="BJ20" s="642"/>
      <c r="BK20" s="642"/>
      <c r="BL20" s="642"/>
      <c r="BM20" s="642"/>
      <c r="BN20" s="643"/>
      <c r="BO20" s="644">
        <v>0.6</v>
      </c>
      <c r="BP20" s="644"/>
      <c r="BQ20" s="644"/>
      <c r="BR20" s="644"/>
      <c r="BS20" s="650" t="s">
        <v>128</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8657031</v>
      </c>
      <c r="CS20" s="642"/>
      <c r="CT20" s="642"/>
      <c r="CU20" s="642"/>
      <c r="CV20" s="642"/>
      <c r="CW20" s="642"/>
      <c r="CX20" s="642"/>
      <c r="CY20" s="643"/>
      <c r="CZ20" s="644">
        <v>100</v>
      </c>
      <c r="DA20" s="644"/>
      <c r="DB20" s="644"/>
      <c r="DC20" s="644"/>
      <c r="DD20" s="650">
        <v>2148413</v>
      </c>
      <c r="DE20" s="642"/>
      <c r="DF20" s="642"/>
      <c r="DG20" s="642"/>
      <c r="DH20" s="642"/>
      <c r="DI20" s="642"/>
      <c r="DJ20" s="642"/>
      <c r="DK20" s="642"/>
      <c r="DL20" s="642"/>
      <c r="DM20" s="642"/>
      <c r="DN20" s="642"/>
      <c r="DO20" s="642"/>
      <c r="DP20" s="643"/>
      <c r="DQ20" s="650">
        <v>4234860</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128</v>
      </c>
      <c r="AA21" s="644"/>
      <c r="AB21" s="644"/>
      <c r="AC21" s="644"/>
      <c r="AD21" s="645" t="s">
        <v>128</v>
      </c>
      <c r="AE21" s="645"/>
      <c r="AF21" s="645"/>
      <c r="AG21" s="645"/>
      <c r="AH21" s="645"/>
      <c r="AI21" s="645"/>
      <c r="AJ21" s="645"/>
      <c r="AK21" s="645"/>
      <c r="AL21" s="646" t="s">
        <v>233</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v>7889</v>
      </c>
      <c r="BH21" s="642"/>
      <c r="BI21" s="642"/>
      <c r="BJ21" s="642"/>
      <c r="BK21" s="642"/>
      <c r="BL21" s="642"/>
      <c r="BM21" s="642"/>
      <c r="BN21" s="643"/>
      <c r="BO21" s="644">
        <v>0.6</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3925336</v>
      </c>
      <c r="S22" s="642"/>
      <c r="T22" s="642"/>
      <c r="U22" s="642"/>
      <c r="V22" s="642"/>
      <c r="W22" s="642"/>
      <c r="X22" s="642"/>
      <c r="Y22" s="643"/>
      <c r="Z22" s="644">
        <v>44.2</v>
      </c>
      <c r="AA22" s="644"/>
      <c r="AB22" s="644"/>
      <c r="AC22" s="644"/>
      <c r="AD22" s="645">
        <v>3748365</v>
      </c>
      <c r="AE22" s="645"/>
      <c r="AF22" s="645"/>
      <c r="AG22" s="645"/>
      <c r="AH22" s="645"/>
      <c r="AI22" s="645"/>
      <c r="AJ22" s="645"/>
      <c r="AK22" s="645"/>
      <c r="AL22" s="646">
        <v>98.8</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128</v>
      </c>
      <c r="BP22" s="644"/>
      <c r="BQ22" s="644"/>
      <c r="BR22" s="644"/>
      <c r="BS22" s="650" t="s">
        <v>128</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1182</v>
      </c>
      <c r="S23" s="642"/>
      <c r="T23" s="642"/>
      <c r="U23" s="642"/>
      <c r="V23" s="642"/>
      <c r="W23" s="642"/>
      <c r="X23" s="642"/>
      <c r="Y23" s="643"/>
      <c r="Z23" s="644">
        <v>0</v>
      </c>
      <c r="AA23" s="644"/>
      <c r="AB23" s="644"/>
      <c r="AC23" s="644"/>
      <c r="AD23" s="645">
        <v>1182</v>
      </c>
      <c r="AE23" s="645"/>
      <c r="AF23" s="645"/>
      <c r="AG23" s="645"/>
      <c r="AH23" s="645"/>
      <c r="AI23" s="645"/>
      <c r="AJ23" s="645"/>
      <c r="AK23" s="645"/>
      <c r="AL23" s="646">
        <v>0</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233</v>
      </c>
      <c r="BH23" s="642"/>
      <c r="BI23" s="642"/>
      <c r="BJ23" s="642"/>
      <c r="BK23" s="642"/>
      <c r="BL23" s="642"/>
      <c r="BM23" s="642"/>
      <c r="BN23" s="643"/>
      <c r="BO23" s="644" t="s">
        <v>128</v>
      </c>
      <c r="BP23" s="644"/>
      <c r="BQ23" s="644"/>
      <c r="BR23" s="644"/>
      <c r="BS23" s="650" t="s">
        <v>233</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186948</v>
      </c>
      <c r="S24" s="642"/>
      <c r="T24" s="642"/>
      <c r="U24" s="642"/>
      <c r="V24" s="642"/>
      <c r="W24" s="642"/>
      <c r="X24" s="642"/>
      <c r="Y24" s="643"/>
      <c r="Z24" s="644">
        <v>2.1</v>
      </c>
      <c r="AA24" s="644"/>
      <c r="AB24" s="644"/>
      <c r="AC24" s="644"/>
      <c r="AD24" s="645" t="s">
        <v>128</v>
      </c>
      <c r="AE24" s="645"/>
      <c r="AF24" s="645"/>
      <c r="AG24" s="645"/>
      <c r="AH24" s="645"/>
      <c r="AI24" s="645"/>
      <c r="AJ24" s="645"/>
      <c r="AK24" s="645"/>
      <c r="AL24" s="646" t="s">
        <v>128</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128</v>
      </c>
      <c r="BP24" s="644"/>
      <c r="BQ24" s="644"/>
      <c r="BR24" s="644"/>
      <c r="BS24" s="650" t="s">
        <v>233</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3220312</v>
      </c>
      <c r="CS24" s="631"/>
      <c r="CT24" s="631"/>
      <c r="CU24" s="631"/>
      <c r="CV24" s="631"/>
      <c r="CW24" s="631"/>
      <c r="CX24" s="631"/>
      <c r="CY24" s="632"/>
      <c r="CZ24" s="635">
        <v>37.200000000000003</v>
      </c>
      <c r="DA24" s="636"/>
      <c r="DB24" s="636"/>
      <c r="DC24" s="655"/>
      <c r="DD24" s="676">
        <v>1847000</v>
      </c>
      <c r="DE24" s="631"/>
      <c r="DF24" s="631"/>
      <c r="DG24" s="631"/>
      <c r="DH24" s="631"/>
      <c r="DI24" s="631"/>
      <c r="DJ24" s="631"/>
      <c r="DK24" s="632"/>
      <c r="DL24" s="676">
        <v>1842572</v>
      </c>
      <c r="DM24" s="631"/>
      <c r="DN24" s="631"/>
      <c r="DO24" s="631"/>
      <c r="DP24" s="631"/>
      <c r="DQ24" s="631"/>
      <c r="DR24" s="631"/>
      <c r="DS24" s="631"/>
      <c r="DT24" s="631"/>
      <c r="DU24" s="631"/>
      <c r="DV24" s="632"/>
      <c r="DW24" s="635">
        <v>46.6</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78577</v>
      </c>
      <c r="S25" s="642"/>
      <c r="T25" s="642"/>
      <c r="U25" s="642"/>
      <c r="V25" s="642"/>
      <c r="W25" s="642"/>
      <c r="X25" s="642"/>
      <c r="Y25" s="643"/>
      <c r="Z25" s="644">
        <v>0.9</v>
      </c>
      <c r="AA25" s="644"/>
      <c r="AB25" s="644"/>
      <c r="AC25" s="644"/>
      <c r="AD25" s="645" t="s">
        <v>233</v>
      </c>
      <c r="AE25" s="645"/>
      <c r="AF25" s="645"/>
      <c r="AG25" s="645"/>
      <c r="AH25" s="645"/>
      <c r="AI25" s="645"/>
      <c r="AJ25" s="645"/>
      <c r="AK25" s="645"/>
      <c r="AL25" s="646" t="s">
        <v>128</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233</v>
      </c>
      <c r="BP25" s="644"/>
      <c r="BQ25" s="644"/>
      <c r="BR25" s="644"/>
      <c r="BS25" s="650" t="s">
        <v>233</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886284</v>
      </c>
      <c r="CS25" s="677"/>
      <c r="CT25" s="677"/>
      <c r="CU25" s="677"/>
      <c r="CV25" s="677"/>
      <c r="CW25" s="677"/>
      <c r="CX25" s="677"/>
      <c r="CY25" s="678"/>
      <c r="CZ25" s="646">
        <v>10.199999999999999</v>
      </c>
      <c r="DA25" s="674"/>
      <c r="DB25" s="674"/>
      <c r="DC25" s="679"/>
      <c r="DD25" s="650">
        <v>799400</v>
      </c>
      <c r="DE25" s="677"/>
      <c r="DF25" s="677"/>
      <c r="DG25" s="677"/>
      <c r="DH25" s="677"/>
      <c r="DI25" s="677"/>
      <c r="DJ25" s="677"/>
      <c r="DK25" s="678"/>
      <c r="DL25" s="650">
        <v>795338</v>
      </c>
      <c r="DM25" s="677"/>
      <c r="DN25" s="677"/>
      <c r="DO25" s="677"/>
      <c r="DP25" s="677"/>
      <c r="DQ25" s="677"/>
      <c r="DR25" s="677"/>
      <c r="DS25" s="677"/>
      <c r="DT25" s="677"/>
      <c r="DU25" s="677"/>
      <c r="DV25" s="678"/>
      <c r="DW25" s="646">
        <v>20.100000000000001</v>
      </c>
      <c r="DX25" s="674"/>
      <c r="DY25" s="674"/>
      <c r="DZ25" s="674"/>
      <c r="EA25" s="674"/>
      <c r="EB25" s="674"/>
      <c r="EC25" s="675"/>
    </row>
    <row r="26" spans="2:133" ht="11.25" customHeight="1" x14ac:dyDescent="0.15">
      <c r="B26" s="638" t="s">
        <v>295</v>
      </c>
      <c r="C26" s="639"/>
      <c r="D26" s="639"/>
      <c r="E26" s="639"/>
      <c r="F26" s="639"/>
      <c r="G26" s="639"/>
      <c r="H26" s="639"/>
      <c r="I26" s="639"/>
      <c r="J26" s="639"/>
      <c r="K26" s="639"/>
      <c r="L26" s="639"/>
      <c r="M26" s="639"/>
      <c r="N26" s="639"/>
      <c r="O26" s="639"/>
      <c r="P26" s="639"/>
      <c r="Q26" s="640"/>
      <c r="R26" s="641">
        <v>38499</v>
      </c>
      <c r="S26" s="642"/>
      <c r="T26" s="642"/>
      <c r="U26" s="642"/>
      <c r="V26" s="642"/>
      <c r="W26" s="642"/>
      <c r="X26" s="642"/>
      <c r="Y26" s="643"/>
      <c r="Z26" s="644">
        <v>0.4</v>
      </c>
      <c r="AA26" s="644"/>
      <c r="AB26" s="644"/>
      <c r="AC26" s="644"/>
      <c r="AD26" s="645" t="s">
        <v>233</v>
      </c>
      <c r="AE26" s="645"/>
      <c r="AF26" s="645"/>
      <c r="AG26" s="645"/>
      <c r="AH26" s="645"/>
      <c r="AI26" s="645"/>
      <c r="AJ26" s="645"/>
      <c r="AK26" s="645"/>
      <c r="AL26" s="646" t="s">
        <v>128</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128</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518130</v>
      </c>
      <c r="CS26" s="642"/>
      <c r="CT26" s="642"/>
      <c r="CU26" s="642"/>
      <c r="CV26" s="642"/>
      <c r="CW26" s="642"/>
      <c r="CX26" s="642"/>
      <c r="CY26" s="643"/>
      <c r="CZ26" s="646">
        <v>6</v>
      </c>
      <c r="DA26" s="674"/>
      <c r="DB26" s="674"/>
      <c r="DC26" s="679"/>
      <c r="DD26" s="650">
        <v>465725</v>
      </c>
      <c r="DE26" s="642"/>
      <c r="DF26" s="642"/>
      <c r="DG26" s="642"/>
      <c r="DH26" s="642"/>
      <c r="DI26" s="642"/>
      <c r="DJ26" s="642"/>
      <c r="DK26" s="643"/>
      <c r="DL26" s="650" t="s">
        <v>128</v>
      </c>
      <c r="DM26" s="642"/>
      <c r="DN26" s="642"/>
      <c r="DO26" s="642"/>
      <c r="DP26" s="642"/>
      <c r="DQ26" s="642"/>
      <c r="DR26" s="642"/>
      <c r="DS26" s="642"/>
      <c r="DT26" s="642"/>
      <c r="DU26" s="642"/>
      <c r="DV26" s="643"/>
      <c r="DW26" s="646" t="s">
        <v>233</v>
      </c>
      <c r="DX26" s="674"/>
      <c r="DY26" s="674"/>
      <c r="DZ26" s="674"/>
      <c r="EA26" s="674"/>
      <c r="EB26" s="674"/>
      <c r="EC26" s="675"/>
    </row>
    <row r="27" spans="2:133" ht="11.25" customHeight="1" x14ac:dyDescent="0.15">
      <c r="B27" s="638" t="s">
        <v>298</v>
      </c>
      <c r="C27" s="639"/>
      <c r="D27" s="639"/>
      <c r="E27" s="639"/>
      <c r="F27" s="639"/>
      <c r="G27" s="639"/>
      <c r="H27" s="639"/>
      <c r="I27" s="639"/>
      <c r="J27" s="639"/>
      <c r="K27" s="639"/>
      <c r="L27" s="639"/>
      <c r="M27" s="639"/>
      <c r="N27" s="639"/>
      <c r="O27" s="639"/>
      <c r="P27" s="639"/>
      <c r="Q27" s="640"/>
      <c r="R27" s="641">
        <v>1908067</v>
      </c>
      <c r="S27" s="642"/>
      <c r="T27" s="642"/>
      <c r="U27" s="642"/>
      <c r="V27" s="642"/>
      <c r="W27" s="642"/>
      <c r="X27" s="642"/>
      <c r="Y27" s="643"/>
      <c r="Z27" s="644">
        <v>21.5</v>
      </c>
      <c r="AA27" s="644"/>
      <c r="AB27" s="644"/>
      <c r="AC27" s="644"/>
      <c r="AD27" s="645" t="s">
        <v>128</v>
      </c>
      <c r="AE27" s="645"/>
      <c r="AF27" s="645"/>
      <c r="AG27" s="645"/>
      <c r="AH27" s="645"/>
      <c r="AI27" s="645"/>
      <c r="AJ27" s="645"/>
      <c r="AK27" s="645"/>
      <c r="AL27" s="646" t="s">
        <v>233</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1219112</v>
      </c>
      <c r="BH27" s="642"/>
      <c r="BI27" s="642"/>
      <c r="BJ27" s="642"/>
      <c r="BK27" s="642"/>
      <c r="BL27" s="642"/>
      <c r="BM27" s="642"/>
      <c r="BN27" s="643"/>
      <c r="BO27" s="644">
        <v>100</v>
      </c>
      <c r="BP27" s="644"/>
      <c r="BQ27" s="644"/>
      <c r="BR27" s="644"/>
      <c r="BS27" s="650" t="s">
        <v>233</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1655191</v>
      </c>
      <c r="CS27" s="677"/>
      <c r="CT27" s="677"/>
      <c r="CU27" s="677"/>
      <c r="CV27" s="677"/>
      <c r="CW27" s="677"/>
      <c r="CX27" s="677"/>
      <c r="CY27" s="678"/>
      <c r="CZ27" s="646">
        <v>19.100000000000001</v>
      </c>
      <c r="DA27" s="674"/>
      <c r="DB27" s="674"/>
      <c r="DC27" s="679"/>
      <c r="DD27" s="650">
        <v>415037</v>
      </c>
      <c r="DE27" s="677"/>
      <c r="DF27" s="677"/>
      <c r="DG27" s="677"/>
      <c r="DH27" s="677"/>
      <c r="DI27" s="677"/>
      <c r="DJ27" s="677"/>
      <c r="DK27" s="678"/>
      <c r="DL27" s="650">
        <v>414671</v>
      </c>
      <c r="DM27" s="677"/>
      <c r="DN27" s="677"/>
      <c r="DO27" s="677"/>
      <c r="DP27" s="677"/>
      <c r="DQ27" s="677"/>
      <c r="DR27" s="677"/>
      <c r="DS27" s="677"/>
      <c r="DT27" s="677"/>
      <c r="DU27" s="677"/>
      <c r="DV27" s="678"/>
      <c r="DW27" s="646">
        <v>10.5</v>
      </c>
      <c r="DX27" s="674"/>
      <c r="DY27" s="674"/>
      <c r="DZ27" s="674"/>
      <c r="EA27" s="674"/>
      <c r="EB27" s="674"/>
      <c r="EC27" s="675"/>
    </row>
    <row r="28" spans="2:133" ht="11.25" customHeight="1" x14ac:dyDescent="0.15">
      <c r="B28" s="683" t="s">
        <v>301</v>
      </c>
      <c r="C28" s="684"/>
      <c r="D28" s="684"/>
      <c r="E28" s="684"/>
      <c r="F28" s="684"/>
      <c r="G28" s="684"/>
      <c r="H28" s="684"/>
      <c r="I28" s="684"/>
      <c r="J28" s="684"/>
      <c r="K28" s="684"/>
      <c r="L28" s="684"/>
      <c r="M28" s="684"/>
      <c r="N28" s="684"/>
      <c r="O28" s="684"/>
      <c r="P28" s="684"/>
      <c r="Q28" s="685"/>
      <c r="R28" s="641">
        <v>12124</v>
      </c>
      <c r="S28" s="642"/>
      <c r="T28" s="642"/>
      <c r="U28" s="642"/>
      <c r="V28" s="642"/>
      <c r="W28" s="642"/>
      <c r="X28" s="642"/>
      <c r="Y28" s="643"/>
      <c r="Z28" s="644">
        <v>0.1</v>
      </c>
      <c r="AA28" s="644"/>
      <c r="AB28" s="644"/>
      <c r="AC28" s="644"/>
      <c r="AD28" s="645">
        <v>12124</v>
      </c>
      <c r="AE28" s="645"/>
      <c r="AF28" s="645"/>
      <c r="AG28" s="645"/>
      <c r="AH28" s="645"/>
      <c r="AI28" s="645"/>
      <c r="AJ28" s="645"/>
      <c r="AK28" s="645"/>
      <c r="AL28" s="646">
        <v>0.3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678837</v>
      </c>
      <c r="CS28" s="642"/>
      <c r="CT28" s="642"/>
      <c r="CU28" s="642"/>
      <c r="CV28" s="642"/>
      <c r="CW28" s="642"/>
      <c r="CX28" s="642"/>
      <c r="CY28" s="643"/>
      <c r="CZ28" s="646">
        <v>7.8</v>
      </c>
      <c r="DA28" s="674"/>
      <c r="DB28" s="674"/>
      <c r="DC28" s="679"/>
      <c r="DD28" s="650">
        <v>632563</v>
      </c>
      <c r="DE28" s="642"/>
      <c r="DF28" s="642"/>
      <c r="DG28" s="642"/>
      <c r="DH28" s="642"/>
      <c r="DI28" s="642"/>
      <c r="DJ28" s="642"/>
      <c r="DK28" s="643"/>
      <c r="DL28" s="650">
        <v>632563</v>
      </c>
      <c r="DM28" s="642"/>
      <c r="DN28" s="642"/>
      <c r="DO28" s="642"/>
      <c r="DP28" s="642"/>
      <c r="DQ28" s="642"/>
      <c r="DR28" s="642"/>
      <c r="DS28" s="642"/>
      <c r="DT28" s="642"/>
      <c r="DU28" s="642"/>
      <c r="DV28" s="643"/>
      <c r="DW28" s="646">
        <v>16</v>
      </c>
      <c r="DX28" s="674"/>
      <c r="DY28" s="674"/>
      <c r="DZ28" s="674"/>
      <c r="EA28" s="674"/>
      <c r="EB28" s="674"/>
      <c r="EC28" s="675"/>
    </row>
    <row r="29" spans="2:133" ht="11.25" customHeight="1" x14ac:dyDescent="0.15">
      <c r="B29" s="638" t="s">
        <v>303</v>
      </c>
      <c r="C29" s="639"/>
      <c r="D29" s="639"/>
      <c r="E29" s="639"/>
      <c r="F29" s="639"/>
      <c r="G29" s="639"/>
      <c r="H29" s="639"/>
      <c r="I29" s="639"/>
      <c r="J29" s="639"/>
      <c r="K29" s="639"/>
      <c r="L29" s="639"/>
      <c r="M29" s="639"/>
      <c r="N29" s="639"/>
      <c r="O29" s="639"/>
      <c r="P29" s="639"/>
      <c r="Q29" s="640"/>
      <c r="R29" s="641">
        <v>1092171</v>
      </c>
      <c r="S29" s="642"/>
      <c r="T29" s="642"/>
      <c r="U29" s="642"/>
      <c r="V29" s="642"/>
      <c r="W29" s="642"/>
      <c r="X29" s="642"/>
      <c r="Y29" s="643"/>
      <c r="Z29" s="644">
        <v>12.3</v>
      </c>
      <c r="AA29" s="644"/>
      <c r="AB29" s="644"/>
      <c r="AC29" s="644"/>
      <c r="AD29" s="645" t="s">
        <v>233</v>
      </c>
      <c r="AE29" s="645"/>
      <c r="AF29" s="645"/>
      <c r="AG29" s="645"/>
      <c r="AH29" s="645"/>
      <c r="AI29" s="645"/>
      <c r="AJ29" s="645"/>
      <c r="AK29" s="645"/>
      <c r="AL29" s="646" t="s">
        <v>233</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70</v>
      </c>
      <c r="CG29" s="657"/>
      <c r="CH29" s="657"/>
      <c r="CI29" s="657"/>
      <c r="CJ29" s="657"/>
      <c r="CK29" s="657"/>
      <c r="CL29" s="657"/>
      <c r="CM29" s="657"/>
      <c r="CN29" s="657"/>
      <c r="CO29" s="657"/>
      <c r="CP29" s="657"/>
      <c r="CQ29" s="658"/>
      <c r="CR29" s="641">
        <v>678524</v>
      </c>
      <c r="CS29" s="677"/>
      <c r="CT29" s="677"/>
      <c r="CU29" s="677"/>
      <c r="CV29" s="677"/>
      <c r="CW29" s="677"/>
      <c r="CX29" s="677"/>
      <c r="CY29" s="678"/>
      <c r="CZ29" s="646">
        <v>7.8</v>
      </c>
      <c r="DA29" s="674"/>
      <c r="DB29" s="674"/>
      <c r="DC29" s="679"/>
      <c r="DD29" s="650">
        <v>632250</v>
      </c>
      <c r="DE29" s="677"/>
      <c r="DF29" s="677"/>
      <c r="DG29" s="677"/>
      <c r="DH29" s="677"/>
      <c r="DI29" s="677"/>
      <c r="DJ29" s="677"/>
      <c r="DK29" s="678"/>
      <c r="DL29" s="650">
        <v>632250</v>
      </c>
      <c r="DM29" s="677"/>
      <c r="DN29" s="677"/>
      <c r="DO29" s="677"/>
      <c r="DP29" s="677"/>
      <c r="DQ29" s="677"/>
      <c r="DR29" s="677"/>
      <c r="DS29" s="677"/>
      <c r="DT29" s="677"/>
      <c r="DU29" s="677"/>
      <c r="DV29" s="678"/>
      <c r="DW29" s="646">
        <v>16</v>
      </c>
      <c r="DX29" s="674"/>
      <c r="DY29" s="674"/>
      <c r="DZ29" s="674"/>
      <c r="EA29" s="674"/>
      <c r="EB29" s="674"/>
      <c r="EC29" s="675"/>
    </row>
    <row r="30" spans="2:133" ht="11.25" customHeight="1" x14ac:dyDescent="0.15">
      <c r="B30" s="638" t="s">
        <v>307</v>
      </c>
      <c r="C30" s="639"/>
      <c r="D30" s="639"/>
      <c r="E30" s="639"/>
      <c r="F30" s="639"/>
      <c r="G30" s="639"/>
      <c r="H30" s="639"/>
      <c r="I30" s="639"/>
      <c r="J30" s="639"/>
      <c r="K30" s="639"/>
      <c r="L30" s="639"/>
      <c r="M30" s="639"/>
      <c r="N30" s="639"/>
      <c r="O30" s="639"/>
      <c r="P30" s="639"/>
      <c r="Q30" s="640"/>
      <c r="R30" s="641">
        <v>30911</v>
      </c>
      <c r="S30" s="642"/>
      <c r="T30" s="642"/>
      <c r="U30" s="642"/>
      <c r="V30" s="642"/>
      <c r="W30" s="642"/>
      <c r="X30" s="642"/>
      <c r="Y30" s="643"/>
      <c r="Z30" s="644">
        <v>0.3</v>
      </c>
      <c r="AA30" s="644"/>
      <c r="AB30" s="644"/>
      <c r="AC30" s="644"/>
      <c r="AD30" s="645">
        <v>25111</v>
      </c>
      <c r="AE30" s="645"/>
      <c r="AF30" s="645"/>
      <c r="AG30" s="645"/>
      <c r="AH30" s="645"/>
      <c r="AI30" s="645"/>
      <c r="AJ30" s="645"/>
      <c r="AK30" s="645"/>
      <c r="AL30" s="646">
        <v>0.7</v>
      </c>
      <c r="AM30" s="647"/>
      <c r="AN30" s="647"/>
      <c r="AO30" s="648"/>
      <c r="AP30" s="689" t="s">
        <v>308</v>
      </c>
      <c r="AQ30" s="690"/>
      <c r="AR30" s="690"/>
      <c r="AS30" s="690"/>
      <c r="AT30" s="695" t="s">
        <v>309</v>
      </c>
      <c r="AU30" s="230"/>
      <c r="AV30" s="230"/>
      <c r="AW30" s="230"/>
      <c r="AX30" s="627" t="s">
        <v>187</v>
      </c>
      <c r="AY30" s="628"/>
      <c r="AZ30" s="628"/>
      <c r="BA30" s="628"/>
      <c r="BB30" s="628"/>
      <c r="BC30" s="628"/>
      <c r="BD30" s="628"/>
      <c r="BE30" s="628"/>
      <c r="BF30" s="629"/>
      <c r="BG30" s="701">
        <v>98.5</v>
      </c>
      <c r="BH30" s="702"/>
      <c r="BI30" s="702"/>
      <c r="BJ30" s="702"/>
      <c r="BK30" s="702"/>
      <c r="BL30" s="702"/>
      <c r="BM30" s="636">
        <v>95.7</v>
      </c>
      <c r="BN30" s="702"/>
      <c r="BO30" s="702"/>
      <c r="BP30" s="702"/>
      <c r="BQ30" s="703"/>
      <c r="BR30" s="701">
        <v>98.4</v>
      </c>
      <c r="BS30" s="702"/>
      <c r="BT30" s="702"/>
      <c r="BU30" s="702"/>
      <c r="BV30" s="702"/>
      <c r="BW30" s="702"/>
      <c r="BX30" s="636">
        <v>94.8</v>
      </c>
      <c r="BY30" s="702"/>
      <c r="BZ30" s="702"/>
      <c r="CA30" s="702"/>
      <c r="CB30" s="703"/>
      <c r="CD30" s="706"/>
      <c r="CE30" s="707"/>
      <c r="CF30" s="656" t="s">
        <v>310</v>
      </c>
      <c r="CG30" s="657"/>
      <c r="CH30" s="657"/>
      <c r="CI30" s="657"/>
      <c r="CJ30" s="657"/>
      <c r="CK30" s="657"/>
      <c r="CL30" s="657"/>
      <c r="CM30" s="657"/>
      <c r="CN30" s="657"/>
      <c r="CO30" s="657"/>
      <c r="CP30" s="657"/>
      <c r="CQ30" s="658"/>
      <c r="CR30" s="641">
        <v>615617</v>
      </c>
      <c r="CS30" s="642"/>
      <c r="CT30" s="642"/>
      <c r="CU30" s="642"/>
      <c r="CV30" s="642"/>
      <c r="CW30" s="642"/>
      <c r="CX30" s="642"/>
      <c r="CY30" s="643"/>
      <c r="CZ30" s="646">
        <v>7.1</v>
      </c>
      <c r="DA30" s="674"/>
      <c r="DB30" s="674"/>
      <c r="DC30" s="679"/>
      <c r="DD30" s="650">
        <v>569343</v>
      </c>
      <c r="DE30" s="642"/>
      <c r="DF30" s="642"/>
      <c r="DG30" s="642"/>
      <c r="DH30" s="642"/>
      <c r="DI30" s="642"/>
      <c r="DJ30" s="642"/>
      <c r="DK30" s="643"/>
      <c r="DL30" s="650">
        <v>569343</v>
      </c>
      <c r="DM30" s="642"/>
      <c r="DN30" s="642"/>
      <c r="DO30" s="642"/>
      <c r="DP30" s="642"/>
      <c r="DQ30" s="642"/>
      <c r="DR30" s="642"/>
      <c r="DS30" s="642"/>
      <c r="DT30" s="642"/>
      <c r="DU30" s="642"/>
      <c r="DV30" s="643"/>
      <c r="DW30" s="646">
        <v>14.4</v>
      </c>
      <c r="DX30" s="674"/>
      <c r="DY30" s="674"/>
      <c r="DZ30" s="674"/>
      <c r="EA30" s="674"/>
      <c r="EB30" s="674"/>
      <c r="EC30" s="675"/>
    </row>
    <row r="31" spans="2:133" ht="11.25" customHeight="1" x14ac:dyDescent="0.15">
      <c r="B31" s="638" t="s">
        <v>311</v>
      </c>
      <c r="C31" s="639"/>
      <c r="D31" s="639"/>
      <c r="E31" s="639"/>
      <c r="F31" s="639"/>
      <c r="G31" s="639"/>
      <c r="H31" s="639"/>
      <c r="I31" s="639"/>
      <c r="J31" s="639"/>
      <c r="K31" s="639"/>
      <c r="L31" s="639"/>
      <c r="M31" s="639"/>
      <c r="N31" s="639"/>
      <c r="O31" s="639"/>
      <c r="P31" s="639"/>
      <c r="Q31" s="640"/>
      <c r="R31" s="641">
        <v>183327</v>
      </c>
      <c r="S31" s="642"/>
      <c r="T31" s="642"/>
      <c r="U31" s="642"/>
      <c r="V31" s="642"/>
      <c r="W31" s="642"/>
      <c r="X31" s="642"/>
      <c r="Y31" s="643"/>
      <c r="Z31" s="644">
        <v>2.1</v>
      </c>
      <c r="AA31" s="644"/>
      <c r="AB31" s="644"/>
      <c r="AC31" s="644"/>
      <c r="AD31" s="645" t="s">
        <v>233</v>
      </c>
      <c r="AE31" s="645"/>
      <c r="AF31" s="645"/>
      <c r="AG31" s="645"/>
      <c r="AH31" s="645"/>
      <c r="AI31" s="645"/>
      <c r="AJ31" s="645"/>
      <c r="AK31" s="645"/>
      <c r="AL31" s="646" t="s">
        <v>128</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98.3</v>
      </c>
      <c r="BH31" s="677"/>
      <c r="BI31" s="677"/>
      <c r="BJ31" s="677"/>
      <c r="BK31" s="677"/>
      <c r="BL31" s="677"/>
      <c r="BM31" s="647">
        <v>98</v>
      </c>
      <c r="BN31" s="699"/>
      <c r="BO31" s="699"/>
      <c r="BP31" s="699"/>
      <c r="BQ31" s="700"/>
      <c r="BR31" s="698">
        <v>98.6</v>
      </c>
      <c r="BS31" s="677"/>
      <c r="BT31" s="677"/>
      <c r="BU31" s="677"/>
      <c r="BV31" s="677"/>
      <c r="BW31" s="677"/>
      <c r="BX31" s="647">
        <v>97.8</v>
      </c>
      <c r="BY31" s="699"/>
      <c r="BZ31" s="699"/>
      <c r="CA31" s="699"/>
      <c r="CB31" s="700"/>
      <c r="CD31" s="706"/>
      <c r="CE31" s="707"/>
      <c r="CF31" s="656" t="s">
        <v>314</v>
      </c>
      <c r="CG31" s="657"/>
      <c r="CH31" s="657"/>
      <c r="CI31" s="657"/>
      <c r="CJ31" s="657"/>
      <c r="CK31" s="657"/>
      <c r="CL31" s="657"/>
      <c r="CM31" s="657"/>
      <c r="CN31" s="657"/>
      <c r="CO31" s="657"/>
      <c r="CP31" s="657"/>
      <c r="CQ31" s="658"/>
      <c r="CR31" s="641">
        <v>62907</v>
      </c>
      <c r="CS31" s="677"/>
      <c r="CT31" s="677"/>
      <c r="CU31" s="677"/>
      <c r="CV31" s="677"/>
      <c r="CW31" s="677"/>
      <c r="CX31" s="677"/>
      <c r="CY31" s="678"/>
      <c r="CZ31" s="646">
        <v>0.7</v>
      </c>
      <c r="DA31" s="674"/>
      <c r="DB31" s="674"/>
      <c r="DC31" s="679"/>
      <c r="DD31" s="650">
        <v>62907</v>
      </c>
      <c r="DE31" s="677"/>
      <c r="DF31" s="677"/>
      <c r="DG31" s="677"/>
      <c r="DH31" s="677"/>
      <c r="DI31" s="677"/>
      <c r="DJ31" s="677"/>
      <c r="DK31" s="678"/>
      <c r="DL31" s="650">
        <v>62907</v>
      </c>
      <c r="DM31" s="677"/>
      <c r="DN31" s="677"/>
      <c r="DO31" s="677"/>
      <c r="DP31" s="677"/>
      <c r="DQ31" s="677"/>
      <c r="DR31" s="677"/>
      <c r="DS31" s="677"/>
      <c r="DT31" s="677"/>
      <c r="DU31" s="677"/>
      <c r="DV31" s="678"/>
      <c r="DW31" s="646">
        <v>1.6</v>
      </c>
      <c r="DX31" s="674"/>
      <c r="DY31" s="674"/>
      <c r="DZ31" s="674"/>
      <c r="EA31" s="674"/>
      <c r="EB31" s="674"/>
      <c r="EC31" s="675"/>
    </row>
    <row r="32" spans="2:133" ht="11.25" customHeight="1" x14ac:dyDescent="0.15">
      <c r="B32" s="638" t="s">
        <v>315</v>
      </c>
      <c r="C32" s="639"/>
      <c r="D32" s="639"/>
      <c r="E32" s="639"/>
      <c r="F32" s="639"/>
      <c r="G32" s="639"/>
      <c r="H32" s="639"/>
      <c r="I32" s="639"/>
      <c r="J32" s="639"/>
      <c r="K32" s="639"/>
      <c r="L32" s="639"/>
      <c r="M32" s="639"/>
      <c r="N32" s="639"/>
      <c r="O32" s="639"/>
      <c r="P32" s="639"/>
      <c r="Q32" s="640"/>
      <c r="R32" s="641">
        <v>69935</v>
      </c>
      <c r="S32" s="642"/>
      <c r="T32" s="642"/>
      <c r="U32" s="642"/>
      <c r="V32" s="642"/>
      <c r="W32" s="642"/>
      <c r="X32" s="642"/>
      <c r="Y32" s="643"/>
      <c r="Z32" s="644">
        <v>0.8</v>
      </c>
      <c r="AA32" s="644"/>
      <c r="AB32" s="644"/>
      <c r="AC32" s="644"/>
      <c r="AD32" s="645" t="s">
        <v>128</v>
      </c>
      <c r="AE32" s="645"/>
      <c r="AF32" s="645"/>
      <c r="AG32" s="645"/>
      <c r="AH32" s="645"/>
      <c r="AI32" s="645"/>
      <c r="AJ32" s="645"/>
      <c r="AK32" s="645"/>
      <c r="AL32" s="646" t="s">
        <v>233</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98.5</v>
      </c>
      <c r="BH32" s="711"/>
      <c r="BI32" s="711"/>
      <c r="BJ32" s="711"/>
      <c r="BK32" s="711"/>
      <c r="BL32" s="711"/>
      <c r="BM32" s="712">
        <v>93.7</v>
      </c>
      <c r="BN32" s="711"/>
      <c r="BO32" s="711"/>
      <c r="BP32" s="711"/>
      <c r="BQ32" s="713"/>
      <c r="BR32" s="710">
        <v>98</v>
      </c>
      <c r="BS32" s="711"/>
      <c r="BT32" s="711"/>
      <c r="BU32" s="711"/>
      <c r="BV32" s="711"/>
      <c r="BW32" s="711"/>
      <c r="BX32" s="712">
        <v>92.2</v>
      </c>
      <c r="BY32" s="711"/>
      <c r="BZ32" s="711"/>
      <c r="CA32" s="711"/>
      <c r="CB32" s="713"/>
      <c r="CD32" s="708"/>
      <c r="CE32" s="709"/>
      <c r="CF32" s="656" t="s">
        <v>317</v>
      </c>
      <c r="CG32" s="657"/>
      <c r="CH32" s="657"/>
      <c r="CI32" s="657"/>
      <c r="CJ32" s="657"/>
      <c r="CK32" s="657"/>
      <c r="CL32" s="657"/>
      <c r="CM32" s="657"/>
      <c r="CN32" s="657"/>
      <c r="CO32" s="657"/>
      <c r="CP32" s="657"/>
      <c r="CQ32" s="658"/>
      <c r="CR32" s="641">
        <v>313</v>
      </c>
      <c r="CS32" s="642"/>
      <c r="CT32" s="642"/>
      <c r="CU32" s="642"/>
      <c r="CV32" s="642"/>
      <c r="CW32" s="642"/>
      <c r="CX32" s="642"/>
      <c r="CY32" s="643"/>
      <c r="CZ32" s="646">
        <v>0</v>
      </c>
      <c r="DA32" s="674"/>
      <c r="DB32" s="674"/>
      <c r="DC32" s="679"/>
      <c r="DD32" s="650">
        <v>313</v>
      </c>
      <c r="DE32" s="642"/>
      <c r="DF32" s="642"/>
      <c r="DG32" s="642"/>
      <c r="DH32" s="642"/>
      <c r="DI32" s="642"/>
      <c r="DJ32" s="642"/>
      <c r="DK32" s="643"/>
      <c r="DL32" s="650">
        <v>313</v>
      </c>
      <c r="DM32" s="642"/>
      <c r="DN32" s="642"/>
      <c r="DO32" s="642"/>
      <c r="DP32" s="642"/>
      <c r="DQ32" s="642"/>
      <c r="DR32" s="642"/>
      <c r="DS32" s="642"/>
      <c r="DT32" s="642"/>
      <c r="DU32" s="642"/>
      <c r="DV32" s="643"/>
      <c r="DW32" s="646">
        <v>0</v>
      </c>
      <c r="DX32" s="674"/>
      <c r="DY32" s="674"/>
      <c r="DZ32" s="674"/>
      <c r="EA32" s="674"/>
      <c r="EB32" s="674"/>
      <c r="EC32" s="675"/>
    </row>
    <row r="33" spans="2:133" ht="11.25" customHeight="1" x14ac:dyDescent="0.15">
      <c r="B33" s="638" t="s">
        <v>318</v>
      </c>
      <c r="C33" s="639"/>
      <c r="D33" s="639"/>
      <c r="E33" s="639"/>
      <c r="F33" s="639"/>
      <c r="G33" s="639"/>
      <c r="H33" s="639"/>
      <c r="I33" s="639"/>
      <c r="J33" s="639"/>
      <c r="K33" s="639"/>
      <c r="L33" s="639"/>
      <c r="M33" s="639"/>
      <c r="N33" s="639"/>
      <c r="O33" s="639"/>
      <c r="P33" s="639"/>
      <c r="Q33" s="640"/>
      <c r="R33" s="641">
        <v>350914</v>
      </c>
      <c r="S33" s="642"/>
      <c r="T33" s="642"/>
      <c r="U33" s="642"/>
      <c r="V33" s="642"/>
      <c r="W33" s="642"/>
      <c r="X33" s="642"/>
      <c r="Y33" s="643"/>
      <c r="Z33" s="644">
        <v>3.9</v>
      </c>
      <c r="AA33" s="644"/>
      <c r="AB33" s="644"/>
      <c r="AC33" s="644"/>
      <c r="AD33" s="645" t="s">
        <v>128</v>
      </c>
      <c r="AE33" s="645"/>
      <c r="AF33" s="645"/>
      <c r="AG33" s="645"/>
      <c r="AH33" s="645"/>
      <c r="AI33" s="645"/>
      <c r="AJ33" s="645"/>
      <c r="AK33" s="645"/>
      <c r="AL33" s="646" t="s">
        <v>233</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3274458</v>
      </c>
      <c r="CS33" s="677"/>
      <c r="CT33" s="677"/>
      <c r="CU33" s="677"/>
      <c r="CV33" s="677"/>
      <c r="CW33" s="677"/>
      <c r="CX33" s="677"/>
      <c r="CY33" s="678"/>
      <c r="CZ33" s="646">
        <v>37.799999999999997</v>
      </c>
      <c r="DA33" s="674"/>
      <c r="DB33" s="674"/>
      <c r="DC33" s="679"/>
      <c r="DD33" s="650">
        <v>2285168</v>
      </c>
      <c r="DE33" s="677"/>
      <c r="DF33" s="677"/>
      <c r="DG33" s="677"/>
      <c r="DH33" s="677"/>
      <c r="DI33" s="677"/>
      <c r="DJ33" s="677"/>
      <c r="DK33" s="678"/>
      <c r="DL33" s="650">
        <v>1868325</v>
      </c>
      <c r="DM33" s="677"/>
      <c r="DN33" s="677"/>
      <c r="DO33" s="677"/>
      <c r="DP33" s="677"/>
      <c r="DQ33" s="677"/>
      <c r="DR33" s="677"/>
      <c r="DS33" s="677"/>
      <c r="DT33" s="677"/>
      <c r="DU33" s="677"/>
      <c r="DV33" s="678"/>
      <c r="DW33" s="646">
        <v>47.3</v>
      </c>
      <c r="DX33" s="674"/>
      <c r="DY33" s="674"/>
      <c r="DZ33" s="674"/>
      <c r="EA33" s="674"/>
      <c r="EB33" s="674"/>
      <c r="EC33" s="675"/>
    </row>
    <row r="34" spans="2:133" ht="11.25" customHeight="1" x14ac:dyDescent="0.15">
      <c r="B34" s="638" t="s">
        <v>320</v>
      </c>
      <c r="C34" s="639"/>
      <c r="D34" s="639"/>
      <c r="E34" s="639"/>
      <c r="F34" s="639"/>
      <c r="G34" s="639"/>
      <c r="H34" s="639"/>
      <c r="I34" s="639"/>
      <c r="J34" s="639"/>
      <c r="K34" s="639"/>
      <c r="L34" s="639"/>
      <c r="M34" s="639"/>
      <c r="N34" s="639"/>
      <c r="O34" s="639"/>
      <c r="P34" s="639"/>
      <c r="Q34" s="640"/>
      <c r="R34" s="641">
        <v>40189</v>
      </c>
      <c r="S34" s="642"/>
      <c r="T34" s="642"/>
      <c r="U34" s="642"/>
      <c r="V34" s="642"/>
      <c r="W34" s="642"/>
      <c r="X34" s="642"/>
      <c r="Y34" s="643"/>
      <c r="Z34" s="644">
        <v>0.5</v>
      </c>
      <c r="AA34" s="644"/>
      <c r="AB34" s="644"/>
      <c r="AC34" s="644"/>
      <c r="AD34" s="645">
        <v>6767</v>
      </c>
      <c r="AE34" s="645"/>
      <c r="AF34" s="645"/>
      <c r="AG34" s="645"/>
      <c r="AH34" s="645"/>
      <c r="AI34" s="645"/>
      <c r="AJ34" s="645"/>
      <c r="AK34" s="645"/>
      <c r="AL34" s="646">
        <v>0.2</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1045587</v>
      </c>
      <c r="CS34" s="642"/>
      <c r="CT34" s="642"/>
      <c r="CU34" s="642"/>
      <c r="CV34" s="642"/>
      <c r="CW34" s="642"/>
      <c r="CX34" s="642"/>
      <c r="CY34" s="643"/>
      <c r="CZ34" s="646">
        <v>12.1</v>
      </c>
      <c r="DA34" s="674"/>
      <c r="DB34" s="674"/>
      <c r="DC34" s="679"/>
      <c r="DD34" s="650">
        <v>504439</v>
      </c>
      <c r="DE34" s="642"/>
      <c r="DF34" s="642"/>
      <c r="DG34" s="642"/>
      <c r="DH34" s="642"/>
      <c r="DI34" s="642"/>
      <c r="DJ34" s="642"/>
      <c r="DK34" s="643"/>
      <c r="DL34" s="650">
        <v>453831</v>
      </c>
      <c r="DM34" s="642"/>
      <c r="DN34" s="642"/>
      <c r="DO34" s="642"/>
      <c r="DP34" s="642"/>
      <c r="DQ34" s="642"/>
      <c r="DR34" s="642"/>
      <c r="DS34" s="642"/>
      <c r="DT34" s="642"/>
      <c r="DU34" s="642"/>
      <c r="DV34" s="643"/>
      <c r="DW34" s="646">
        <v>11.5</v>
      </c>
      <c r="DX34" s="674"/>
      <c r="DY34" s="674"/>
      <c r="DZ34" s="674"/>
      <c r="EA34" s="674"/>
      <c r="EB34" s="674"/>
      <c r="EC34" s="675"/>
    </row>
    <row r="35" spans="2:133" ht="11.25" customHeight="1" x14ac:dyDescent="0.15">
      <c r="B35" s="638" t="s">
        <v>324</v>
      </c>
      <c r="C35" s="639"/>
      <c r="D35" s="639"/>
      <c r="E35" s="639"/>
      <c r="F35" s="639"/>
      <c r="G35" s="639"/>
      <c r="H35" s="639"/>
      <c r="I35" s="639"/>
      <c r="J35" s="639"/>
      <c r="K35" s="639"/>
      <c r="L35" s="639"/>
      <c r="M35" s="639"/>
      <c r="N35" s="639"/>
      <c r="O35" s="639"/>
      <c r="P35" s="639"/>
      <c r="Q35" s="640"/>
      <c r="R35" s="641">
        <v>968985</v>
      </c>
      <c r="S35" s="642"/>
      <c r="T35" s="642"/>
      <c r="U35" s="642"/>
      <c r="V35" s="642"/>
      <c r="W35" s="642"/>
      <c r="X35" s="642"/>
      <c r="Y35" s="643"/>
      <c r="Z35" s="644">
        <v>10.9</v>
      </c>
      <c r="AA35" s="644"/>
      <c r="AB35" s="644"/>
      <c r="AC35" s="644"/>
      <c r="AD35" s="645" t="s">
        <v>233</v>
      </c>
      <c r="AE35" s="645"/>
      <c r="AF35" s="645"/>
      <c r="AG35" s="645"/>
      <c r="AH35" s="645"/>
      <c r="AI35" s="645"/>
      <c r="AJ35" s="645"/>
      <c r="AK35" s="645"/>
      <c r="AL35" s="646" t="s">
        <v>128</v>
      </c>
      <c r="AM35" s="647"/>
      <c r="AN35" s="647"/>
      <c r="AO35" s="648"/>
      <c r="AP35" s="234"/>
      <c r="AQ35" s="714" t="s">
        <v>325</v>
      </c>
      <c r="AR35" s="715"/>
      <c r="AS35" s="715"/>
      <c r="AT35" s="715"/>
      <c r="AU35" s="715"/>
      <c r="AV35" s="715"/>
      <c r="AW35" s="715"/>
      <c r="AX35" s="715"/>
      <c r="AY35" s="716"/>
      <c r="AZ35" s="630">
        <v>932942</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36770</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65935</v>
      </c>
      <c r="CS35" s="677"/>
      <c r="CT35" s="677"/>
      <c r="CU35" s="677"/>
      <c r="CV35" s="677"/>
      <c r="CW35" s="677"/>
      <c r="CX35" s="677"/>
      <c r="CY35" s="678"/>
      <c r="CZ35" s="646">
        <v>0.8</v>
      </c>
      <c r="DA35" s="674"/>
      <c r="DB35" s="674"/>
      <c r="DC35" s="679"/>
      <c r="DD35" s="650">
        <v>65935</v>
      </c>
      <c r="DE35" s="677"/>
      <c r="DF35" s="677"/>
      <c r="DG35" s="677"/>
      <c r="DH35" s="677"/>
      <c r="DI35" s="677"/>
      <c r="DJ35" s="677"/>
      <c r="DK35" s="678"/>
      <c r="DL35" s="650">
        <v>44230</v>
      </c>
      <c r="DM35" s="677"/>
      <c r="DN35" s="677"/>
      <c r="DO35" s="677"/>
      <c r="DP35" s="677"/>
      <c r="DQ35" s="677"/>
      <c r="DR35" s="677"/>
      <c r="DS35" s="677"/>
      <c r="DT35" s="677"/>
      <c r="DU35" s="677"/>
      <c r="DV35" s="678"/>
      <c r="DW35" s="646">
        <v>1.1000000000000001</v>
      </c>
      <c r="DX35" s="674"/>
      <c r="DY35" s="674"/>
      <c r="DZ35" s="674"/>
      <c r="EA35" s="674"/>
      <c r="EB35" s="674"/>
      <c r="EC35" s="675"/>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233</v>
      </c>
      <c r="AE36" s="645"/>
      <c r="AF36" s="645"/>
      <c r="AG36" s="645"/>
      <c r="AH36" s="645"/>
      <c r="AI36" s="645"/>
      <c r="AJ36" s="645"/>
      <c r="AK36" s="645"/>
      <c r="AL36" s="646" t="s">
        <v>233</v>
      </c>
      <c r="AM36" s="647"/>
      <c r="AN36" s="647"/>
      <c r="AO36" s="648"/>
      <c r="AQ36" s="718" t="s">
        <v>329</v>
      </c>
      <c r="AR36" s="719"/>
      <c r="AS36" s="719"/>
      <c r="AT36" s="719"/>
      <c r="AU36" s="719"/>
      <c r="AV36" s="719"/>
      <c r="AW36" s="719"/>
      <c r="AX36" s="719"/>
      <c r="AY36" s="720"/>
      <c r="AZ36" s="641">
        <v>160636</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7014</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950056</v>
      </c>
      <c r="CS36" s="642"/>
      <c r="CT36" s="642"/>
      <c r="CU36" s="642"/>
      <c r="CV36" s="642"/>
      <c r="CW36" s="642"/>
      <c r="CX36" s="642"/>
      <c r="CY36" s="643"/>
      <c r="CZ36" s="646">
        <v>11</v>
      </c>
      <c r="DA36" s="674"/>
      <c r="DB36" s="674"/>
      <c r="DC36" s="679"/>
      <c r="DD36" s="650">
        <v>746897</v>
      </c>
      <c r="DE36" s="642"/>
      <c r="DF36" s="642"/>
      <c r="DG36" s="642"/>
      <c r="DH36" s="642"/>
      <c r="DI36" s="642"/>
      <c r="DJ36" s="642"/>
      <c r="DK36" s="643"/>
      <c r="DL36" s="650">
        <v>724703</v>
      </c>
      <c r="DM36" s="642"/>
      <c r="DN36" s="642"/>
      <c r="DO36" s="642"/>
      <c r="DP36" s="642"/>
      <c r="DQ36" s="642"/>
      <c r="DR36" s="642"/>
      <c r="DS36" s="642"/>
      <c r="DT36" s="642"/>
      <c r="DU36" s="642"/>
      <c r="DV36" s="643"/>
      <c r="DW36" s="646">
        <v>18.3</v>
      </c>
      <c r="DX36" s="674"/>
      <c r="DY36" s="674"/>
      <c r="DZ36" s="674"/>
      <c r="EA36" s="674"/>
      <c r="EB36" s="674"/>
      <c r="EC36" s="675"/>
    </row>
    <row r="37" spans="2:133" ht="11.25" customHeight="1" x14ac:dyDescent="0.15">
      <c r="B37" s="638" t="s">
        <v>332</v>
      </c>
      <c r="C37" s="639"/>
      <c r="D37" s="639"/>
      <c r="E37" s="639"/>
      <c r="F37" s="639"/>
      <c r="G37" s="639"/>
      <c r="H37" s="639"/>
      <c r="I37" s="639"/>
      <c r="J37" s="639"/>
      <c r="K37" s="639"/>
      <c r="L37" s="639"/>
      <c r="M37" s="639"/>
      <c r="N37" s="639"/>
      <c r="O37" s="639"/>
      <c r="P37" s="639"/>
      <c r="Q37" s="640"/>
      <c r="R37" s="641">
        <v>159885</v>
      </c>
      <c r="S37" s="642"/>
      <c r="T37" s="642"/>
      <c r="U37" s="642"/>
      <c r="V37" s="642"/>
      <c r="W37" s="642"/>
      <c r="X37" s="642"/>
      <c r="Y37" s="643"/>
      <c r="Z37" s="644">
        <v>1.8</v>
      </c>
      <c r="AA37" s="644"/>
      <c r="AB37" s="644"/>
      <c r="AC37" s="644"/>
      <c r="AD37" s="645" t="s">
        <v>233</v>
      </c>
      <c r="AE37" s="645"/>
      <c r="AF37" s="645"/>
      <c r="AG37" s="645"/>
      <c r="AH37" s="645"/>
      <c r="AI37" s="645"/>
      <c r="AJ37" s="645"/>
      <c r="AK37" s="645"/>
      <c r="AL37" s="646" t="s">
        <v>128</v>
      </c>
      <c r="AM37" s="647"/>
      <c r="AN37" s="647"/>
      <c r="AO37" s="648"/>
      <c r="AQ37" s="718" t="s">
        <v>333</v>
      </c>
      <c r="AR37" s="719"/>
      <c r="AS37" s="719"/>
      <c r="AT37" s="719"/>
      <c r="AU37" s="719"/>
      <c r="AV37" s="719"/>
      <c r="AW37" s="719"/>
      <c r="AX37" s="719"/>
      <c r="AY37" s="720"/>
      <c r="AZ37" s="641">
        <v>100778</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2543</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551387</v>
      </c>
      <c r="CS37" s="677"/>
      <c r="CT37" s="677"/>
      <c r="CU37" s="677"/>
      <c r="CV37" s="677"/>
      <c r="CW37" s="677"/>
      <c r="CX37" s="677"/>
      <c r="CY37" s="678"/>
      <c r="CZ37" s="646">
        <v>6.4</v>
      </c>
      <c r="DA37" s="674"/>
      <c r="DB37" s="674"/>
      <c r="DC37" s="679"/>
      <c r="DD37" s="650">
        <v>551387</v>
      </c>
      <c r="DE37" s="677"/>
      <c r="DF37" s="677"/>
      <c r="DG37" s="677"/>
      <c r="DH37" s="677"/>
      <c r="DI37" s="677"/>
      <c r="DJ37" s="677"/>
      <c r="DK37" s="678"/>
      <c r="DL37" s="650">
        <v>551387</v>
      </c>
      <c r="DM37" s="677"/>
      <c r="DN37" s="677"/>
      <c r="DO37" s="677"/>
      <c r="DP37" s="677"/>
      <c r="DQ37" s="677"/>
      <c r="DR37" s="677"/>
      <c r="DS37" s="677"/>
      <c r="DT37" s="677"/>
      <c r="DU37" s="677"/>
      <c r="DV37" s="678"/>
      <c r="DW37" s="646">
        <v>13.9</v>
      </c>
      <c r="DX37" s="674"/>
      <c r="DY37" s="674"/>
      <c r="DZ37" s="674"/>
      <c r="EA37" s="674"/>
      <c r="EB37" s="674"/>
      <c r="EC37" s="675"/>
    </row>
    <row r="38" spans="2:133" ht="11.25" customHeight="1" x14ac:dyDescent="0.15">
      <c r="B38" s="686" t="s">
        <v>336</v>
      </c>
      <c r="C38" s="687"/>
      <c r="D38" s="687"/>
      <c r="E38" s="687"/>
      <c r="F38" s="687"/>
      <c r="G38" s="687"/>
      <c r="H38" s="687"/>
      <c r="I38" s="687"/>
      <c r="J38" s="687"/>
      <c r="K38" s="687"/>
      <c r="L38" s="687"/>
      <c r="M38" s="687"/>
      <c r="N38" s="687"/>
      <c r="O38" s="687"/>
      <c r="P38" s="687"/>
      <c r="Q38" s="688"/>
      <c r="R38" s="721">
        <v>8887165</v>
      </c>
      <c r="S38" s="722"/>
      <c r="T38" s="722"/>
      <c r="U38" s="722"/>
      <c r="V38" s="722"/>
      <c r="W38" s="722"/>
      <c r="X38" s="722"/>
      <c r="Y38" s="723"/>
      <c r="Z38" s="724">
        <v>100</v>
      </c>
      <c r="AA38" s="724"/>
      <c r="AB38" s="724"/>
      <c r="AC38" s="724"/>
      <c r="AD38" s="725">
        <v>3793549</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t="s">
        <v>233</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4225</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832164</v>
      </c>
      <c r="CS38" s="642"/>
      <c r="CT38" s="642"/>
      <c r="CU38" s="642"/>
      <c r="CV38" s="642"/>
      <c r="CW38" s="642"/>
      <c r="CX38" s="642"/>
      <c r="CY38" s="643"/>
      <c r="CZ38" s="646">
        <v>9.6</v>
      </c>
      <c r="DA38" s="674"/>
      <c r="DB38" s="674"/>
      <c r="DC38" s="679"/>
      <c r="DD38" s="650">
        <v>675317</v>
      </c>
      <c r="DE38" s="642"/>
      <c r="DF38" s="642"/>
      <c r="DG38" s="642"/>
      <c r="DH38" s="642"/>
      <c r="DI38" s="642"/>
      <c r="DJ38" s="642"/>
      <c r="DK38" s="643"/>
      <c r="DL38" s="650">
        <v>645561</v>
      </c>
      <c r="DM38" s="642"/>
      <c r="DN38" s="642"/>
      <c r="DO38" s="642"/>
      <c r="DP38" s="642"/>
      <c r="DQ38" s="642"/>
      <c r="DR38" s="642"/>
      <c r="DS38" s="642"/>
      <c r="DT38" s="642"/>
      <c r="DU38" s="642"/>
      <c r="DV38" s="643"/>
      <c r="DW38" s="646">
        <v>16.3</v>
      </c>
      <c r="DX38" s="674"/>
      <c r="DY38" s="674"/>
      <c r="DZ38" s="674"/>
      <c r="EA38" s="674"/>
      <c r="EB38" s="674"/>
      <c r="EC38" s="675"/>
    </row>
    <row r="39" spans="2:133" ht="11.25" customHeight="1" x14ac:dyDescent="0.15">
      <c r="AQ39" s="718" t="s">
        <v>340</v>
      </c>
      <c r="AR39" s="719"/>
      <c r="AS39" s="719"/>
      <c r="AT39" s="719"/>
      <c r="AU39" s="719"/>
      <c r="AV39" s="719"/>
      <c r="AW39" s="719"/>
      <c r="AX39" s="719"/>
      <c r="AY39" s="720"/>
      <c r="AZ39" s="641" t="s">
        <v>233</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68</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380716</v>
      </c>
      <c r="CS39" s="677"/>
      <c r="CT39" s="677"/>
      <c r="CU39" s="677"/>
      <c r="CV39" s="677"/>
      <c r="CW39" s="677"/>
      <c r="CX39" s="677"/>
      <c r="CY39" s="678"/>
      <c r="CZ39" s="646">
        <v>4.4000000000000004</v>
      </c>
      <c r="DA39" s="674"/>
      <c r="DB39" s="674"/>
      <c r="DC39" s="679"/>
      <c r="DD39" s="650">
        <v>292580</v>
      </c>
      <c r="DE39" s="677"/>
      <c r="DF39" s="677"/>
      <c r="DG39" s="677"/>
      <c r="DH39" s="677"/>
      <c r="DI39" s="677"/>
      <c r="DJ39" s="677"/>
      <c r="DK39" s="678"/>
      <c r="DL39" s="650" t="s">
        <v>128</v>
      </c>
      <c r="DM39" s="677"/>
      <c r="DN39" s="677"/>
      <c r="DO39" s="677"/>
      <c r="DP39" s="677"/>
      <c r="DQ39" s="677"/>
      <c r="DR39" s="677"/>
      <c r="DS39" s="677"/>
      <c r="DT39" s="677"/>
      <c r="DU39" s="677"/>
      <c r="DV39" s="678"/>
      <c r="DW39" s="646" t="s">
        <v>233</v>
      </c>
      <c r="DX39" s="674"/>
      <c r="DY39" s="674"/>
      <c r="DZ39" s="674"/>
      <c r="EA39" s="674"/>
      <c r="EB39" s="674"/>
      <c r="EC39" s="675"/>
    </row>
    <row r="40" spans="2:133" ht="11.25" customHeight="1" x14ac:dyDescent="0.15">
      <c r="AQ40" s="718" t="s">
        <v>344</v>
      </c>
      <c r="AR40" s="719"/>
      <c r="AS40" s="719"/>
      <c r="AT40" s="719"/>
      <c r="AU40" s="719"/>
      <c r="AV40" s="719"/>
      <c r="AW40" s="719"/>
      <c r="AX40" s="719"/>
      <c r="AY40" s="720"/>
      <c r="AZ40" s="641">
        <v>199153</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233</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t="s">
        <v>128</v>
      </c>
      <c r="CS40" s="642"/>
      <c r="CT40" s="642"/>
      <c r="CU40" s="642"/>
      <c r="CV40" s="642"/>
      <c r="CW40" s="642"/>
      <c r="CX40" s="642"/>
      <c r="CY40" s="643"/>
      <c r="CZ40" s="646" t="s">
        <v>128</v>
      </c>
      <c r="DA40" s="674"/>
      <c r="DB40" s="674"/>
      <c r="DC40" s="679"/>
      <c r="DD40" s="650" t="s">
        <v>233</v>
      </c>
      <c r="DE40" s="642"/>
      <c r="DF40" s="642"/>
      <c r="DG40" s="642"/>
      <c r="DH40" s="642"/>
      <c r="DI40" s="642"/>
      <c r="DJ40" s="642"/>
      <c r="DK40" s="643"/>
      <c r="DL40" s="650" t="s">
        <v>128</v>
      </c>
      <c r="DM40" s="642"/>
      <c r="DN40" s="642"/>
      <c r="DO40" s="642"/>
      <c r="DP40" s="642"/>
      <c r="DQ40" s="642"/>
      <c r="DR40" s="642"/>
      <c r="DS40" s="642"/>
      <c r="DT40" s="642"/>
      <c r="DU40" s="642"/>
      <c r="DV40" s="643"/>
      <c r="DW40" s="646" t="s">
        <v>128</v>
      </c>
      <c r="DX40" s="674"/>
      <c r="DY40" s="674"/>
      <c r="DZ40" s="674"/>
      <c r="EA40" s="674"/>
      <c r="EB40" s="674"/>
      <c r="EC40" s="675"/>
    </row>
    <row r="41" spans="2:133" ht="11.25" customHeight="1" x14ac:dyDescent="0.15">
      <c r="AQ41" s="728" t="s">
        <v>347</v>
      </c>
      <c r="AR41" s="729"/>
      <c r="AS41" s="729"/>
      <c r="AT41" s="729"/>
      <c r="AU41" s="729"/>
      <c r="AV41" s="729"/>
      <c r="AW41" s="729"/>
      <c r="AX41" s="729"/>
      <c r="AY41" s="730"/>
      <c r="AZ41" s="721">
        <v>472375</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333</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233</v>
      </c>
      <c r="CS41" s="677"/>
      <c r="CT41" s="677"/>
      <c r="CU41" s="677"/>
      <c r="CV41" s="677"/>
      <c r="CW41" s="677"/>
      <c r="CX41" s="677"/>
      <c r="CY41" s="678"/>
      <c r="CZ41" s="646" t="s">
        <v>128</v>
      </c>
      <c r="DA41" s="674"/>
      <c r="DB41" s="674"/>
      <c r="DC41" s="679"/>
      <c r="DD41" s="650" t="s">
        <v>233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2162261</v>
      </c>
      <c r="CS42" s="642"/>
      <c r="CT42" s="642"/>
      <c r="CU42" s="642"/>
      <c r="CV42" s="642"/>
      <c r="CW42" s="642"/>
      <c r="CX42" s="642"/>
      <c r="CY42" s="643"/>
      <c r="CZ42" s="646">
        <v>25</v>
      </c>
      <c r="DA42" s="647"/>
      <c r="DB42" s="647"/>
      <c r="DC42" s="742"/>
      <c r="DD42" s="650">
        <v>102692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t="s">
        <v>233</v>
      </c>
      <c r="CS43" s="677"/>
      <c r="CT43" s="677"/>
      <c r="CU43" s="677"/>
      <c r="CV43" s="677"/>
      <c r="CW43" s="677"/>
      <c r="CX43" s="677"/>
      <c r="CY43" s="678"/>
      <c r="CZ43" s="646" t="s">
        <v>233</v>
      </c>
      <c r="DA43" s="674"/>
      <c r="DB43" s="674"/>
      <c r="DC43" s="679"/>
      <c r="DD43" s="650" t="s">
        <v>128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306</v>
      </c>
      <c r="CE44" s="754"/>
      <c r="CF44" s="638" t="s">
        <v>355</v>
      </c>
      <c r="CG44" s="639"/>
      <c r="CH44" s="639"/>
      <c r="CI44" s="639"/>
      <c r="CJ44" s="639"/>
      <c r="CK44" s="639"/>
      <c r="CL44" s="639"/>
      <c r="CM44" s="639"/>
      <c r="CN44" s="639"/>
      <c r="CO44" s="639"/>
      <c r="CP44" s="639"/>
      <c r="CQ44" s="640"/>
      <c r="CR44" s="641">
        <v>2148413</v>
      </c>
      <c r="CS44" s="642"/>
      <c r="CT44" s="642"/>
      <c r="CU44" s="642"/>
      <c r="CV44" s="642"/>
      <c r="CW44" s="642"/>
      <c r="CX44" s="642"/>
      <c r="CY44" s="643"/>
      <c r="CZ44" s="646">
        <v>24.8</v>
      </c>
      <c r="DA44" s="647"/>
      <c r="DB44" s="647"/>
      <c r="DC44" s="742"/>
      <c r="DD44" s="650">
        <v>88844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2039436</v>
      </c>
      <c r="CS45" s="677"/>
      <c r="CT45" s="677"/>
      <c r="CU45" s="677"/>
      <c r="CV45" s="677"/>
      <c r="CW45" s="677"/>
      <c r="CX45" s="677"/>
      <c r="CY45" s="678"/>
      <c r="CZ45" s="646">
        <v>23.6</v>
      </c>
      <c r="DA45" s="674"/>
      <c r="DB45" s="674"/>
      <c r="DC45" s="679"/>
      <c r="DD45" s="650">
        <v>74253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108977</v>
      </c>
      <c r="CS46" s="642"/>
      <c r="CT46" s="642"/>
      <c r="CU46" s="642"/>
      <c r="CV46" s="642"/>
      <c r="CW46" s="642"/>
      <c r="CX46" s="642"/>
      <c r="CY46" s="643"/>
      <c r="CZ46" s="646">
        <v>1.3</v>
      </c>
      <c r="DA46" s="647"/>
      <c r="DB46" s="647"/>
      <c r="DC46" s="742"/>
      <c r="DD46" s="650">
        <v>14591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13848</v>
      </c>
      <c r="CS47" s="677"/>
      <c r="CT47" s="677"/>
      <c r="CU47" s="677"/>
      <c r="CV47" s="677"/>
      <c r="CW47" s="677"/>
      <c r="CX47" s="677"/>
      <c r="CY47" s="678"/>
      <c r="CZ47" s="646">
        <v>0.2</v>
      </c>
      <c r="DA47" s="674"/>
      <c r="DB47" s="674"/>
      <c r="DC47" s="679"/>
      <c r="DD47" s="650">
        <v>13848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128</v>
      </c>
      <c r="CS48" s="642"/>
      <c r="CT48" s="642"/>
      <c r="CU48" s="642"/>
      <c r="CV48" s="642"/>
      <c r="CW48" s="642"/>
      <c r="CX48" s="642"/>
      <c r="CY48" s="643"/>
      <c r="CZ48" s="646" t="s">
        <v>128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8657031</v>
      </c>
      <c r="CS49" s="711"/>
      <c r="CT49" s="711"/>
      <c r="CU49" s="711"/>
      <c r="CV49" s="711"/>
      <c r="CW49" s="711"/>
      <c r="CX49" s="711"/>
      <c r="CY49" s="743"/>
      <c r="CZ49" s="726">
        <v>100</v>
      </c>
      <c r="DA49" s="744"/>
      <c r="DB49" s="744"/>
      <c r="DC49" s="745"/>
      <c r="DD49" s="746">
        <v>4234860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C+9cydaEQOVoa7NkwGJxL96aIfJ10+f5H1fKJqwed+aIRhBKBJxnGnI+4LtCcG64R8htjXcO4iURVKagS8Dy/w==" saltValue="Ug6pSNfQHtw1WbOLVvckW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3" zoomScale="70" zoomScaleNormal="25" zoomScaleSheetLayoutView="70" workbookViewId="0">
      <selection activeCell="AK85" sqref="AK85:AO8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c r="R7" s="777"/>
      <c r="S7" s="777"/>
      <c r="T7" s="777"/>
      <c r="U7" s="777"/>
      <c r="V7" s="777"/>
      <c r="W7" s="777"/>
      <c r="X7" s="777"/>
      <c r="Y7" s="777"/>
      <c r="Z7" s="777"/>
      <c r="AA7" s="777"/>
      <c r="AB7" s="777"/>
      <c r="AC7" s="777"/>
      <c r="AD7" s="777"/>
      <c r="AE7" s="778"/>
      <c r="AF7" s="779">
        <v>213</v>
      </c>
      <c r="AG7" s="780"/>
      <c r="AH7" s="780"/>
      <c r="AI7" s="780"/>
      <c r="AJ7" s="781"/>
      <c r="AK7" s="816"/>
      <c r="AL7" s="817"/>
      <c r="AM7" s="817"/>
      <c r="AN7" s="817"/>
      <c r="AO7" s="817"/>
      <c r="AP7" s="817"/>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213</v>
      </c>
      <c r="AG23" s="836"/>
      <c r="AH23" s="836"/>
      <c r="AI23" s="836"/>
      <c r="AJ23" s="839"/>
      <c r="AK23" s="840"/>
      <c r="AL23" s="841"/>
      <c r="AM23" s="841"/>
      <c r="AN23" s="841"/>
      <c r="AO23" s="841"/>
      <c r="AP23" s="836"/>
      <c r="AQ23" s="836"/>
      <c r="AR23" s="836"/>
      <c r="AS23" s="836"/>
      <c r="AT23" s="836"/>
      <c r="AU23" s="842"/>
      <c r="AV23" s="842"/>
      <c r="AW23" s="842"/>
      <c r="AX23" s="842"/>
      <c r="AY23" s="843"/>
      <c r="AZ23" s="851" t="s">
        <v>387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398</v>
      </c>
      <c r="C28" s="774"/>
      <c r="D28" s="774"/>
      <c r="E28" s="774"/>
      <c r="F28" s="774"/>
      <c r="G28" s="774"/>
      <c r="H28" s="774"/>
      <c r="I28" s="774"/>
      <c r="J28" s="774"/>
      <c r="K28" s="774"/>
      <c r="L28" s="774"/>
      <c r="M28" s="774"/>
      <c r="N28" s="774"/>
      <c r="O28" s="774"/>
      <c r="P28" s="775"/>
      <c r="Q28" s="864">
        <v>2086</v>
      </c>
      <c r="R28" s="865"/>
      <c r="S28" s="865"/>
      <c r="T28" s="865"/>
      <c r="U28" s="865"/>
      <c r="V28" s="865">
        <v>2049</v>
      </c>
      <c r="W28" s="865"/>
      <c r="X28" s="865"/>
      <c r="Y28" s="865"/>
      <c r="Z28" s="865"/>
      <c r="AA28" s="865">
        <v>37</v>
      </c>
      <c r="AB28" s="865"/>
      <c r="AC28" s="865"/>
      <c r="AD28" s="865"/>
      <c r="AE28" s="866"/>
      <c r="AF28" s="867">
        <v>37</v>
      </c>
      <c r="AG28" s="865"/>
      <c r="AH28" s="865"/>
      <c r="AI28" s="865"/>
      <c r="AJ28" s="868"/>
      <c r="AK28" s="869">
        <v>203</v>
      </c>
      <c r="AL28" s="860"/>
      <c r="AM28" s="860"/>
      <c r="AN28" s="860"/>
      <c r="AO28" s="860"/>
      <c r="AP28" s="860" t="s">
        <v>576</v>
      </c>
      <c r="AQ28" s="860"/>
      <c r="AR28" s="860"/>
      <c r="AS28" s="860"/>
      <c r="AT28" s="860"/>
      <c r="AU28" s="860" t="s">
        <v>576</v>
      </c>
      <c r="AV28" s="860"/>
      <c r="AW28" s="860"/>
      <c r="AX28" s="860"/>
      <c r="AY28" s="860"/>
      <c r="AZ28" s="861" t="s">
        <v>577</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399</v>
      </c>
      <c r="C29" s="798"/>
      <c r="D29" s="798"/>
      <c r="E29" s="798"/>
      <c r="F29" s="798"/>
      <c r="G29" s="798"/>
      <c r="H29" s="798"/>
      <c r="I29" s="798"/>
      <c r="J29" s="798"/>
      <c r="K29" s="798"/>
      <c r="L29" s="798"/>
      <c r="M29" s="798"/>
      <c r="N29" s="798"/>
      <c r="O29" s="798"/>
      <c r="P29" s="799"/>
      <c r="Q29" s="800">
        <v>118</v>
      </c>
      <c r="R29" s="801"/>
      <c r="S29" s="801"/>
      <c r="T29" s="801"/>
      <c r="U29" s="801"/>
      <c r="V29" s="801">
        <v>118</v>
      </c>
      <c r="W29" s="801"/>
      <c r="X29" s="801"/>
      <c r="Y29" s="801"/>
      <c r="Z29" s="801"/>
      <c r="AA29" s="801">
        <v>0</v>
      </c>
      <c r="AB29" s="801"/>
      <c r="AC29" s="801"/>
      <c r="AD29" s="801"/>
      <c r="AE29" s="802"/>
      <c r="AF29" s="803">
        <v>0</v>
      </c>
      <c r="AG29" s="804"/>
      <c r="AH29" s="804"/>
      <c r="AI29" s="804"/>
      <c r="AJ29" s="805"/>
      <c r="AK29" s="872">
        <v>54</v>
      </c>
      <c r="AL29" s="873"/>
      <c r="AM29" s="873"/>
      <c r="AN29" s="873"/>
      <c r="AO29" s="873"/>
      <c r="AP29" s="873" t="s">
        <v>576</v>
      </c>
      <c r="AQ29" s="873"/>
      <c r="AR29" s="873"/>
      <c r="AS29" s="873"/>
      <c r="AT29" s="873"/>
      <c r="AU29" s="873" t="s">
        <v>576</v>
      </c>
      <c r="AV29" s="873"/>
      <c r="AW29" s="873"/>
      <c r="AX29" s="873"/>
      <c r="AY29" s="873"/>
      <c r="AZ29" s="874" t="s">
        <v>576</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400</v>
      </c>
      <c r="C30" s="798"/>
      <c r="D30" s="798"/>
      <c r="E30" s="798"/>
      <c r="F30" s="798"/>
      <c r="G30" s="798"/>
      <c r="H30" s="798"/>
      <c r="I30" s="798"/>
      <c r="J30" s="798"/>
      <c r="K30" s="798"/>
      <c r="L30" s="798"/>
      <c r="M30" s="798"/>
      <c r="N30" s="798"/>
      <c r="O30" s="798"/>
      <c r="P30" s="799"/>
      <c r="Q30" s="800">
        <v>474</v>
      </c>
      <c r="R30" s="801"/>
      <c r="S30" s="801"/>
      <c r="T30" s="801"/>
      <c r="U30" s="801"/>
      <c r="V30" s="801">
        <v>406</v>
      </c>
      <c r="W30" s="801"/>
      <c r="X30" s="801"/>
      <c r="Y30" s="801"/>
      <c r="Z30" s="801"/>
      <c r="AA30" s="801">
        <v>68</v>
      </c>
      <c r="AB30" s="801"/>
      <c r="AC30" s="801"/>
      <c r="AD30" s="801"/>
      <c r="AE30" s="802"/>
      <c r="AF30" s="803">
        <v>337</v>
      </c>
      <c r="AG30" s="804"/>
      <c r="AH30" s="804"/>
      <c r="AI30" s="804"/>
      <c r="AJ30" s="805"/>
      <c r="AK30" s="872">
        <v>99</v>
      </c>
      <c r="AL30" s="873"/>
      <c r="AM30" s="873"/>
      <c r="AN30" s="873"/>
      <c r="AO30" s="873"/>
      <c r="AP30" s="873">
        <v>905</v>
      </c>
      <c r="AQ30" s="873"/>
      <c r="AR30" s="873"/>
      <c r="AS30" s="873"/>
      <c r="AT30" s="873"/>
      <c r="AU30" s="873" t="s">
        <v>576</v>
      </c>
      <c r="AV30" s="873"/>
      <c r="AW30" s="873"/>
      <c r="AX30" s="873"/>
      <c r="AY30" s="873"/>
      <c r="AZ30" s="874" t="s">
        <v>576</v>
      </c>
      <c r="BA30" s="874"/>
      <c r="BB30" s="874"/>
      <c r="BC30" s="874"/>
      <c r="BD30" s="874"/>
      <c r="BE30" s="870" t="s">
        <v>401</v>
      </c>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440</v>
      </c>
      <c r="R31" s="801"/>
      <c r="S31" s="801"/>
      <c r="T31" s="801"/>
      <c r="U31" s="801"/>
      <c r="V31" s="801">
        <v>432</v>
      </c>
      <c r="W31" s="801"/>
      <c r="X31" s="801"/>
      <c r="Y31" s="801"/>
      <c r="Z31" s="801"/>
      <c r="AA31" s="801">
        <v>8</v>
      </c>
      <c r="AB31" s="801"/>
      <c r="AC31" s="801"/>
      <c r="AD31" s="801"/>
      <c r="AE31" s="802"/>
      <c r="AF31" s="803">
        <v>8</v>
      </c>
      <c r="AG31" s="804"/>
      <c r="AH31" s="804"/>
      <c r="AI31" s="804"/>
      <c r="AJ31" s="805"/>
      <c r="AK31" s="872">
        <v>161</v>
      </c>
      <c r="AL31" s="873"/>
      <c r="AM31" s="873"/>
      <c r="AN31" s="873"/>
      <c r="AO31" s="873"/>
      <c r="AP31" s="873">
        <v>1352</v>
      </c>
      <c r="AQ31" s="873"/>
      <c r="AR31" s="873"/>
      <c r="AS31" s="873"/>
      <c r="AT31" s="873"/>
      <c r="AU31" s="873">
        <v>1031</v>
      </c>
      <c r="AV31" s="873"/>
      <c r="AW31" s="873"/>
      <c r="AX31" s="873"/>
      <c r="AY31" s="873"/>
      <c r="AZ31" s="874" t="s">
        <v>576</v>
      </c>
      <c r="BA31" s="874"/>
      <c r="BB31" s="874"/>
      <c r="BC31" s="874"/>
      <c r="BD31" s="874"/>
      <c r="BE31" s="870" t="s">
        <v>403</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405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383</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406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408</v>
      </c>
      <c r="B66" s="783"/>
      <c r="C66" s="783"/>
      <c r="D66" s="783"/>
      <c r="E66" s="783"/>
      <c r="F66" s="783"/>
      <c r="G66" s="783"/>
      <c r="H66" s="783"/>
      <c r="I66" s="783"/>
      <c r="J66" s="783"/>
      <c r="K66" s="783"/>
      <c r="L66" s="783"/>
      <c r="M66" s="783"/>
      <c r="N66" s="783"/>
      <c r="O66" s="783"/>
      <c r="P66" s="784"/>
      <c r="Q66" s="759" t="s">
        <v>409</v>
      </c>
      <c r="R66" s="760"/>
      <c r="S66" s="760"/>
      <c r="T66" s="760"/>
      <c r="U66" s="761"/>
      <c r="V66" s="759" t="s">
        <v>391</v>
      </c>
      <c r="W66" s="760"/>
      <c r="X66" s="760"/>
      <c r="Y66" s="760"/>
      <c r="Z66" s="761"/>
      <c r="AA66" s="759" t="s">
        <v>410</v>
      </c>
      <c r="AB66" s="760"/>
      <c r="AC66" s="760"/>
      <c r="AD66" s="760"/>
      <c r="AE66" s="761"/>
      <c r="AF66" s="894" t="s">
        <v>411</v>
      </c>
      <c r="AG66" s="855"/>
      <c r="AH66" s="855"/>
      <c r="AI66" s="855"/>
      <c r="AJ66" s="895"/>
      <c r="AK66" s="759" t="s">
        <v>394</v>
      </c>
      <c r="AL66" s="783"/>
      <c r="AM66" s="783"/>
      <c r="AN66" s="783"/>
      <c r="AO66" s="784"/>
      <c r="AP66" s="759" t="s">
        <v>412</v>
      </c>
      <c r="AQ66" s="760"/>
      <c r="AR66" s="760"/>
      <c r="AS66" s="760"/>
      <c r="AT66" s="761"/>
      <c r="AU66" s="759" t="s">
        <v>413</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578</v>
      </c>
      <c r="C68" s="912"/>
      <c r="D68" s="912"/>
      <c r="E68" s="912"/>
      <c r="F68" s="912"/>
      <c r="G68" s="912"/>
      <c r="H68" s="912"/>
      <c r="I68" s="912"/>
      <c r="J68" s="912"/>
      <c r="K68" s="912"/>
      <c r="L68" s="912"/>
      <c r="M68" s="912"/>
      <c r="N68" s="912"/>
      <c r="O68" s="912"/>
      <c r="P68" s="913"/>
      <c r="Q68" s="914">
        <v>211</v>
      </c>
      <c r="R68" s="908"/>
      <c r="S68" s="908"/>
      <c r="T68" s="908"/>
      <c r="U68" s="908"/>
      <c r="V68" s="908">
        <v>200</v>
      </c>
      <c r="W68" s="908"/>
      <c r="X68" s="908"/>
      <c r="Y68" s="908"/>
      <c r="Z68" s="908"/>
      <c r="AA68" s="908">
        <v>11</v>
      </c>
      <c r="AB68" s="908"/>
      <c r="AC68" s="908"/>
      <c r="AD68" s="908"/>
      <c r="AE68" s="908"/>
      <c r="AF68" s="908">
        <v>11</v>
      </c>
      <c r="AG68" s="908"/>
      <c r="AH68" s="908"/>
      <c r="AI68" s="908"/>
      <c r="AJ68" s="908"/>
      <c r="AK68" s="908" t="s">
        <v>576</v>
      </c>
      <c r="AL68" s="908"/>
      <c r="AM68" s="908"/>
      <c r="AN68" s="908"/>
      <c r="AO68" s="908"/>
      <c r="AP68" s="908" t="s">
        <v>576</v>
      </c>
      <c r="AQ68" s="908"/>
      <c r="AR68" s="908"/>
      <c r="AS68" s="908"/>
      <c r="AT68" s="908"/>
      <c r="AU68" s="908" t="s">
        <v>588</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579</v>
      </c>
      <c r="C69" s="916"/>
      <c r="D69" s="916"/>
      <c r="E69" s="916"/>
      <c r="F69" s="916"/>
      <c r="G69" s="916"/>
      <c r="H69" s="916"/>
      <c r="I69" s="916"/>
      <c r="J69" s="916"/>
      <c r="K69" s="916"/>
      <c r="L69" s="916"/>
      <c r="M69" s="916"/>
      <c r="N69" s="916"/>
      <c r="O69" s="916"/>
      <c r="P69" s="917"/>
      <c r="Q69" s="918">
        <v>496</v>
      </c>
      <c r="R69" s="873"/>
      <c r="S69" s="873"/>
      <c r="T69" s="873"/>
      <c r="U69" s="873"/>
      <c r="V69" s="873">
        <v>480</v>
      </c>
      <c r="W69" s="873"/>
      <c r="X69" s="873"/>
      <c r="Y69" s="873"/>
      <c r="Z69" s="873"/>
      <c r="AA69" s="873">
        <v>16</v>
      </c>
      <c r="AB69" s="873"/>
      <c r="AC69" s="873"/>
      <c r="AD69" s="873"/>
      <c r="AE69" s="873"/>
      <c r="AF69" s="873">
        <v>16</v>
      </c>
      <c r="AG69" s="873"/>
      <c r="AH69" s="873"/>
      <c r="AI69" s="873"/>
      <c r="AJ69" s="873"/>
      <c r="AK69" s="873" t="s">
        <v>576</v>
      </c>
      <c r="AL69" s="873"/>
      <c r="AM69" s="873"/>
      <c r="AN69" s="873"/>
      <c r="AO69" s="873"/>
      <c r="AP69" s="873">
        <v>857</v>
      </c>
      <c r="AQ69" s="873"/>
      <c r="AR69" s="873"/>
      <c r="AS69" s="873"/>
      <c r="AT69" s="873"/>
      <c r="AU69" s="873">
        <v>483</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580</v>
      </c>
      <c r="C70" s="916"/>
      <c r="D70" s="916"/>
      <c r="E70" s="916"/>
      <c r="F70" s="916"/>
      <c r="G70" s="916"/>
      <c r="H70" s="916"/>
      <c r="I70" s="916"/>
      <c r="J70" s="916"/>
      <c r="K70" s="916"/>
      <c r="L70" s="916"/>
      <c r="M70" s="916"/>
      <c r="N70" s="916"/>
      <c r="O70" s="916"/>
      <c r="P70" s="917"/>
      <c r="Q70" s="918">
        <v>441</v>
      </c>
      <c r="R70" s="873"/>
      <c r="S70" s="873"/>
      <c r="T70" s="873"/>
      <c r="U70" s="873"/>
      <c r="V70" s="873">
        <v>434</v>
      </c>
      <c r="W70" s="873"/>
      <c r="X70" s="873"/>
      <c r="Y70" s="873"/>
      <c r="Z70" s="873"/>
      <c r="AA70" s="873">
        <v>7</v>
      </c>
      <c r="AB70" s="873"/>
      <c r="AC70" s="873"/>
      <c r="AD70" s="873"/>
      <c r="AE70" s="873"/>
      <c r="AF70" s="873">
        <v>7</v>
      </c>
      <c r="AG70" s="873"/>
      <c r="AH70" s="873"/>
      <c r="AI70" s="873"/>
      <c r="AJ70" s="873"/>
      <c r="AK70" s="873" t="s">
        <v>576</v>
      </c>
      <c r="AL70" s="873"/>
      <c r="AM70" s="873"/>
      <c r="AN70" s="873"/>
      <c r="AO70" s="873"/>
      <c r="AP70" s="873">
        <v>247</v>
      </c>
      <c r="AQ70" s="873"/>
      <c r="AR70" s="873"/>
      <c r="AS70" s="873"/>
      <c r="AT70" s="873"/>
      <c r="AU70" s="873">
        <v>141</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581</v>
      </c>
      <c r="C71" s="916"/>
      <c r="D71" s="916"/>
      <c r="E71" s="916"/>
      <c r="F71" s="916"/>
      <c r="G71" s="916"/>
      <c r="H71" s="916"/>
      <c r="I71" s="916"/>
      <c r="J71" s="916"/>
      <c r="K71" s="916"/>
      <c r="L71" s="916"/>
      <c r="M71" s="916"/>
      <c r="N71" s="916"/>
      <c r="O71" s="916"/>
      <c r="P71" s="917"/>
      <c r="Q71" s="918">
        <v>9353</v>
      </c>
      <c r="R71" s="873"/>
      <c r="S71" s="873"/>
      <c r="T71" s="873"/>
      <c r="U71" s="873"/>
      <c r="V71" s="873">
        <v>8371</v>
      </c>
      <c r="W71" s="873"/>
      <c r="X71" s="873"/>
      <c r="Y71" s="873"/>
      <c r="Z71" s="873"/>
      <c r="AA71" s="873">
        <v>982</v>
      </c>
      <c r="AB71" s="873"/>
      <c r="AC71" s="873"/>
      <c r="AD71" s="873"/>
      <c r="AE71" s="873"/>
      <c r="AF71" s="873">
        <v>982</v>
      </c>
      <c r="AG71" s="873"/>
      <c r="AH71" s="873"/>
      <c r="AI71" s="873"/>
      <c r="AJ71" s="873"/>
      <c r="AK71" s="873" t="s">
        <v>593</v>
      </c>
      <c r="AL71" s="873"/>
      <c r="AM71" s="873"/>
      <c r="AN71" s="873"/>
      <c r="AO71" s="873"/>
      <c r="AP71" s="873" t="s">
        <v>576</v>
      </c>
      <c r="AQ71" s="873"/>
      <c r="AR71" s="873"/>
      <c r="AS71" s="873"/>
      <c r="AT71" s="873"/>
      <c r="AU71" s="873" t="s">
        <v>576</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582</v>
      </c>
      <c r="C72" s="916"/>
      <c r="D72" s="916"/>
      <c r="E72" s="916"/>
      <c r="F72" s="916"/>
      <c r="G72" s="916"/>
      <c r="H72" s="916"/>
      <c r="I72" s="916"/>
      <c r="J72" s="916"/>
      <c r="K72" s="916"/>
      <c r="L72" s="916"/>
      <c r="M72" s="916"/>
      <c r="N72" s="916"/>
      <c r="O72" s="916"/>
      <c r="P72" s="917"/>
      <c r="Q72" s="918" t="s">
        <v>594</v>
      </c>
      <c r="R72" s="873"/>
      <c r="S72" s="873"/>
      <c r="T72" s="873"/>
      <c r="U72" s="873"/>
      <c r="V72" s="873" t="s">
        <v>595</v>
      </c>
      <c r="W72" s="873"/>
      <c r="X72" s="873"/>
      <c r="Y72" s="873"/>
      <c r="Z72" s="873"/>
      <c r="AA72" s="873" t="s">
        <v>594</v>
      </c>
      <c r="AB72" s="873"/>
      <c r="AC72" s="873"/>
      <c r="AD72" s="873"/>
      <c r="AE72" s="873"/>
      <c r="AF72" s="873" t="s">
        <v>594</v>
      </c>
      <c r="AG72" s="873"/>
      <c r="AH72" s="873"/>
      <c r="AI72" s="873"/>
      <c r="AJ72" s="873"/>
      <c r="AK72" s="873" t="s">
        <v>594</v>
      </c>
      <c r="AL72" s="873"/>
      <c r="AM72" s="873"/>
      <c r="AN72" s="873"/>
      <c r="AO72" s="873"/>
      <c r="AP72" s="873" t="s">
        <v>595</v>
      </c>
      <c r="AQ72" s="873"/>
      <c r="AR72" s="873"/>
      <c r="AS72" s="873"/>
      <c r="AT72" s="873"/>
      <c r="AU72" s="873" t="s">
        <v>594</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583</v>
      </c>
      <c r="C73" s="916"/>
      <c r="D73" s="916"/>
      <c r="E73" s="916"/>
      <c r="F73" s="916"/>
      <c r="G73" s="916"/>
      <c r="H73" s="916"/>
      <c r="I73" s="916"/>
      <c r="J73" s="916"/>
      <c r="K73" s="916"/>
      <c r="L73" s="916"/>
      <c r="M73" s="916"/>
      <c r="N73" s="916"/>
      <c r="O73" s="916"/>
      <c r="P73" s="917"/>
      <c r="Q73" s="918">
        <v>3494</v>
      </c>
      <c r="R73" s="873"/>
      <c r="S73" s="873"/>
      <c r="T73" s="873"/>
      <c r="U73" s="873"/>
      <c r="V73" s="873">
        <v>2787</v>
      </c>
      <c r="W73" s="873"/>
      <c r="X73" s="873"/>
      <c r="Y73" s="873"/>
      <c r="Z73" s="873"/>
      <c r="AA73" s="873">
        <v>707</v>
      </c>
      <c r="AB73" s="873"/>
      <c r="AC73" s="873"/>
      <c r="AD73" s="873"/>
      <c r="AE73" s="873"/>
      <c r="AF73" s="873">
        <v>21</v>
      </c>
      <c r="AG73" s="873"/>
      <c r="AH73" s="873"/>
      <c r="AI73" s="873"/>
      <c r="AJ73" s="873"/>
      <c r="AK73" s="873">
        <v>1110</v>
      </c>
      <c r="AL73" s="873"/>
      <c r="AM73" s="873"/>
      <c r="AN73" s="873"/>
      <c r="AO73" s="873"/>
      <c r="AP73" s="873">
        <v>141</v>
      </c>
      <c r="AQ73" s="873"/>
      <c r="AR73" s="873"/>
      <c r="AS73" s="873"/>
      <c r="AT73" s="873"/>
      <c r="AU73" s="873">
        <v>16</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584</v>
      </c>
      <c r="C74" s="916"/>
      <c r="D74" s="916"/>
      <c r="E74" s="916"/>
      <c r="F74" s="916"/>
      <c r="G74" s="916"/>
      <c r="H74" s="916"/>
      <c r="I74" s="916"/>
      <c r="J74" s="916"/>
      <c r="K74" s="916"/>
      <c r="L74" s="916"/>
      <c r="M74" s="916"/>
      <c r="N74" s="916"/>
      <c r="O74" s="916"/>
      <c r="P74" s="917"/>
      <c r="Q74" s="918">
        <v>292</v>
      </c>
      <c r="R74" s="873"/>
      <c r="S74" s="873"/>
      <c r="T74" s="873"/>
      <c r="U74" s="873"/>
      <c r="V74" s="873">
        <v>260</v>
      </c>
      <c r="W74" s="873"/>
      <c r="X74" s="873"/>
      <c r="Y74" s="873"/>
      <c r="Z74" s="873"/>
      <c r="AA74" s="873">
        <v>32</v>
      </c>
      <c r="AB74" s="873"/>
      <c r="AC74" s="873"/>
      <c r="AD74" s="873"/>
      <c r="AE74" s="873"/>
      <c r="AF74" s="873">
        <v>32</v>
      </c>
      <c r="AG74" s="873"/>
      <c r="AH74" s="873"/>
      <c r="AI74" s="873"/>
      <c r="AJ74" s="873"/>
      <c r="AK74" s="873" t="s">
        <v>589</v>
      </c>
      <c r="AL74" s="873"/>
      <c r="AM74" s="873"/>
      <c r="AN74" s="873"/>
      <c r="AO74" s="873"/>
      <c r="AP74" s="873" t="s">
        <v>590</v>
      </c>
      <c r="AQ74" s="873"/>
      <c r="AR74" s="873"/>
      <c r="AS74" s="873"/>
      <c r="AT74" s="873"/>
      <c r="AU74" s="873" t="s">
        <v>590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585</v>
      </c>
      <c r="C75" s="916"/>
      <c r="D75" s="916"/>
      <c r="E75" s="916"/>
      <c r="F75" s="916"/>
      <c r="G75" s="916"/>
      <c r="H75" s="916"/>
      <c r="I75" s="916"/>
      <c r="J75" s="916"/>
      <c r="K75" s="916"/>
      <c r="L75" s="916"/>
      <c r="M75" s="916"/>
      <c r="N75" s="916"/>
      <c r="O75" s="916"/>
      <c r="P75" s="917"/>
      <c r="Q75" s="921">
        <v>147006</v>
      </c>
      <c r="R75" s="922"/>
      <c r="S75" s="922"/>
      <c r="T75" s="922"/>
      <c r="U75" s="872"/>
      <c r="V75" s="923">
        <v>142454</v>
      </c>
      <c r="W75" s="922"/>
      <c r="X75" s="922"/>
      <c r="Y75" s="922"/>
      <c r="Z75" s="872"/>
      <c r="AA75" s="923">
        <v>4552</v>
      </c>
      <c r="AB75" s="922"/>
      <c r="AC75" s="922"/>
      <c r="AD75" s="922"/>
      <c r="AE75" s="872"/>
      <c r="AF75" s="923">
        <v>4552</v>
      </c>
      <c r="AG75" s="922"/>
      <c r="AH75" s="922"/>
      <c r="AI75" s="922"/>
      <c r="AJ75" s="872"/>
      <c r="AK75" s="923">
        <v>1023</v>
      </c>
      <c r="AL75" s="922"/>
      <c r="AM75" s="922"/>
      <c r="AN75" s="922"/>
      <c r="AO75" s="872"/>
      <c r="AP75" s="923" t="s">
        <v>591</v>
      </c>
      <c r="AQ75" s="922"/>
      <c r="AR75" s="922"/>
      <c r="AS75" s="922"/>
      <c r="AT75" s="872"/>
      <c r="AU75" s="923" t="s">
        <v>591</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586</v>
      </c>
      <c r="C76" s="916"/>
      <c r="D76" s="916"/>
      <c r="E76" s="916"/>
      <c r="F76" s="916"/>
      <c r="G76" s="916"/>
      <c r="H76" s="916"/>
      <c r="I76" s="916"/>
      <c r="J76" s="916"/>
      <c r="K76" s="916"/>
      <c r="L76" s="916"/>
      <c r="M76" s="916"/>
      <c r="N76" s="916"/>
      <c r="O76" s="916"/>
      <c r="P76" s="917"/>
      <c r="Q76" s="921">
        <v>569</v>
      </c>
      <c r="R76" s="922"/>
      <c r="S76" s="922"/>
      <c r="T76" s="922"/>
      <c r="U76" s="872"/>
      <c r="V76" s="923">
        <v>538</v>
      </c>
      <c r="W76" s="922"/>
      <c r="X76" s="922"/>
      <c r="Y76" s="922"/>
      <c r="Z76" s="872"/>
      <c r="AA76" s="923">
        <v>31</v>
      </c>
      <c r="AB76" s="922"/>
      <c r="AC76" s="922"/>
      <c r="AD76" s="922"/>
      <c r="AE76" s="872"/>
      <c r="AF76" s="923">
        <v>31</v>
      </c>
      <c r="AG76" s="922"/>
      <c r="AH76" s="922"/>
      <c r="AI76" s="922"/>
      <c r="AJ76" s="872"/>
      <c r="AK76" s="923" t="s">
        <v>576</v>
      </c>
      <c r="AL76" s="922"/>
      <c r="AM76" s="922"/>
      <c r="AN76" s="922"/>
      <c r="AO76" s="872"/>
      <c r="AP76" s="923" t="s">
        <v>576</v>
      </c>
      <c r="AQ76" s="922"/>
      <c r="AR76" s="922"/>
      <c r="AS76" s="922"/>
      <c r="AT76" s="872"/>
      <c r="AU76" s="923" t="s">
        <v>592</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587</v>
      </c>
      <c r="C77" s="916"/>
      <c r="D77" s="916"/>
      <c r="E77" s="916"/>
      <c r="F77" s="916"/>
      <c r="G77" s="916"/>
      <c r="H77" s="916"/>
      <c r="I77" s="916"/>
      <c r="J77" s="916"/>
      <c r="K77" s="916"/>
      <c r="L77" s="916"/>
      <c r="M77" s="916"/>
      <c r="N77" s="916"/>
      <c r="O77" s="916"/>
      <c r="P77" s="917"/>
      <c r="Q77" s="921">
        <v>34241</v>
      </c>
      <c r="R77" s="922"/>
      <c r="S77" s="922"/>
      <c r="T77" s="922"/>
      <c r="U77" s="872"/>
      <c r="V77" s="923">
        <v>33377</v>
      </c>
      <c r="W77" s="922"/>
      <c r="X77" s="922"/>
      <c r="Y77" s="922"/>
      <c r="Z77" s="872"/>
      <c r="AA77" s="923">
        <v>864</v>
      </c>
      <c r="AB77" s="922"/>
      <c r="AC77" s="922"/>
      <c r="AD77" s="922"/>
      <c r="AE77" s="872"/>
      <c r="AF77" s="923">
        <v>864</v>
      </c>
      <c r="AG77" s="922"/>
      <c r="AH77" s="922"/>
      <c r="AI77" s="922"/>
      <c r="AJ77" s="872"/>
      <c r="AK77" s="923">
        <v>4883</v>
      </c>
      <c r="AL77" s="922"/>
      <c r="AM77" s="922"/>
      <c r="AN77" s="922"/>
      <c r="AO77" s="872"/>
      <c r="AP77" s="923" t="s">
        <v>594</v>
      </c>
      <c r="AQ77" s="922"/>
      <c r="AR77" s="922"/>
      <c r="AS77" s="922"/>
      <c r="AT77" s="872"/>
      <c r="AU77" s="923" t="s">
        <v>594</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385</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305</v>
      </c>
      <c r="AG109" s="937"/>
      <c r="AH109" s="937"/>
      <c r="AI109" s="937"/>
      <c r="AJ109" s="938"/>
      <c r="AK109" s="936" t="s">
        <v>304</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305</v>
      </c>
      <c r="BW109" s="937"/>
      <c r="BX109" s="937"/>
      <c r="BY109" s="937"/>
      <c r="BZ109" s="938"/>
      <c r="CA109" s="936" t="s">
        <v>304</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305</v>
      </c>
      <c r="DM109" s="937"/>
      <c r="DN109" s="937"/>
      <c r="DO109" s="937"/>
      <c r="DP109" s="938"/>
      <c r="DQ109" s="936" t="s">
        <v>304</v>
      </c>
      <c r="DR109" s="937"/>
      <c r="DS109" s="937"/>
      <c r="DT109" s="937"/>
      <c r="DU109" s="938"/>
      <c r="DV109" s="936" t="s">
        <v>424</v>
      </c>
      <c r="DW109" s="937"/>
      <c r="DX109" s="937"/>
      <c r="DY109" s="937"/>
      <c r="DZ109" s="939"/>
    </row>
    <row r="110" spans="1:131" s="246" customFormat="1" ht="26.25" customHeight="1" x14ac:dyDescent="0.15">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652394</v>
      </c>
      <c r="AB110" s="944"/>
      <c r="AC110" s="944"/>
      <c r="AD110" s="944"/>
      <c r="AE110" s="945"/>
      <c r="AF110" s="946">
        <v>714961</v>
      </c>
      <c r="AG110" s="944"/>
      <c r="AH110" s="944"/>
      <c r="AI110" s="944"/>
      <c r="AJ110" s="945"/>
      <c r="AK110" s="946">
        <v>678524</v>
      </c>
      <c r="AL110" s="944"/>
      <c r="AM110" s="944"/>
      <c r="AN110" s="944"/>
      <c r="AO110" s="945"/>
      <c r="AP110" s="947">
        <v>20.399999999999999</v>
      </c>
      <c r="AQ110" s="948"/>
      <c r="AR110" s="948"/>
      <c r="AS110" s="948"/>
      <c r="AT110" s="949"/>
      <c r="AU110" s="950" t="s">
        <v>73</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6850534</v>
      </c>
      <c r="BR110" s="979"/>
      <c r="BS110" s="979"/>
      <c r="BT110" s="979"/>
      <c r="BU110" s="979"/>
      <c r="BV110" s="979">
        <v>6766450</v>
      </c>
      <c r="BW110" s="979"/>
      <c r="BX110" s="979"/>
      <c r="BY110" s="979"/>
      <c r="BZ110" s="979"/>
      <c r="CA110" s="979">
        <v>7119818</v>
      </c>
      <c r="CB110" s="979"/>
      <c r="CC110" s="979"/>
      <c r="CD110" s="979"/>
      <c r="CE110" s="979"/>
      <c r="CF110" s="993">
        <v>214.1</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430</v>
      </c>
      <c r="DH110" s="979"/>
      <c r="DI110" s="979"/>
      <c r="DJ110" s="979"/>
      <c r="DK110" s="979"/>
      <c r="DL110" s="979" t="s">
        <v>387</v>
      </c>
      <c r="DM110" s="979"/>
      <c r="DN110" s="979"/>
      <c r="DO110" s="979"/>
      <c r="DP110" s="979"/>
      <c r="DQ110" s="979" t="s">
        <v>387</v>
      </c>
      <c r="DR110" s="979"/>
      <c r="DS110" s="979"/>
      <c r="DT110" s="979"/>
      <c r="DU110" s="979"/>
      <c r="DV110" s="980" t="s">
        <v>387</v>
      </c>
      <c r="DW110" s="980"/>
      <c r="DX110" s="980"/>
      <c r="DY110" s="980"/>
      <c r="DZ110" s="981"/>
    </row>
    <row r="111" spans="1:131" s="246" customFormat="1" ht="26.25" customHeight="1" x14ac:dyDescent="0.15">
      <c r="A111" s="982" t="s">
        <v>431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406</v>
      </c>
      <c r="AB111" s="986"/>
      <c r="AC111" s="986"/>
      <c r="AD111" s="986"/>
      <c r="AE111" s="987"/>
      <c r="AF111" s="988" t="s">
        <v>406</v>
      </c>
      <c r="AG111" s="986"/>
      <c r="AH111" s="986"/>
      <c r="AI111" s="986"/>
      <c r="AJ111" s="987"/>
      <c r="AK111" s="988" t="s">
        <v>406</v>
      </c>
      <c r="AL111" s="986"/>
      <c r="AM111" s="986"/>
      <c r="AN111" s="986"/>
      <c r="AO111" s="987"/>
      <c r="AP111" s="989" t="s">
        <v>406</v>
      </c>
      <c r="AQ111" s="990"/>
      <c r="AR111" s="990"/>
      <c r="AS111" s="990"/>
      <c r="AT111" s="991"/>
      <c r="AU111" s="952"/>
      <c r="AV111" s="953"/>
      <c r="AW111" s="953"/>
      <c r="AX111" s="953"/>
      <c r="AY111" s="953"/>
      <c r="AZ111" s="1001" t="s">
        <v>432</v>
      </c>
      <c r="BA111" s="1002"/>
      <c r="BB111" s="1002"/>
      <c r="BC111" s="1002"/>
      <c r="BD111" s="1002"/>
      <c r="BE111" s="1002"/>
      <c r="BF111" s="1002"/>
      <c r="BG111" s="1002"/>
      <c r="BH111" s="1002"/>
      <c r="BI111" s="1002"/>
      <c r="BJ111" s="1002"/>
      <c r="BK111" s="1002"/>
      <c r="BL111" s="1002"/>
      <c r="BM111" s="1002"/>
      <c r="BN111" s="1002"/>
      <c r="BO111" s="1002"/>
      <c r="BP111" s="1003"/>
      <c r="BQ111" s="971" t="s">
        <v>430</v>
      </c>
      <c r="BR111" s="972"/>
      <c r="BS111" s="972"/>
      <c r="BT111" s="972"/>
      <c r="BU111" s="972"/>
      <c r="BV111" s="972" t="s">
        <v>406</v>
      </c>
      <c r="BW111" s="972"/>
      <c r="BX111" s="972"/>
      <c r="BY111" s="972"/>
      <c r="BZ111" s="972"/>
      <c r="CA111" s="972" t="s">
        <v>406</v>
      </c>
      <c r="CB111" s="972"/>
      <c r="CC111" s="972"/>
      <c r="CD111" s="972"/>
      <c r="CE111" s="972"/>
      <c r="CF111" s="966" t="s">
        <v>406</v>
      </c>
      <c r="CG111" s="967"/>
      <c r="CH111" s="967"/>
      <c r="CI111" s="967"/>
      <c r="CJ111" s="967"/>
      <c r="CK111" s="997"/>
      <c r="CL111" s="998"/>
      <c r="CM111" s="968" t="s">
        <v>433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406</v>
      </c>
      <c r="DH111" s="972"/>
      <c r="DI111" s="972"/>
      <c r="DJ111" s="972"/>
      <c r="DK111" s="972"/>
      <c r="DL111" s="972" t="s">
        <v>406</v>
      </c>
      <c r="DM111" s="972"/>
      <c r="DN111" s="972"/>
      <c r="DO111" s="972"/>
      <c r="DP111" s="972"/>
      <c r="DQ111" s="972" t="s">
        <v>406</v>
      </c>
      <c r="DR111" s="972"/>
      <c r="DS111" s="972"/>
      <c r="DT111" s="972"/>
      <c r="DU111" s="972"/>
      <c r="DV111" s="973" t="s">
        <v>406</v>
      </c>
      <c r="DW111" s="973"/>
      <c r="DX111" s="973"/>
      <c r="DY111" s="973"/>
      <c r="DZ111" s="974"/>
    </row>
    <row r="112" spans="1:131" s="246" customFormat="1" ht="26.25" customHeight="1" x14ac:dyDescent="0.15">
      <c r="A112" s="1004" t="s">
        <v>434</v>
      </c>
      <c r="B112" s="1005"/>
      <c r="C112" s="1002" t="s">
        <v>435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430</v>
      </c>
      <c r="AB112" s="1011"/>
      <c r="AC112" s="1011"/>
      <c r="AD112" s="1011"/>
      <c r="AE112" s="1012"/>
      <c r="AF112" s="1013" t="s">
        <v>430</v>
      </c>
      <c r="AG112" s="1011"/>
      <c r="AH112" s="1011"/>
      <c r="AI112" s="1011"/>
      <c r="AJ112" s="1012"/>
      <c r="AK112" s="1013" t="s">
        <v>430</v>
      </c>
      <c r="AL112" s="1011"/>
      <c r="AM112" s="1011"/>
      <c r="AN112" s="1011"/>
      <c r="AO112" s="1012"/>
      <c r="AP112" s="1014" t="s">
        <v>430</v>
      </c>
      <c r="AQ112" s="1015"/>
      <c r="AR112" s="1015"/>
      <c r="AS112" s="1015"/>
      <c r="AT112" s="1016"/>
      <c r="AU112" s="952"/>
      <c r="AV112" s="953"/>
      <c r="AW112" s="953"/>
      <c r="AX112" s="953"/>
      <c r="AY112" s="953"/>
      <c r="AZ112" s="1001" t="s">
        <v>436</v>
      </c>
      <c r="BA112" s="1002"/>
      <c r="BB112" s="1002"/>
      <c r="BC112" s="1002"/>
      <c r="BD112" s="1002"/>
      <c r="BE112" s="1002"/>
      <c r="BF112" s="1002"/>
      <c r="BG112" s="1002"/>
      <c r="BH112" s="1002"/>
      <c r="BI112" s="1002"/>
      <c r="BJ112" s="1002"/>
      <c r="BK112" s="1002"/>
      <c r="BL112" s="1002"/>
      <c r="BM112" s="1002"/>
      <c r="BN112" s="1002"/>
      <c r="BO112" s="1002"/>
      <c r="BP112" s="1003"/>
      <c r="BQ112" s="971">
        <v>1119185</v>
      </c>
      <c r="BR112" s="972"/>
      <c r="BS112" s="972"/>
      <c r="BT112" s="972"/>
      <c r="BU112" s="972"/>
      <c r="BV112" s="972">
        <v>1004397</v>
      </c>
      <c r="BW112" s="972"/>
      <c r="BX112" s="972"/>
      <c r="BY112" s="972"/>
      <c r="BZ112" s="972"/>
      <c r="CA112" s="972">
        <v>1031457</v>
      </c>
      <c r="CB112" s="972"/>
      <c r="CC112" s="972"/>
      <c r="CD112" s="972"/>
      <c r="CE112" s="972"/>
      <c r="CF112" s="966">
        <v>31</v>
      </c>
      <c r="CG112" s="967"/>
      <c r="CH112" s="967"/>
      <c r="CI112" s="967"/>
      <c r="CJ112" s="967"/>
      <c r="CK112" s="997"/>
      <c r="CL112" s="998"/>
      <c r="CM112" s="968" t="s">
        <v>437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406</v>
      </c>
      <c r="DH112" s="972"/>
      <c r="DI112" s="972"/>
      <c r="DJ112" s="972"/>
      <c r="DK112" s="972"/>
      <c r="DL112" s="972" t="s">
        <v>430</v>
      </c>
      <c r="DM112" s="972"/>
      <c r="DN112" s="972"/>
      <c r="DO112" s="972"/>
      <c r="DP112" s="972"/>
      <c r="DQ112" s="972" t="s">
        <v>430</v>
      </c>
      <c r="DR112" s="972"/>
      <c r="DS112" s="972"/>
      <c r="DT112" s="972"/>
      <c r="DU112" s="972"/>
      <c r="DV112" s="973" t="s">
        <v>430</v>
      </c>
      <c r="DW112" s="973"/>
      <c r="DX112" s="973"/>
      <c r="DY112" s="973"/>
      <c r="DZ112" s="974"/>
    </row>
    <row r="113" spans="1:130" s="246" customFormat="1" ht="26.25" customHeight="1" x14ac:dyDescent="0.15">
      <c r="A113" s="1006"/>
      <c r="B113" s="1007"/>
      <c r="C113" s="1002" t="s">
        <v>438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128386</v>
      </c>
      <c r="AB113" s="986"/>
      <c r="AC113" s="986"/>
      <c r="AD113" s="986"/>
      <c r="AE113" s="987"/>
      <c r="AF113" s="988">
        <v>138848</v>
      </c>
      <c r="AG113" s="986"/>
      <c r="AH113" s="986"/>
      <c r="AI113" s="986"/>
      <c r="AJ113" s="987"/>
      <c r="AK113" s="988">
        <v>139233</v>
      </c>
      <c r="AL113" s="986"/>
      <c r="AM113" s="986"/>
      <c r="AN113" s="986"/>
      <c r="AO113" s="987"/>
      <c r="AP113" s="989">
        <v>4.2</v>
      </c>
      <c r="AQ113" s="990"/>
      <c r="AR113" s="990"/>
      <c r="AS113" s="990"/>
      <c r="AT113" s="991"/>
      <c r="AU113" s="952"/>
      <c r="AV113" s="953"/>
      <c r="AW113" s="953"/>
      <c r="AX113" s="953"/>
      <c r="AY113" s="953"/>
      <c r="AZ113" s="1001" t="s">
        <v>439</v>
      </c>
      <c r="BA113" s="1002"/>
      <c r="BB113" s="1002"/>
      <c r="BC113" s="1002"/>
      <c r="BD113" s="1002"/>
      <c r="BE113" s="1002"/>
      <c r="BF113" s="1002"/>
      <c r="BG113" s="1002"/>
      <c r="BH113" s="1002"/>
      <c r="BI113" s="1002"/>
      <c r="BJ113" s="1002"/>
      <c r="BK113" s="1002"/>
      <c r="BL113" s="1002"/>
      <c r="BM113" s="1002"/>
      <c r="BN113" s="1002"/>
      <c r="BO113" s="1002"/>
      <c r="BP113" s="1003"/>
      <c r="BQ113" s="971">
        <v>844653</v>
      </c>
      <c r="BR113" s="972"/>
      <c r="BS113" s="972"/>
      <c r="BT113" s="972"/>
      <c r="BU113" s="972"/>
      <c r="BV113" s="972">
        <v>753202</v>
      </c>
      <c r="BW113" s="972"/>
      <c r="BX113" s="972"/>
      <c r="BY113" s="972"/>
      <c r="BZ113" s="972"/>
      <c r="CA113" s="972">
        <v>640369</v>
      </c>
      <c r="CB113" s="972"/>
      <c r="CC113" s="972"/>
      <c r="CD113" s="972"/>
      <c r="CE113" s="972"/>
      <c r="CF113" s="966">
        <v>19.3</v>
      </c>
      <c r="CG113" s="967"/>
      <c r="CH113" s="967"/>
      <c r="CI113" s="967"/>
      <c r="CJ113" s="967"/>
      <c r="CK113" s="997"/>
      <c r="CL113" s="998"/>
      <c r="CM113" s="968" t="s">
        <v>440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430</v>
      </c>
      <c r="DH113" s="1011"/>
      <c r="DI113" s="1011"/>
      <c r="DJ113" s="1011"/>
      <c r="DK113" s="1012"/>
      <c r="DL113" s="1013" t="s">
        <v>430</v>
      </c>
      <c r="DM113" s="1011"/>
      <c r="DN113" s="1011"/>
      <c r="DO113" s="1011"/>
      <c r="DP113" s="1012"/>
      <c r="DQ113" s="1013" t="s">
        <v>430</v>
      </c>
      <c r="DR113" s="1011"/>
      <c r="DS113" s="1011"/>
      <c r="DT113" s="1011"/>
      <c r="DU113" s="1012"/>
      <c r="DV113" s="1014" t="s">
        <v>430</v>
      </c>
      <c r="DW113" s="1015"/>
      <c r="DX113" s="1015"/>
      <c r="DY113" s="1015"/>
      <c r="DZ113" s="1016"/>
    </row>
    <row r="114" spans="1:130" s="246" customFormat="1" ht="26.25" customHeight="1" x14ac:dyDescent="0.15">
      <c r="A114" s="1006"/>
      <c r="B114" s="1007"/>
      <c r="C114" s="1002" t="s">
        <v>441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85107</v>
      </c>
      <c r="AB114" s="1011"/>
      <c r="AC114" s="1011"/>
      <c r="AD114" s="1011"/>
      <c r="AE114" s="1012"/>
      <c r="AF114" s="1013">
        <v>87511</v>
      </c>
      <c r="AG114" s="1011"/>
      <c r="AH114" s="1011"/>
      <c r="AI114" s="1011"/>
      <c r="AJ114" s="1012"/>
      <c r="AK114" s="1013">
        <v>114015</v>
      </c>
      <c r="AL114" s="1011"/>
      <c r="AM114" s="1011"/>
      <c r="AN114" s="1011"/>
      <c r="AO114" s="1012"/>
      <c r="AP114" s="1014">
        <v>3.4</v>
      </c>
      <c r="AQ114" s="1015"/>
      <c r="AR114" s="1015"/>
      <c r="AS114" s="1015"/>
      <c r="AT114" s="1016"/>
      <c r="AU114" s="952"/>
      <c r="AV114" s="953"/>
      <c r="AW114" s="953"/>
      <c r="AX114" s="953"/>
      <c r="AY114" s="953"/>
      <c r="AZ114" s="1001" t="s">
        <v>442</v>
      </c>
      <c r="BA114" s="1002"/>
      <c r="BB114" s="1002"/>
      <c r="BC114" s="1002"/>
      <c r="BD114" s="1002"/>
      <c r="BE114" s="1002"/>
      <c r="BF114" s="1002"/>
      <c r="BG114" s="1002"/>
      <c r="BH114" s="1002"/>
      <c r="BI114" s="1002"/>
      <c r="BJ114" s="1002"/>
      <c r="BK114" s="1002"/>
      <c r="BL114" s="1002"/>
      <c r="BM114" s="1002"/>
      <c r="BN114" s="1002"/>
      <c r="BO114" s="1002"/>
      <c r="BP114" s="1003"/>
      <c r="BQ114" s="971">
        <v>126918</v>
      </c>
      <c r="BR114" s="972"/>
      <c r="BS114" s="972"/>
      <c r="BT114" s="972"/>
      <c r="BU114" s="972"/>
      <c r="BV114" s="972">
        <v>11856</v>
      </c>
      <c r="BW114" s="972"/>
      <c r="BX114" s="972"/>
      <c r="BY114" s="972"/>
      <c r="BZ114" s="972"/>
      <c r="CA114" s="972">
        <v>26091</v>
      </c>
      <c r="CB114" s="972"/>
      <c r="CC114" s="972"/>
      <c r="CD114" s="972"/>
      <c r="CE114" s="972"/>
      <c r="CF114" s="966">
        <v>0.8</v>
      </c>
      <c r="CG114" s="967"/>
      <c r="CH114" s="967"/>
      <c r="CI114" s="967"/>
      <c r="CJ114" s="967"/>
      <c r="CK114" s="997"/>
      <c r="CL114" s="998"/>
      <c r="CM114" s="968" t="s">
        <v>443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430</v>
      </c>
      <c r="DH114" s="1011"/>
      <c r="DI114" s="1011"/>
      <c r="DJ114" s="1011"/>
      <c r="DK114" s="1012"/>
      <c r="DL114" s="1013" t="s">
        <v>430</v>
      </c>
      <c r="DM114" s="1011"/>
      <c r="DN114" s="1011"/>
      <c r="DO114" s="1011"/>
      <c r="DP114" s="1012"/>
      <c r="DQ114" s="1013" t="s">
        <v>430</v>
      </c>
      <c r="DR114" s="1011"/>
      <c r="DS114" s="1011"/>
      <c r="DT114" s="1011"/>
      <c r="DU114" s="1012"/>
      <c r="DV114" s="1014" t="s">
        <v>430</v>
      </c>
      <c r="DW114" s="1015"/>
      <c r="DX114" s="1015"/>
      <c r="DY114" s="1015"/>
      <c r="DZ114" s="1016"/>
    </row>
    <row r="115" spans="1:130" s="246" customFormat="1" ht="26.25" customHeight="1" x14ac:dyDescent="0.15">
      <c r="A115" s="1006"/>
      <c r="B115" s="1007"/>
      <c r="C115" s="1002" t="s">
        <v>444</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430</v>
      </c>
      <c r="AB115" s="986"/>
      <c r="AC115" s="986"/>
      <c r="AD115" s="986"/>
      <c r="AE115" s="987"/>
      <c r="AF115" s="988" t="s">
        <v>430</v>
      </c>
      <c r="AG115" s="986"/>
      <c r="AH115" s="986"/>
      <c r="AI115" s="986"/>
      <c r="AJ115" s="987"/>
      <c r="AK115" s="988" t="s">
        <v>430</v>
      </c>
      <c r="AL115" s="986"/>
      <c r="AM115" s="986"/>
      <c r="AN115" s="986"/>
      <c r="AO115" s="987"/>
      <c r="AP115" s="989" t="s">
        <v>430</v>
      </c>
      <c r="AQ115" s="990"/>
      <c r="AR115" s="990"/>
      <c r="AS115" s="990"/>
      <c r="AT115" s="991"/>
      <c r="AU115" s="952"/>
      <c r="AV115" s="953"/>
      <c r="AW115" s="953"/>
      <c r="AX115" s="953"/>
      <c r="AY115" s="953"/>
      <c r="AZ115" s="1001" t="s">
        <v>445</v>
      </c>
      <c r="BA115" s="1002"/>
      <c r="BB115" s="1002"/>
      <c r="BC115" s="1002"/>
      <c r="BD115" s="1002"/>
      <c r="BE115" s="1002"/>
      <c r="BF115" s="1002"/>
      <c r="BG115" s="1002"/>
      <c r="BH115" s="1002"/>
      <c r="BI115" s="1002"/>
      <c r="BJ115" s="1002"/>
      <c r="BK115" s="1002"/>
      <c r="BL115" s="1002"/>
      <c r="BM115" s="1002"/>
      <c r="BN115" s="1002"/>
      <c r="BO115" s="1002"/>
      <c r="BP115" s="1003"/>
      <c r="BQ115" s="971" t="s">
        <v>430</v>
      </c>
      <c r="BR115" s="972"/>
      <c r="BS115" s="972"/>
      <c r="BT115" s="972"/>
      <c r="BU115" s="972"/>
      <c r="BV115" s="972" t="s">
        <v>430</v>
      </c>
      <c r="BW115" s="972"/>
      <c r="BX115" s="972"/>
      <c r="BY115" s="972"/>
      <c r="BZ115" s="972"/>
      <c r="CA115" s="972" t="s">
        <v>430</v>
      </c>
      <c r="CB115" s="972"/>
      <c r="CC115" s="972"/>
      <c r="CD115" s="972"/>
      <c r="CE115" s="972"/>
      <c r="CF115" s="966" t="s">
        <v>430</v>
      </c>
      <c r="CG115" s="967"/>
      <c r="CH115" s="967"/>
      <c r="CI115" s="967"/>
      <c r="CJ115" s="967"/>
      <c r="CK115" s="997"/>
      <c r="CL115" s="998"/>
      <c r="CM115" s="1001" t="s">
        <v>446</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430</v>
      </c>
      <c r="DH115" s="1011"/>
      <c r="DI115" s="1011"/>
      <c r="DJ115" s="1011"/>
      <c r="DK115" s="1012"/>
      <c r="DL115" s="1013" t="s">
        <v>430</v>
      </c>
      <c r="DM115" s="1011"/>
      <c r="DN115" s="1011"/>
      <c r="DO115" s="1011"/>
      <c r="DP115" s="1012"/>
      <c r="DQ115" s="1013" t="s">
        <v>430</v>
      </c>
      <c r="DR115" s="1011"/>
      <c r="DS115" s="1011"/>
      <c r="DT115" s="1011"/>
      <c r="DU115" s="1012"/>
      <c r="DV115" s="1014" t="s">
        <v>430</v>
      </c>
      <c r="DW115" s="1015"/>
      <c r="DX115" s="1015"/>
      <c r="DY115" s="1015"/>
      <c r="DZ115" s="1016"/>
    </row>
    <row r="116" spans="1:130" s="246" customFormat="1" ht="26.25" customHeight="1" x14ac:dyDescent="0.15">
      <c r="A116" s="1008"/>
      <c r="B116" s="1009"/>
      <c r="C116" s="1017" t="s">
        <v>447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115</v>
      </c>
      <c r="AB116" s="1011"/>
      <c r="AC116" s="1011"/>
      <c r="AD116" s="1011"/>
      <c r="AE116" s="1012"/>
      <c r="AF116" s="1013">
        <v>658</v>
      </c>
      <c r="AG116" s="1011"/>
      <c r="AH116" s="1011"/>
      <c r="AI116" s="1011"/>
      <c r="AJ116" s="1012"/>
      <c r="AK116" s="1013">
        <v>312</v>
      </c>
      <c r="AL116" s="1011"/>
      <c r="AM116" s="1011"/>
      <c r="AN116" s="1011"/>
      <c r="AO116" s="1012"/>
      <c r="AP116" s="1014">
        <v>0</v>
      </c>
      <c r="AQ116" s="1015"/>
      <c r="AR116" s="1015"/>
      <c r="AS116" s="1015"/>
      <c r="AT116" s="1016"/>
      <c r="AU116" s="952"/>
      <c r="AV116" s="953"/>
      <c r="AW116" s="953"/>
      <c r="AX116" s="953"/>
      <c r="AY116" s="953"/>
      <c r="AZ116" s="1019" t="s">
        <v>448</v>
      </c>
      <c r="BA116" s="1020"/>
      <c r="BB116" s="1020"/>
      <c r="BC116" s="1020"/>
      <c r="BD116" s="1020"/>
      <c r="BE116" s="1020"/>
      <c r="BF116" s="1020"/>
      <c r="BG116" s="1020"/>
      <c r="BH116" s="1020"/>
      <c r="BI116" s="1020"/>
      <c r="BJ116" s="1020"/>
      <c r="BK116" s="1020"/>
      <c r="BL116" s="1020"/>
      <c r="BM116" s="1020"/>
      <c r="BN116" s="1020"/>
      <c r="BO116" s="1020"/>
      <c r="BP116" s="1021"/>
      <c r="BQ116" s="971" t="s">
        <v>430</v>
      </c>
      <c r="BR116" s="972"/>
      <c r="BS116" s="972"/>
      <c r="BT116" s="972"/>
      <c r="BU116" s="972"/>
      <c r="BV116" s="972" t="s">
        <v>430</v>
      </c>
      <c r="BW116" s="972"/>
      <c r="BX116" s="972"/>
      <c r="BY116" s="972"/>
      <c r="BZ116" s="972"/>
      <c r="CA116" s="972" t="s">
        <v>430</v>
      </c>
      <c r="CB116" s="972"/>
      <c r="CC116" s="972"/>
      <c r="CD116" s="972"/>
      <c r="CE116" s="972"/>
      <c r="CF116" s="966" t="s">
        <v>430</v>
      </c>
      <c r="CG116" s="967"/>
      <c r="CH116" s="967"/>
      <c r="CI116" s="967"/>
      <c r="CJ116" s="967"/>
      <c r="CK116" s="997"/>
      <c r="CL116" s="998"/>
      <c r="CM116" s="968" t="s">
        <v>449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430</v>
      </c>
      <c r="DH116" s="1011"/>
      <c r="DI116" s="1011"/>
      <c r="DJ116" s="1011"/>
      <c r="DK116" s="1012"/>
      <c r="DL116" s="1013" t="s">
        <v>430</v>
      </c>
      <c r="DM116" s="1011"/>
      <c r="DN116" s="1011"/>
      <c r="DO116" s="1011"/>
      <c r="DP116" s="1012"/>
      <c r="DQ116" s="1013" t="s">
        <v>430</v>
      </c>
      <c r="DR116" s="1011"/>
      <c r="DS116" s="1011"/>
      <c r="DT116" s="1011"/>
      <c r="DU116" s="1012"/>
      <c r="DV116" s="1014" t="s">
        <v>430</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450</v>
      </c>
      <c r="Z117" s="938"/>
      <c r="AA117" s="1028">
        <v>866002</v>
      </c>
      <c r="AB117" s="1029"/>
      <c r="AC117" s="1029"/>
      <c r="AD117" s="1029"/>
      <c r="AE117" s="1030"/>
      <c r="AF117" s="1031">
        <v>941978</v>
      </c>
      <c r="AG117" s="1029"/>
      <c r="AH117" s="1029"/>
      <c r="AI117" s="1029"/>
      <c r="AJ117" s="1030"/>
      <c r="AK117" s="1031">
        <v>932084</v>
      </c>
      <c r="AL117" s="1029"/>
      <c r="AM117" s="1029"/>
      <c r="AN117" s="1029"/>
      <c r="AO117" s="1030"/>
      <c r="AP117" s="1032"/>
      <c r="AQ117" s="1033"/>
      <c r="AR117" s="1033"/>
      <c r="AS117" s="1033"/>
      <c r="AT117" s="1034"/>
      <c r="AU117" s="952"/>
      <c r="AV117" s="953"/>
      <c r="AW117" s="953"/>
      <c r="AX117" s="953"/>
      <c r="AY117" s="953"/>
      <c r="AZ117" s="1019" t="s">
        <v>451</v>
      </c>
      <c r="BA117" s="1020"/>
      <c r="BB117" s="1020"/>
      <c r="BC117" s="1020"/>
      <c r="BD117" s="1020"/>
      <c r="BE117" s="1020"/>
      <c r="BF117" s="1020"/>
      <c r="BG117" s="1020"/>
      <c r="BH117" s="1020"/>
      <c r="BI117" s="1020"/>
      <c r="BJ117" s="1020"/>
      <c r="BK117" s="1020"/>
      <c r="BL117" s="1020"/>
      <c r="BM117" s="1020"/>
      <c r="BN117" s="1020"/>
      <c r="BO117" s="1020"/>
      <c r="BP117" s="1021"/>
      <c r="BQ117" s="971" t="s">
        <v>387</v>
      </c>
      <c r="BR117" s="972"/>
      <c r="BS117" s="972"/>
      <c r="BT117" s="972"/>
      <c r="BU117" s="972"/>
      <c r="BV117" s="972" t="s">
        <v>387</v>
      </c>
      <c r="BW117" s="972"/>
      <c r="BX117" s="972"/>
      <c r="BY117" s="972"/>
      <c r="BZ117" s="972"/>
      <c r="CA117" s="972" t="s">
        <v>387</v>
      </c>
      <c r="CB117" s="972"/>
      <c r="CC117" s="972"/>
      <c r="CD117" s="972"/>
      <c r="CE117" s="972"/>
      <c r="CF117" s="966" t="s">
        <v>387</v>
      </c>
      <c r="CG117" s="967"/>
      <c r="CH117" s="967"/>
      <c r="CI117" s="967"/>
      <c r="CJ117" s="967"/>
      <c r="CK117" s="997"/>
      <c r="CL117" s="998"/>
      <c r="CM117" s="968" t="s">
        <v>452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453</v>
      </c>
      <c r="DH117" s="1011"/>
      <c r="DI117" s="1011"/>
      <c r="DJ117" s="1011"/>
      <c r="DK117" s="1012"/>
      <c r="DL117" s="1013" t="s">
        <v>387</v>
      </c>
      <c r="DM117" s="1011"/>
      <c r="DN117" s="1011"/>
      <c r="DO117" s="1011"/>
      <c r="DP117" s="1012"/>
      <c r="DQ117" s="1013" t="s">
        <v>454</v>
      </c>
      <c r="DR117" s="1011"/>
      <c r="DS117" s="1011"/>
      <c r="DT117" s="1011"/>
      <c r="DU117" s="1012"/>
      <c r="DV117" s="1014" t="s">
        <v>453</v>
      </c>
      <c r="DW117" s="1015"/>
      <c r="DX117" s="1015"/>
      <c r="DY117" s="1015"/>
      <c r="DZ117" s="1016"/>
    </row>
    <row r="118" spans="1:130" s="246" customFormat="1" ht="26.25" customHeight="1" x14ac:dyDescent="0.15">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305</v>
      </c>
      <c r="AG118" s="937"/>
      <c r="AH118" s="937"/>
      <c r="AI118" s="937"/>
      <c r="AJ118" s="938"/>
      <c r="AK118" s="936" t="s">
        <v>304</v>
      </c>
      <c r="AL118" s="937"/>
      <c r="AM118" s="937"/>
      <c r="AN118" s="937"/>
      <c r="AO118" s="938"/>
      <c r="AP118" s="1023" t="s">
        <v>424</v>
      </c>
      <c r="AQ118" s="1024"/>
      <c r="AR118" s="1024"/>
      <c r="AS118" s="1024"/>
      <c r="AT118" s="1025"/>
      <c r="AU118" s="952"/>
      <c r="AV118" s="953"/>
      <c r="AW118" s="953"/>
      <c r="AX118" s="953"/>
      <c r="AY118" s="953"/>
      <c r="AZ118" s="1026" t="s">
        <v>455</v>
      </c>
      <c r="BA118" s="1017"/>
      <c r="BB118" s="1017"/>
      <c r="BC118" s="1017"/>
      <c r="BD118" s="1017"/>
      <c r="BE118" s="1017"/>
      <c r="BF118" s="1017"/>
      <c r="BG118" s="1017"/>
      <c r="BH118" s="1017"/>
      <c r="BI118" s="1017"/>
      <c r="BJ118" s="1017"/>
      <c r="BK118" s="1017"/>
      <c r="BL118" s="1017"/>
      <c r="BM118" s="1017"/>
      <c r="BN118" s="1017"/>
      <c r="BO118" s="1017"/>
      <c r="BP118" s="1018"/>
      <c r="BQ118" s="1049" t="s">
        <v>456</v>
      </c>
      <c r="BR118" s="1050"/>
      <c r="BS118" s="1050"/>
      <c r="BT118" s="1050"/>
      <c r="BU118" s="1050"/>
      <c r="BV118" s="1050" t="s">
        <v>457</v>
      </c>
      <c r="BW118" s="1050"/>
      <c r="BX118" s="1050"/>
      <c r="BY118" s="1050"/>
      <c r="BZ118" s="1050"/>
      <c r="CA118" s="1050" t="s">
        <v>458</v>
      </c>
      <c r="CB118" s="1050"/>
      <c r="CC118" s="1050"/>
      <c r="CD118" s="1050"/>
      <c r="CE118" s="1050"/>
      <c r="CF118" s="966" t="s">
        <v>458</v>
      </c>
      <c r="CG118" s="967"/>
      <c r="CH118" s="967"/>
      <c r="CI118" s="967"/>
      <c r="CJ118" s="967"/>
      <c r="CK118" s="997"/>
      <c r="CL118" s="998"/>
      <c r="CM118" s="968" t="s">
        <v>459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458</v>
      </c>
      <c r="DH118" s="1011"/>
      <c r="DI118" s="1011"/>
      <c r="DJ118" s="1011"/>
      <c r="DK118" s="1012"/>
      <c r="DL118" s="1013" t="s">
        <v>460</v>
      </c>
      <c r="DM118" s="1011"/>
      <c r="DN118" s="1011"/>
      <c r="DO118" s="1011"/>
      <c r="DP118" s="1012"/>
      <c r="DQ118" s="1013" t="s">
        <v>460</v>
      </c>
      <c r="DR118" s="1011"/>
      <c r="DS118" s="1011"/>
      <c r="DT118" s="1011"/>
      <c r="DU118" s="1012"/>
      <c r="DV118" s="1014" t="s">
        <v>387</v>
      </c>
      <c r="DW118" s="1015"/>
      <c r="DX118" s="1015"/>
      <c r="DY118" s="1015"/>
      <c r="DZ118" s="1016"/>
    </row>
    <row r="119" spans="1:130" s="246" customFormat="1" ht="26.25" customHeight="1" x14ac:dyDescent="0.15">
      <c r="A119" s="1110"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456</v>
      </c>
      <c r="AB119" s="944"/>
      <c r="AC119" s="944"/>
      <c r="AD119" s="944"/>
      <c r="AE119" s="945"/>
      <c r="AF119" s="946" t="s">
        <v>460</v>
      </c>
      <c r="AG119" s="944"/>
      <c r="AH119" s="944"/>
      <c r="AI119" s="944"/>
      <c r="AJ119" s="945"/>
      <c r="AK119" s="946" t="s">
        <v>458</v>
      </c>
      <c r="AL119" s="944"/>
      <c r="AM119" s="944"/>
      <c r="AN119" s="944"/>
      <c r="AO119" s="945"/>
      <c r="AP119" s="947" t="s">
        <v>457</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461</v>
      </c>
      <c r="BP119" s="1058"/>
      <c r="BQ119" s="1049">
        <v>8941290</v>
      </c>
      <c r="BR119" s="1050"/>
      <c r="BS119" s="1050"/>
      <c r="BT119" s="1050"/>
      <c r="BU119" s="1050"/>
      <c r="BV119" s="1050">
        <v>8535905</v>
      </c>
      <c r="BW119" s="1050"/>
      <c r="BX119" s="1050"/>
      <c r="BY119" s="1050"/>
      <c r="BZ119" s="1050"/>
      <c r="CA119" s="1050">
        <v>8817735</v>
      </c>
      <c r="CB119" s="1050"/>
      <c r="CC119" s="1050"/>
      <c r="CD119" s="1050"/>
      <c r="CE119" s="1050"/>
      <c r="CF119" s="1051"/>
      <c r="CG119" s="1052"/>
      <c r="CH119" s="1052"/>
      <c r="CI119" s="1052"/>
      <c r="CJ119" s="1053"/>
      <c r="CK119" s="999"/>
      <c r="CL119" s="1000"/>
      <c r="CM119" s="1054" t="s">
        <v>462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458</v>
      </c>
      <c r="DH119" s="1036"/>
      <c r="DI119" s="1036"/>
      <c r="DJ119" s="1036"/>
      <c r="DK119" s="1037"/>
      <c r="DL119" s="1035" t="s">
        <v>458</v>
      </c>
      <c r="DM119" s="1036"/>
      <c r="DN119" s="1036"/>
      <c r="DO119" s="1036"/>
      <c r="DP119" s="1037"/>
      <c r="DQ119" s="1035" t="s">
        <v>458</v>
      </c>
      <c r="DR119" s="1036"/>
      <c r="DS119" s="1036"/>
      <c r="DT119" s="1036"/>
      <c r="DU119" s="1037"/>
      <c r="DV119" s="1038" t="s">
        <v>453</v>
      </c>
      <c r="DW119" s="1039"/>
      <c r="DX119" s="1039"/>
      <c r="DY119" s="1039"/>
      <c r="DZ119" s="1040"/>
    </row>
    <row r="120" spans="1:130" s="246" customFormat="1" ht="26.25" customHeight="1" x14ac:dyDescent="0.15">
      <c r="A120" s="1111"/>
      <c r="B120" s="998"/>
      <c r="C120" s="968" t="s">
        <v>433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387</v>
      </c>
      <c r="AB120" s="1011"/>
      <c r="AC120" s="1011"/>
      <c r="AD120" s="1011"/>
      <c r="AE120" s="1012"/>
      <c r="AF120" s="1013" t="s">
        <v>458</v>
      </c>
      <c r="AG120" s="1011"/>
      <c r="AH120" s="1011"/>
      <c r="AI120" s="1011"/>
      <c r="AJ120" s="1012"/>
      <c r="AK120" s="1013" t="s">
        <v>454</v>
      </c>
      <c r="AL120" s="1011"/>
      <c r="AM120" s="1011"/>
      <c r="AN120" s="1011"/>
      <c r="AO120" s="1012"/>
      <c r="AP120" s="1014" t="s">
        <v>453</v>
      </c>
      <c r="AQ120" s="1015"/>
      <c r="AR120" s="1015"/>
      <c r="AS120" s="1015"/>
      <c r="AT120" s="1016"/>
      <c r="AU120" s="1041" t="s">
        <v>463</v>
      </c>
      <c r="AV120" s="1042"/>
      <c r="AW120" s="1042"/>
      <c r="AX120" s="1042"/>
      <c r="AY120" s="1043"/>
      <c r="AZ120" s="992" t="s">
        <v>464</v>
      </c>
      <c r="BA120" s="941"/>
      <c r="BB120" s="941"/>
      <c r="BC120" s="941"/>
      <c r="BD120" s="941"/>
      <c r="BE120" s="941"/>
      <c r="BF120" s="941"/>
      <c r="BG120" s="941"/>
      <c r="BH120" s="941"/>
      <c r="BI120" s="941"/>
      <c r="BJ120" s="941"/>
      <c r="BK120" s="941"/>
      <c r="BL120" s="941"/>
      <c r="BM120" s="941"/>
      <c r="BN120" s="941"/>
      <c r="BO120" s="941"/>
      <c r="BP120" s="942"/>
      <c r="BQ120" s="978">
        <v>1823239</v>
      </c>
      <c r="BR120" s="979"/>
      <c r="BS120" s="979"/>
      <c r="BT120" s="979"/>
      <c r="BU120" s="979"/>
      <c r="BV120" s="979">
        <v>1846663</v>
      </c>
      <c r="BW120" s="979"/>
      <c r="BX120" s="979"/>
      <c r="BY120" s="979"/>
      <c r="BZ120" s="979"/>
      <c r="CA120" s="979">
        <v>2191415</v>
      </c>
      <c r="CB120" s="979"/>
      <c r="CC120" s="979"/>
      <c r="CD120" s="979"/>
      <c r="CE120" s="979"/>
      <c r="CF120" s="993">
        <v>65.900000000000006</v>
      </c>
      <c r="CG120" s="994"/>
      <c r="CH120" s="994"/>
      <c r="CI120" s="994"/>
      <c r="CJ120" s="994"/>
      <c r="CK120" s="1059" t="s">
        <v>465</v>
      </c>
      <c r="CL120" s="1060"/>
      <c r="CM120" s="1060"/>
      <c r="CN120" s="1060"/>
      <c r="CO120" s="1061"/>
      <c r="CP120" s="1067" t="s">
        <v>466</v>
      </c>
      <c r="CQ120" s="1068"/>
      <c r="CR120" s="1068"/>
      <c r="CS120" s="1068"/>
      <c r="CT120" s="1068"/>
      <c r="CU120" s="1068"/>
      <c r="CV120" s="1068"/>
      <c r="CW120" s="1068"/>
      <c r="CX120" s="1068"/>
      <c r="CY120" s="1068"/>
      <c r="CZ120" s="1068"/>
      <c r="DA120" s="1068"/>
      <c r="DB120" s="1068"/>
      <c r="DC120" s="1068"/>
      <c r="DD120" s="1068"/>
      <c r="DE120" s="1068"/>
      <c r="DF120" s="1069"/>
      <c r="DG120" s="978">
        <v>1119185</v>
      </c>
      <c r="DH120" s="979"/>
      <c r="DI120" s="979"/>
      <c r="DJ120" s="979"/>
      <c r="DK120" s="979"/>
      <c r="DL120" s="979">
        <v>1004397</v>
      </c>
      <c r="DM120" s="979"/>
      <c r="DN120" s="979"/>
      <c r="DO120" s="979"/>
      <c r="DP120" s="979"/>
      <c r="DQ120" s="979">
        <v>1031457</v>
      </c>
      <c r="DR120" s="979"/>
      <c r="DS120" s="979"/>
      <c r="DT120" s="979"/>
      <c r="DU120" s="979"/>
      <c r="DV120" s="980">
        <v>31</v>
      </c>
      <c r="DW120" s="980"/>
      <c r="DX120" s="980"/>
      <c r="DY120" s="980"/>
      <c r="DZ120" s="981"/>
    </row>
    <row r="121" spans="1:130" s="246" customFormat="1" ht="26.25" customHeight="1" x14ac:dyDescent="0.15">
      <c r="A121" s="1111"/>
      <c r="B121" s="998"/>
      <c r="C121" s="1019" t="s">
        <v>467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468</v>
      </c>
      <c r="AB121" s="1011"/>
      <c r="AC121" s="1011"/>
      <c r="AD121" s="1011"/>
      <c r="AE121" s="1012"/>
      <c r="AF121" s="1013" t="s">
        <v>458</v>
      </c>
      <c r="AG121" s="1011"/>
      <c r="AH121" s="1011"/>
      <c r="AI121" s="1011"/>
      <c r="AJ121" s="1012"/>
      <c r="AK121" s="1013" t="s">
        <v>453</v>
      </c>
      <c r="AL121" s="1011"/>
      <c r="AM121" s="1011"/>
      <c r="AN121" s="1011"/>
      <c r="AO121" s="1012"/>
      <c r="AP121" s="1014" t="s">
        <v>453</v>
      </c>
      <c r="AQ121" s="1015"/>
      <c r="AR121" s="1015"/>
      <c r="AS121" s="1015"/>
      <c r="AT121" s="1016"/>
      <c r="AU121" s="1044"/>
      <c r="AV121" s="1045"/>
      <c r="AW121" s="1045"/>
      <c r="AX121" s="1045"/>
      <c r="AY121" s="1046"/>
      <c r="AZ121" s="1001" t="s">
        <v>469</v>
      </c>
      <c r="BA121" s="1002"/>
      <c r="BB121" s="1002"/>
      <c r="BC121" s="1002"/>
      <c r="BD121" s="1002"/>
      <c r="BE121" s="1002"/>
      <c r="BF121" s="1002"/>
      <c r="BG121" s="1002"/>
      <c r="BH121" s="1002"/>
      <c r="BI121" s="1002"/>
      <c r="BJ121" s="1002"/>
      <c r="BK121" s="1002"/>
      <c r="BL121" s="1002"/>
      <c r="BM121" s="1002"/>
      <c r="BN121" s="1002"/>
      <c r="BO121" s="1002"/>
      <c r="BP121" s="1003"/>
      <c r="BQ121" s="971">
        <v>394788</v>
      </c>
      <c r="BR121" s="972"/>
      <c r="BS121" s="972"/>
      <c r="BT121" s="972"/>
      <c r="BU121" s="972"/>
      <c r="BV121" s="972">
        <v>336502</v>
      </c>
      <c r="BW121" s="972"/>
      <c r="BX121" s="972"/>
      <c r="BY121" s="972"/>
      <c r="BZ121" s="972"/>
      <c r="CA121" s="972">
        <v>431269</v>
      </c>
      <c r="CB121" s="972"/>
      <c r="CC121" s="972"/>
      <c r="CD121" s="972"/>
      <c r="CE121" s="972"/>
      <c r="CF121" s="966">
        <v>13</v>
      </c>
      <c r="CG121" s="967"/>
      <c r="CH121" s="967"/>
      <c r="CI121" s="967"/>
      <c r="CJ121" s="967"/>
      <c r="CK121" s="1062"/>
      <c r="CL121" s="1063"/>
      <c r="CM121" s="1063"/>
      <c r="CN121" s="1063"/>
      <c r="CO121" s="1064"/>
      <c r="CP121" s="1072" t="s">
        <v>470</v>
      </c>
      <c r="CQ121" s="1073"/>
      <c r="CR121" s="1073"/>
      <c r="CS121" s="1073"/>
      <c r="CT121" s="1073"/>
      <c r="CU121" s="1073"/>
      <c r="CV121" s="1073"/>
      <c r="CW121" s="1073"/>
      <c r="CX121" s="1073"/>
      <c r="CY121" s="1073"/>
      <c r="CZ121" s="1073"/>
      <c r="DA121" s="1073"/>
      <c r="DB121" s="1073"/>
      <c r="DC121" s="1073"/>
      <c r="DD121" s="1073"/>
      <c r="DE121" s="1073"/>
      <c r="DF121" s="1074"/>
      <c r="DG121" s="971" t="s">
        <v>458</v>
      </c>
      <c r="DH121" s="972"/>
      <c r="DI121" s="972"/>
      <c r="DJ121" s="972"/>
      <c r="DK121" s="972"/>
      <c r="DL121" s="972" t="s">
        <v>387</v>
      </c>
      <c r="DM121" s="972"/>
      <c r="DN121" s="972"/>
      <c r="DO121" s="972"/>
      <c r="DP121" s="972"/>
      <c r="DQ121" s="972" t="s">
        <v>460</v>
      </c>
      <c r="DR121" s="972"/>
      <c r="DS121" s="972"/>
      <c r="DT121" s="972"/>
      <c r="DU121" s="972"/>
      <c r="DV121" s="973" t="s">
        <v>468</v>
      </c>
      <c r="DW121" s="973"/>
      <c r="DX121" s="973"/>
      <c r="DY121" s="973"/>
      <c r="DZ121" s="974"/>
    </row>
    <row r="122" spans="1:130" s="246" customFormat="1" ht="26.25" customHeight="1" x14ac:dyDescent="0.15">
      <c r="A122" s="1111"/>
      <c r="B122" s="998"/>
      <c r="C122" s="968" t="s">
        <v>443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460</v>
      </c>
      <c r="AB122" s="1011"/>
      <c r="AC122" s="1011"/>
      <c r="AD122" s="1011"/>
      <c r="AE122" s="1012"/>
      <c r="AF122" s="1013" t="s">
        <v>387</v>
      </c>
      <c r="AG122" s="1011"/>
      <c r="AH122" s="1011"/>
      <c r="AI122" s="1011"/>
      <c r="AJ122" s="1012"/>
      <c r="AK122" s="1013" t="s">
        <v>458</v>
      </c>
      <c r="AL122" s="1011"/>
      <c r="AM122" s="1011"/>
      <c r="AN122" s="1011"/>
      <c r="AO122" s="1012"/>
      <c r="AP122" s="1014" t="s">
        <v>458</v>
      </c>
      <c r="AQ122" s="1015"/>
      <c r="AR122" s="1015"/>
      <c r="AS122" s="1015"/>
      <c r="AT122" s="1016"/>
      <c r="AU122" s="1044"/>
      <c r="AV122" s="1045"/>
      <c r="AW122" s="1045"/>
      <c r="AX122" s="1045"/>
      <c r="AY122" s="1046"/>
      <c r="AZ122" s="1026" t="s">
        <v>471</v>
      </c>
      <c r="BA122" s="1017"/>
      <c r="BB122" s="1017"/>
      <c r="BC122" s="1017"/>
      <c r="BD122" s="1017"/>
      <c r="BE122" s="1017"/>
      <c r="BF122" s="1017"/>
      <c r="BG122" s="1017"/>
      <c r="BH122" s="1017"/>
      <c r="BI122" s="1017"/>
      <c r="BJ122" s="1017"/>
      <c r="BK122" s="1017"/>
      <c r="BL122" s="1017"/>
      <c r="BM122" s="1017"/>
      <c r="BN122" s="1017"/>
      <c r="BO122" s="1017"/>
      <c r="BP122" s="1018"/>
      <c r="BQ122" s="1049">
        <v>5309135</v>
      </c>
      <c r="BR122" s="1050"/>
      <c r="BS122" s="1050"/>
      <c r="BT122" s="1050"/>
      <c r="BU122" s="1050"/>
      <c r="BV122" s="1050">
        <v>5390627</v>
      </c>
      <c r="BW122" s="1050"/>
      <c r="BX122" s="1050"/>
      <c r="BY122" s="1050"/>
      <c r="BZ122" s="1050"/>
      <c r="CA122" s="1050">
        <v>5164536</v>
      </c>
      <c r="CB122" s="1050"/>
      <c r="CC122" s="1050"/>
      <c r="CD122" s="1050"/>
      <c r="CE122" s="1050"/>
      <c r="CF122" s="1070">
        <v>155.30000000000001</v>
      </c>
      <c r="CG122" s="1071"/>
      <c r="CH122" s="1071"/>
      <c r="CI122" s="1071"/>
      <c r="CJ122" s="1071"/>
      <c r="CK122" s="1062"/>
      <c r="CL122" s="1063"/>
      <c r="CM122" s="1063"/>
      <c r="CN122" s="1063"/>
      <c r="CO122" s="1064"/>
      <c r="CP122" s="1072" t="s">
        <v>398</v>
      </c>
      <c r="CQ122" s="1073"/>
      <c r="CR122" s="1073"/>
      <c r="CS122" s="1073"/>
      <c r="CT122" s="1073"/>
      <c r="CU122" s="1073"/>
      <c r="CV122" s="1073"/>
      <c r="CW122" s="1073"/>
      <c r="CX122" s="1073"/>
      <c r="CY122" s="1073"/>
      <c r="CZ122" s="1073"/>
      <c r="DA122" s="1073"/>
      <c r="DB122" s="1073"/>
      <c r="DC122" s="1073"/>
      <c r="DD122" s="1073"/>
      <c r="DE122" s="1073"/>
      <c r="DF122" s="1074"/>
      <c r="DG122" s="971" t="s">
        <v>468</v>
      </c>
      <c r="DH122" s="972"/>
      <c r="DI122" s="972"/>
      <c r="DJ122" s="972"/>
      <c r="DK122" s="972"/>
      <c r="DL122" s="972" t="s">
        <v>460</v>
      </c>
      <c r="DM122" s="972"/>
      <c r="DN122" s="972"/>
      <c r="DO122" s="972"/>
      <c r="DP122" s="972"/>
      <c r="DQ122" s="972" t="s">
        <v>387</v>
      </c>
      <c r="DR122" s="972"/>
      <c r="DS122" s="972"/>
      <c r="DT122" s="972"/>
      <c r="DU122" s="972"/>
      <c r="DV122" s="973" t="s">
        <v>457</v>
      </c>
      <c r="DW122" s="973"/>
      <c r="DX122" s="973"/>
      <c r="DY122" s="973"/>
      <c r="DZ122" s="974"/>
    </row>
    <row r="123" spans="1:130" s="246" customFormat="1" ht="26.25" customHeight="1" x14ac:dyDescent="0.15">
      <c r="A123" s="1111"/>
      <c r="B123" s="998"/>
      <c r="C123" s="968" t="s">
        <v>449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457</v>
      </c>
      <c r="AB123" s="1011"/>
      <c r="AC123" s="1011"/>
      <c r="AD123" s="1011"/>
      <c r="AE123" s="1012"/>
      <c r="AF123" s="1013" t="s">
        <v>387</v>
      </c>
      <c r="AG123" s="1011"/>
      <c r="AH123" s="1011"/>
      <c r="AI123" s="1011"/>
      <c r="AJ123" s="1012"/>
      <c r="AK123" s="1013" t="s">
        <v>458</v>
      </c>
      <c r="AL123" s="1011"/>
      <c r="AM123" s="1011"/>
      <c r="AN123" s="1011"/>
      <c r="AO123" s="1012"/>
      <c r="AP123" s="1014" t="s">
        <v>453</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472</v>
      </c>
      <c r="BP123" s="1058"/>
      <c r="BQ123" s="1117">
        <v>7527162</v>
      </c>
      <c r="BR123" s="1118"/>
      <c r="BS123" s="1118"/>
      <c r="BT123" s="1118"/>
      <c r="BU123" s="1118"/>
      <c r="BV123" s="1118">
        <v>7573792</v>
      </c>
      <c r="BW123" s="1118"/>
      <c r="BX123" s="1118"/>
      <c r="BY123" s="1118"/>
      <c r="BZ123" s="1118"/>
      <c r="CA123" s="1118">
        <v>7787220</v>
      </c>
      <c r="CB123" s="1118"/>
      <c r="CC123" s="1118"/>
      <c r="CD123" s="1118"/>
      <c r="CE123" s="1118"/>
      <c r="CF123" s="1051"/>
      <c r="CG123" s="1052"/>
      <c r="CH123" s="1052"/>
      <c r="CI123" s="1052"/>
      <c r="CJ123" s="1053"/>
      <c r="CK123" s="1062"/>
      <c r="CL123" s="1063"/>
      <c r="CM123" s="1063"/>
      <c r="CN123" s="1063"/>
      <c r="CO123" s="1064"/>
      <c r="CP123" s="1072" t="s">
        <v>473</v>
      </c>
      <c r="CQ123" s="1073"/>
      <c r="CR123" s="1073"/>
      <c r="CS123" s="1073"/>
      <c r="CT123" s="1073"/>
      <c r="CU123" s="1073"/>
      <c r="CV123" s="1073"/>
      <c r="CW123" s="1073"/>
      <c r="CX123" s="1073"/>
      <c r="CY123" s="1073"/>
      <c r="CZ123" s="1073"/>
      <c r="DA123" s="1073"/>
      <c r="DB123" s="1073"/>
      <c r="DC123" s="1073"/>
      <c r="DD123" s="1073"/>
      <c r="DE123" s="1073"/>
      <c r="DF123" s="1074"/>
      <c r="DG123" s="1010" t="s">
        <v>460</v>
      </c>
      <c r="DH123" s="1011"/>
      <c r="DI123" s="1011"/>
      <c r="DJ123" s="1011"/>
      <c r="DK123" s="1012"/>
      <c r="DL123" s="1013" t="s">
        <v>387</v>
      </c>
      <c r="DM123" s="1011"/>
      <c r="DN123" s="1011"/>
      <c r="DO123" s="1011"/>
      <c r="DP123" s="1012"/>
      <c r="DQ123" s="1013" t="s">
        <v>458</v>
      </c>
      <c r="DR123" s="1011"/>
      <c r="DS123" s="1011"/>
      <c r="DT123" s="1011"/>
      <c r="DU123" s="1012"/>
      <c r="DV123" s="1014" t="s">
        <v>460</v>
      </c>
      <c r="DW123" s="1015"/>
      <c r="DX123" s="1015"/>
      <c r="DY123" s="1015"/>
      <c r="DZ123" s="1016"/>
    </row>
    <row r="124" spans="1:130" s="246" customFormat="1" ht="26.25" customHeight="1" thickBot="1" x14ac:dyDescent="0.2">
      <c r="A124" s="1111"/>
      <c r="B124" s="998"/>
      <c r="C124" s="968" t="s">
        <v>452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456</v>
      </c>
      <c r="AB124" s="1011"/>
      <c r="AC124" s="1011"/>
      <c r="AD124" s="1011"/>
      <c r="AE124" s="1012"/>
      <c r="AF124" s="1013" t="s">
        <v>460</v>
      </c>
      <c r="AG124" s="1011"/>
      <c r="AH124" s="1011"/>
      <c r="AI124" s="1011"/>
      <c r="AJ124" s="1012"/>
      <c r="AK124" s="1013" t="s">
        <v>458</v>
      </c>
      <c r="AL124" s="1011"/>
      <c r="AM124" s="1011"/>
      <c r="AN124" s="1011"/>
      <c r="AO124" s="1012"/>
      <c r="AP124" s="1014" t="s">
        <v>458</v>
      </c>
      <c r="AQ124" s="1015"/>
      <c r="AR124" s="1015"/>
      <c r="AS124" s="1015"/>
      <c r="AT124" s="1016"/>
      <c r="AU124" s="1113" t="s">
        <v>474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42.8</v>
      </c>
      <c r="BR124" s="1080"/>
      <c r="BS124" s="1080"/>
      <c r="BT124" s="1080"/>
      <c r="BU124" s="1080"/>
      <c r="BV124" s="1080">
        <v>29.2</v>
      </c>
      <c r="BW124" s="1080"/>
      <c r="BX124" s="1080"/>
      <c r="BY124" s="1080"/>
      <c r="BZ124" s="1080"/>
      <c r="CA124" s="1080">
        <v>30.9</v>
      </c>
      <c r="CB124" s="1080"/>
      <c r="CC124" s="1080"/>
      <c r="CD124" s="1080"/>
      <c r="CE124" s="1080"/>
      <c r="CF124" s="1081"/>
      <c r="CG124" s="1082"/>
      <c r="CH124" s="1082"/>
      <c r="CI124" s="1082"/>
      <c r="CJ124" s="1083"/>
      <c r="CK124" s="1065"/>
      <c r="CL124" s="1065"/>
      <c r="CM124" s="1065"/>
      <c r="CN124" s="1065"/>
      <c r="CO124" s="1066"/>
      <c r="CP124" s="1072" t="s">
        <v>475</v>
      </c>
      <c r="CQ124" s="1073"/>
      <c r="CR124" s="1073"/>
      <c r="CS124" s="1073"/>
      <c r="CT124" s="1073"/>
      <c r="CU124" s="1073"/>
      <c r="CV124" s="1073"/>
      <c r="CW124" s="1073"/>
      <c r="CX124" s="1073"/>
      <c r="CY124" s="1073"/>
      <c r="CZ124" s="1073"/>
      <c r="DA124" s="1073"/>
      <c r="DB124" s="1073"/>
      <c r="DC124" s="1073"/>
      <c r="DD124" s="1073"/>
      <c r="DE124" s="1073"/>
      <c r="DF124" s="1074"/>
      <c r="DG124" s="1057" t="s">
        <v>468</v>
      </c>
      <c r="DH124" s="1036"/>
      <c r="DI124" s="1036"/>
      <c r="DJ124" s="1036"/>
      <c r="DK124" s="1037"/>
      <c r="DL124" s="1035" t="s">
        <v>453</v>
      </c>
      <c r="DM124" s="1036"/>
      <c r="DN124" s="1036"/>
      <c r="DO124" s="1036"/>
      <c r="DP124" s="1037"/>
      <c r="DQ124" s="1035" t="s">
        <v>468</v>
      </c>
      <c r="DR124" s="1036"/>
      <c r="DS124" s="1036"/>
      <c r="DT124" s="1036"/>
      <c r="DU124" s="1037"/>
      <c r="DV124" s="1038" t="s">
        <v>468</v>
      </c>
      <c r="DW124" s="1039"/>
      <c r="DX124" s="1039"/>
      <c r="DY124" s="1039"/>
      <c r="DZ124" s="1040"/>
    </row>
    <row r="125" spans="1:130" s="246" customFormat="1" ht="26.25" customHeight="1" x14ac:dyDescent="0.15">
      <c r="A125" s="1111"/>
      <c r="B125" s="998"/>
      <c r="C125" s="968" t="s">
        <v>459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457</v>
      </c>
      <c r="AB125" s="1011"/>
      <c r="AC125" s="1011"/>
      <c r="AD125" s="1011"/>
      <c r="AE125" s="1012"/>
      <c r="AF125" s="1013" t="s">
        <v>453</v>
      </c>
      <c r="AG125" s="1011"/>
      <c r="AH125" s="1011"/>
      <c r="AI125" s="1011"/>
      <c r="AJ125" s="1012"/>
      <c r="AK125" s="1013" t="s">
        <v>387</v>
      </c>
      <c r="AL125" s="1011"/>
      <c r="AM125" s="1011"/>
      <c r="AN125" s="1011"/>
      <c r="AO125" s="1012"/>
      <c r="AP125" s="1014" t="s">
        <v>456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476</v>
      </c>
      <c r="CL125" s="1060"/>
      <c r="CM125" s="1060"/>
      <c r="CN125" s="1060"/>
      <c r="CO125" s="1061"/>
      <c r="CP125" s="992" t="s">
        <v>477</v>
      </c>
      <c r="CQ125" s="941"/>
      <c r="CR125" s="941"/>
      <c r="CS125" s="941"/>
      <c r="CT125" s="941"/>
      <c r="CU125" s="941"/>
      <c r="CV125" s="941"/>
      <c r="CW125" s="941"/>
      <c r="CX125" s="941"/>
      <c r="CY125" s="941"/>
      <c r="CZ125" s="941"/>
      <c r="DA125" s="941"/>
      <c r="DB125" s="941"/>
      <c r="DC125" s="941"/>
      <c r="DD125" s="941"/>
      <c r="DE125" s="941"/>
      <c r="DF125" s="942"/>
      <c r="DG125" s="978" t="s">
        <v>387</v>
      </c>
      <c r="DH125" s="979"/>
      <c r="DI125" s="979"/>
      <c r="DJ125" s="979"/>
      <c r="DK125" s="979"/>
      <c r="DL125" s="979" t="s">
        <v>468</v>
      </c>
      <c r="DM125" s="979"/>
      <c r="DN125" s="979"/>
      <c r="DO125" s="979"/>
      <c r="DP125" s="979"/>
      <c r="DQ125" s="979" t="s">
        <v>387</v>
      </c>
      <c r="DR125" s="979"/>
      <c r="DS125" s="979"/>
      <c r="DT125" s="979"/>
      <c r="DU125" s="979"/>
      <c r="DV125" s="980" t="s">
        <v>458</v>
      </c>
      <c r="DW125" s="980"/>
      <c r="DX125" s="980"/>
      <c r="DY125" s="980"/>
      <c r="DZ125" s="981"/>
    </row>
    <row r="126" spans="1:130" s="246" customFormat="1" ht="26.25" customHeight="1" thickBot="1" x14ac:dyDescent="0.2">
      <c r="A126" s="1111"/>
      <c r="B126" s="998"/>
      <c r="C126" s="968" t="s">
        <v>462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478</v>
      </c>
      <c r="AB126" s="1011"/>
      <c r="AC126" s="1011"/>
      <c r="AD126" s="1011"/>
      <c r="AE126" s="1012"/>
      <c r="AF126" s="1013" t="s">
        <v>456</v>
      </c>
      <c r="AG126" s="1011"/>
      <c r="AH126" s="1011"/>
      <c r="AI126" s="1011"/>
      <c r="AJ126" s="1012"/>
      <c r="AK126" s="1013" t="s">
        <v>387</v>
      </c>
      <c r="AL126" s="1011"/>
      <c r="AM126" s="1011"/>
      <c r="AN126" s="1011"/>
      <c r="AO126" s="1012"/>
      <c r="AP126" s="1014" t="s">
        <v>453</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479</v>
      </c>
      <c r="CQ126" s="1002"/>
      <c r="CR126" s="1002"/>
      <c r="CS126" s="1002"/>
      <c r="CT126" s="1002"/>
      <c r="CU126" s="1002"/>
      <c r="CV126" s="1002"/>
      <c r="CW126" s="1002"/>
      <c r="CX126" s="1002"/>
      <c r="CY126" s="1002"/>
      <c r="CZ126" s="1002"/>
      <c r="DA126" s="1002"/>
      <c r="DB126" s="1002"/>
      <c r="DC126" s="1002"/>
      <c r="DD126" s="1002"/>
      <c r="DE126" s="1002"/>
      <c r="DF126" s="1003"/>
      <c r="DG126" s="971" t="s">
        <v>453</v>
      </c>
      <c r="DH126" s="972"/>
      <c r="DI126" s="972"/>
      <c r="DJ126" s="972"/>
      <c r="DK126" s="972"/>
      <c r="DL126" s="972" t="s">
        <v>457</v>
      </c>
      <c r="DM126" s="972"/>
      <c r="DN126" s="972"/>
      <c r="DO126" s="972"/>
      <c r="DP126" s="972"/>
      <c r="DQ126" s="972" t="s">
        <v>453</v>
      </c>
      <c r="DR126" s="972"/>
      <c r="DS126" s="972"/>
      <c r="DT126" s="972"/>
      <c r="DU126" s="972"/>
      <c r="DV126" s="973" t="s">
        <v>387</v>
      </c>
      <c r="DW126" s="973"/>
      <c r="DX126" s="973"/>
      <c r="DY126" s="973"/>
      <c r="DZ126" s="974"/>
    </row>
    <row r="127" spans="1:130" s="246" customFormat="1" ht="26.25" customHeight="1" x14ac:dyDescent="0.15">
      <c r="A127" s="1112"/>
      <c r="B127" s="1000"/>
      <c r="C127" s="1054" t="s">
        <v>480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456</v>
      </c>
      <c r="AB127" s="1011"/>
      <c r="AC127" s="1011"/>
      <c r="AD127" s="1011"/>
      <c r="AE127" s="1012"/>
      <c r="AF127" s="1013" t="s">
        <v>468</v>
      </c>
      <c r="AG127" s="1011"/>
      <c r="AH127" s="1011"/>
      <c r="AI127" s="1011"/>
      <c r="AJ127" s="1012"/>
      <c r="AK127" s="1013" t="s">
        <v>387</v>
      </c>
      <c r="AL127" s="1011"/>
      <c r="AM127" s="1011"/>
      <c r="AN127" s="1011"/>
      <c r="AO127" s="1012"/>
      <c r="AP127" s="1014" t="s">
        <v>456</v>
      </c>
      <c r="AQ127" s="1015"/>
      <c r="AR127" s="1015"/>
      <c r="AS127" s="1015"/>
      <c r="AT127" s="1016"/>
      <c r="AU127" s="282"/>
      <c r="AV127" s="282"/>
      <c r="AW127" s="282"/>
      <c r="AX127" s="1084" t="s">
        <v>481</v>
      </c>
      <c r="AY127" s="1085"/>
      <c r="AZ127" s="1085"/>
      <c r="BA127" s="1085"/>
      <c r="BB127" s="1085"/>
      <c r="BC127" s="1085"/>
      <c r="BD127" s="1085"/>
      <c r="BE127" s="1086"/>
      <c r="BF127" s="1087" t="s">
        <v>482</v>
      </c>
      <c r="BG127" s="1085"/>
      <c r="BH127" s="1085"/>
      <c r="BI127" s="1085"/>
      <c r="BJ127" s="1085"/>
      <c r="BK127" s="1085"/>
      <c r="BL127" s="1086"/>
      <c r="BM127" s="1087" t="s">
        <v>483</v>
      </c>
      <c r="BN127" s="1085"/>
      <c r="BO127" s="1085"/>
      <c r="BP127" s="1085"/>
      <c r="BQ127" s="1085"/>
      <c r="BR127" s="1085"/>
      <c r="BS127" s="1086"/>
      <c r="BT127" s="1087" t="s">
        <v>484</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485</v>
      </c>
      <c r="CQ127" s="1002"/>
      <c r="CR127" s="1002"/>
      <c r="CS127" s="1002"/>
      <c r="CT127" s="1002"/>
      <c r="CU127" s="1002"/>
      <c r="CV127" s="1002"/>
      <c r="CW127" s="1002"/>
      <c r="CX127" s="1002"/>
      <c r="CY127" s="1002"/>
      <c r="CZ127" s="1002"/>
      <c r="DA127" s="1002"/>
      <c r="DB127" s="1002"/>
      <c r="DC127" s="1002"/>
      <c r="DD127" s="1002"/>
      <c r="DE127" s="1002"/>
      <c r="DF127" s="1003"/>
      <c r="DG127" s="971" t="s">
        <v>453</v>
      </c>
      <c r="DH127" s="972"/>
      <c r="DI127" s="972"/>
      <c r="DJ127" s="972"/>
      <c r="DK127" s="972"/>
      <c r="DL127" s="972" t="s">
        <v>387</v>
      </c>
      <c r="DM127" s="972"/>
      <c r="DN127" s="972"/>
      <c r="DO127" s="972"/>
      <c r="DP127" s="972"/>
      <c r="DQ127" s="972" t="s">
        <v>458</v>
      </c>
      <c r="DR127" s="972"/>
      <c r="DS127" s="972"/>
      <c r="DT127" s="972"/>
      <c r="DU127" s="972"/>
      <c r="DV127" s="973" t="s">
        <v>457</v>
      </c>
      <c r="DW127" s="973"/>
      <c r="DX127" s="973"/>
      <c r="DY127" s="973"/>
      <c r="DZ127" s="974"/>
    </row>
    <row r="128" spans="1:130" s="246" customFormat="1" ht="26.25" customHeight="1" thickBot="1" x14ac:dyDescent="0.2">
      <c r="A128" s="1095" t="s">
        <v>486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487</v>
      </c>
      <c r="X128" s="1097"/>
      <c r="Y128" s="1097"/>
      <c r="Z128" s="1098"/>
      <c r="AA128" s="1099">
        <v>37244</v>
      </c>
      <c r="AB128" s="1100"/>
      <c r="AC128" s="1100"/>
      <c r="AD128" s="1100"/>
      <c r="AE128" s="1101"/>
      <c r="AF128" s="1102">
        <v>26963</v>
      </c>
      <c r="AG128" s="1100"/>
      <c r="AH128" s="1100"/>
      <c r="AI128" s="1100"/>
      <c r="AJ128" s="1101"/>
      <c r="AK128" s="1102">
        <v>46274</v>
      </c>
      <c r="AL128" s="1100"/>
      <c r="AM128" s="1100"/>
      <c r="AN128" s="1100"/>
      <c r="AO128" s="1101"/>
      <c r="AP128" s="1103"/>
      <c r="AQ128" s="1104"/>
      <c r="AR128" s="1104"/>
      <c r="AS128" s="1104"/>
      <c r="AT128" s="1105"/>
      <c r="AU128" s="282"/>
      <c r="AV128" s="282"/>
      <c r="AW128" s="282"/>
      <c r="AX128" s="940" t="s">
        <v>488</v>
      </c>
      <c r="AY128" s="941"/>
      <c r="AZ128" s="941"/>
      <c r="BA128" s="941"/>
      <c r="BB128" s="941"/>
      <c r="BC128" s="941"/>
      <c r="BD128" s="941"/>
      <c r="BE128" s="942"/>
      <c r="BF128" s="1106" t="s">
        <v>387</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489</v>
      </c>
      <c r="CQ128" s="1089"/>
      <c r="CR128" s="1089"/>
      <c r="CS128" s="1089"/>
      <c r="CT128" s="1089"/>
      <c r="CU128" s="1089"/>
      <c r="CV128" s="1089"/>
      <c r="CW128" s="1089"/>
      <c r="CX128" s="1089"/>
      <c r="CY128" s="1089"/>
      <c r="CZ128" s="1089"/>
      <c r="DA128" s="1089"/>
      <c r="DB128" s="1089"/>
      <c r="DC128" s="1089"/>
      <c r="DD128" s="1089"/>
      <c r="DE128" s="1089"/>
      <c r="DF128" s="1090"/>
      <c r="DG128" s="1091" t="s">
        <v>458</v>
      </c>
      <c r="DH128" s="1092"/>
      <c r="DI128" s="1092"/>
      <c r="DJ128" s="1092"/>
      <c r="DK128" s="1092"/>
      <c r="DL128" s="1092" t="s">
        <v>478</v>
      </c>
      <c r="DM128" s="1092"/>
      <c r="DN128" s="1092"/>
      <c r="DO128" s="1092"/>
      <c r="DP128" s="1092"/>
      <c r="DQ128" s="1092" t="s">
        <v>478</v>
      </c>
      <c r="DR128" s="1092"/>
      <c r="DS128" s="1092"/>
      <c r="DT128" s="1092"/>
      <c r="DU128" s="1092"/>
      <c r="DV128" s="1093" t="s">
        <v>387</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490</v>
      </c>
      <c r="X129" s="1126"/>
      <c r="Y129" s="1126"/>
      <c r="Z129" s="1127"/>
      <c r="AA129" s="1010">
        <v>3876493</v>
      </c>
      <c r="AB129" s="1011"/>
      <c r="AC129" s="1011"/>
      <c r="AD129" s="1011"/>
      <c r="AE129" s="1012"/>
      <c r="AF129" s="1013">
        <v>3865077</v>
      </c>
      <c r="AG129" s="1011"/>
      <c r="AH129" s="1011"/>
      <c r="AI129" s="1011"/>
      <c r="AJ129" s="1012"/>
      <c r="AK129" s="1013">
        <v>3886897</v>
      </c>
      <c r="AL129" s="1011"/>
      <c r="AM129" s="1011"/>
      <c r="AN129" s="1011"/>
      <c r="AO129" s="1012"/>
      <c r="AP129" s="1128"/>
      <c r="AQ129" s="1129"/>
      <c r="AR129" s="1129"/>
      <c r="AS129" s="1129"/>
      <c r="AT129" s="1130"/>
      <c r="AU129" s="284"/>
      <c r="AV129" s="284"/>
      <c r="AW129" s="284"/>
      <c r="AX129" s="1119" t="s">
        <v>491</v>
      </c>
      <c r="AY129" s="1002"/>
      <c r="AZ129" s="1002"/>
      <c r="BA129" s="1002"/>
      <c r="BB129" s="1002"/>
      <c r="BC129" s="1002"/>
      <c r="BD129" s="1002"/>
      <c r="BE129" s="1003"/>
      <c r="BF129" s="1120" t="s">
        <v>458</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493</v>
      </c>
      <c r="X130" s="1126"/>
      <c r="Y130" s="1126"/>
      <c r="Z130" s="1127"/>
      <c r="AA130" s="1010">
        <v>576048</v>
      </c>
      <c r="AB130" s="1011"/>
      <c r="AC130" s="1011"/>
      <c r="AD130" s="1011"/>
      <c r="AE130" s="1012"/>
      <c r="AF130" s="1013">
        <v>574327</v>
      </c>
      <c r="AG130" s="1011"/>
      <c r="AH130" s="1011"/>
      <c r="AI130" s="1011"/>
      <c r="AJ130" s="1012"/>
      <c r="AK130" s="1013">
        <v>562076</v>
      </c>
      <c r="AL130" s="1011"/>
      <c r="AM130" s="1011"/>
      <c r="AN130" s="1011"/>
      <c r="AO130" s="1012"/>
      <c r="AP130" s="1128"/>
      <c r="AQ130" s="1129"/>
      <c r="AR130" s="1129"/>
      <c r="AS130" s="1129"/>
      <c r="AT130" s="1130"/>
      <c r="AU130" s="284"/>
      <c r="AV130" s="284"/>
      <c r="AW130" s="284"/>
      <c r="AX130" s="1119" t="s">
        <v>494</v>
      </c>
      <c r="AY130" s="1002"/>
      <c r="AZ130" s="1002"/>
      <c r="BA130" s="1002"/>
      <c r="BB130" s="1002"/>
      <c r="BC130" s="1002"/>
      <c r="BD130" s="1002"/>
      <c r="BE130" s="1003"/>
      <c r="BF130" s="1156">
        <v>9.1999999999999993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495</v>
      </c>
      <c r="X131" s="1164"/>
      <c r="Y131" s="1164"/>
      <c r="Z131" s="1165"/>
      <c r="AA131" s="1057">
        <v>3300445</v>
      </c>
      <c r="AB131" s="1036"/>
      <c r="AC131" s="1036"/>
      <c r="AD131" s="1036"/>
      <c r="AE131" s="1037"/>
      <c r="AF131" s="1035">
        <v>3290750</v>
      </c>
      <c r="AG131" s="1036"/>
      <c r="AH131" s="1036"/>
      <c r="AI131" s="1036"/>
      <c r="AJ131" s="1037"/>
      <c r="AK131" s="1035">
        <v>3324821</v>
      </c>
      <c r="AL131" s="1036"/>
      <c r="AM131" s="1036"/>
      <c r="AN131" s="1036"/>
      <c r="AO131" s="1037"/>
      <c r="AP131" s="1166"/>
      <c r="AQ131" s="1167"/>
      <c r="AR131" s="1167"/>
      <c r="AS131" s="1167"/>
      <c r="AT131" s="1168"/>
      <c r="AU131" s="284"/>
      <c r="AV131" s="284"/>
      <c r="AW131" s="284"/>
      <c r="AX131" s="1138" t="s">
        <v>496</v>
      </c>
      <c r="AY131" s="1089"/>
      <c r="AZ131" s="1089"/>
      <c r="BA131" s="1089"/>
      <c r="BB131" s="1089"/>
      <c r="BC131" s="1089"/>
      <c r="BD131" s="1089"/>
      <c r="BE131" s="1090"/>
      <c r="BF131" s="1139">
        <v>30.9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498</v>
      </c>
      <c r="W132" s="1149"/>
      <c r="X132" s="1149"/>
      <c r="Y132" s="1149"/>
      <c r="Z132" s="1150"/>
      <c r="AA132" s="1151">
        <v>7.6568462740000003</v>
      </c>
      <c r="AB132" s="1152"/>
      <c r="AC132" s="1152"/>
      <c r="AD132" s="1152"/>
      <c r="AE132" s="1153"/>
      <c r="AF132" s="1154">
        <v>10.35289828</v>
      </c>
      <c r="AG132" s="1152"/>
      <c r="AH132" s="1152"/>
      <c r="AI132" s="1152"/>
      <c r="AJ132" s="1153"/>
      <c r="AK132" s="1154">
        <v>9.7368850830000007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499</v>
      </c>
      <c r="W133" s="1132"/>
      <c r="X133" s="1132"/>
      <c r="Y133" s="1132"/>
      <c r="Z133" s="1133"/>
      <c r="AA133" s="1134">
        <v>5.8</v>
      </c>
      <c r="AB133" s="1135"/>
      <c r="AC133" s="1135"/>
      <c r="AD133" s="1135"/>
      <c r="AE133" s="1136"/>
      <c r="AF133" s="1134">
        <v>7.5</v>
      </c>
      <c r="AG133" s="1135"/>
      <c r="AH133" s="1135"/>
      <c r="AI133" s="1135"/>
      <c r="AJ133" s="1136"/>
      <c r="AK133" s="1134">
        <v>9.1999999999999993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KMMaQSna0EaWb/D9HXmYnHH6FyUC0M638Rkuwf7p+lL+BG/e21OzI5Uu93a0N8yfJZlJEqjn6JWHfZzK53hfw==" saltValue="QPUr3AMCLMUtQzO7Z7rF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8" zoomScale="85" zoomScaleNormal="85" zoomScaleSheetLayoutView="85" workbookViewId="0">
      <selection activeCell="BC28" sqref="BC2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HjeDuPcLoEGWpQZGesQdFfJ83HTCkAAjB/FHyPw9miEZI/YCdqC2NITkEZut2RagDoDcM71/pcTilzNEZTpTA==" saltValue="TFm6Avz6K1P2gZhodmez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N13"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5YCN0bMQ56oDRUaC1w8xY1muCdLCUOxcbifzS2/E6UfGknGAr4hrhj7TnRaTLwfpkuTf2IVhuUIk9KgggN6iw==" saltValue="/zRWYj5rLMrUzU8mmNX+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F38" sqref="F38"/>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508</v>
      </c>
      <c r="AL9" s="1175"/>
      <c r="AM9" s="1175"/>
      <c r="AN9" s="1176"/>
      <c r="AO9" s="312">
        <v>886284</v>
      </c>
      <c r="AP9" s="312">
        <v>66970</v>
      </c>
      <c r="AQ9" s="313">
        <v>89955</v>
      </c>
      <c r="AR9" s="314">
        <v>-25.6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509</v>
      </c>
      <c r="AL10" s="1175"/>
      <c r="AM10" s="1175"/>
      <c r="AN10" s="1176"/>
      <c r="AO10" s="315">
        <v>164192</v>
      </c>
      <c r="AP10" s="315">
        <v>12407</v>
      </c>
      <c r="AQ10" s="316">
        <v>10661</v>
      </c>
      <c r="AR10" s="317">
        <v>16.399999999999999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510</v>
      </c>
      <c r="AL11" s="1175"/>
      <c r="AM11" s="1175"/>
      <c r="AN11" s="1176"/>
      <c r="AO11" s="315">
        <v>249686</v>
      </c>
      <c r="AP11" s="315">
        <v>18867</v>
      </c>
      <c r="AQ11" s="316">
        <v>13679</v>
      </c>
      <c r="AR11" s="317">
        <v>37.9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511</v>
      </c>
      <c r="AL12" s="1175"/>
      <c r="AM12" s="1175"/>
      <c r="AN12" s="1176"/>
      <c r="AO12" s="315">
        <v>870</v>
      </c>
      <c r="AP12" s="315">
        <v>66</v>
      </c>
      <c r="AQ12" s="316">
        <v>972</v>
      </c>
      <c r="AR12" s="317">
        <v>-93.2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512</v>
      </c>
      <c r="AL13" s="1175"/>
      <c r="AM13" s="1175"/>
      <c r="AN13" s="1176"/>
      <c r="AO13" s="315" t="s">
        <v>513</v>
      </c>
      <c r="AP13" s="315" t="s">
        <v>513</v>
      </c>
      <c r="AQ13" s="316">
        <v>32</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514</v>
      </c>
      <c r="AL14" s="1175"/>
      <c r="AM14" s="1175"/>
      <c r="AN14" s="1176"/>
      <c r="AO14" s="315">
        <v>41476</v>
      </c>
      <c r="AP14" s="315">
        <v>3134</v>
      </c>
      <c r="AQ14" s="316">
        <v>4100</v>
      </c>
      <c r="AR14" s="317">
        <v>-23.6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515</v>
      </c>
      <c r="AL15" s="1175"/>
      <c r="AM15" s="1175"/>
      <c r="AN15" s="1176"/>
      <c r="AO15" s="315" t="s">
        <v>513</v>
      </c>
      <c r="AP15" s="315" t="s">
        <v>513</v>
      </c>
      <c r="AQ15" s="316">
        <v>1979</v>
      </c>
      <c r="AR15" s="317" t="s">
        <v>513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516</v>
      </c>
      <c r="AL16" s="1178"/>
      <c r="AM16" s="1178"/>
      <c r="AN16" s="1179"/>
      <c r="AO16" s="315">
        <v>-94422</v>
      </c>
      <c r="AP16" s="315">
        <v>-7135</v>
      </c>
      <c r="AQ16" s="316">
        <v>-8950</v>
      </c>
      <c r="AR16" s="317">
        <v>-20.3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1248086</v>
      </c>
      <c r="AP17" s="315">
        <v>94309</v>
      </c>
      <c r="AQ17" s="316">
        <v>112428</v>
      </c>
      <c r="AR17" s="317">
        <v>-16.100000000000001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521</v>
      </c>
      <c r="AL21" s="1170"/>
      <c r="AM21" s="1170"/>
      <c r="AN21" s="1171"/>
      <c r="AO21" s="327">
        <v>8.5399999999999991</v>
      </c>
      <c r="AP21" s="328">
        <v>10.34</v>
      </c>
      <c r="AQ21" s="329">
        <v>-1.8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522</v>
      </c>
      <c r="AL22" s="1170"/>
      <c r="AM22" s="1170"/>
      <c r="AN22" s="1171"/>
      <c r="AO22" s="332">
        <v>94.6</v>
      </c>
      <c r="AP22" s="333">
        <v>96.7</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526</v>
      </c>
      <c r="AL32" s="1186"/>
      <c r="AM32" s="1186"/>
      <c r="AN32" s="1187"/>
      <c r="AO32" s="342">
        <v>678524</v>
      </c>
      <c r="AP32" s="342">
        <v>51271</v>
      </c>
      <c r="AQ32" s="343">
        <v>52443</v>
      </c>
      <c r="AR32" s="344">
        <v>-2.2000000000000002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527</v>
      </c>
      <c r="AL33" s="1186"/>
      <c r="AM33" s="1186"/>
      <c r="AN33" s="1187"/>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528</v>
      </c>
      <c r="AL34" s="1186"/>
      <c r="AM34" s="1186"/>
      <c r="AN34" s="1187"/>
      <c r="AO34" s="342" t="s">
        <v>513</v>
      </c>
      <c r="AP34" s="342" t="s">
        <v>513</v>
      </c>
      <c r="AQ34" s="343" t="s">
        <v>513</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529</v>
      </c>
      <c r="AL35" s="1186"/>
      <c r="AM35" s="1186"/>
      <c r="AN35" s="1187"/>
      <c r="AO35" s="342">
        <v>139233</v>
      </c>
      <c r="AP35" s="342">
        <v>10521</v>
      </c>
      <c r="AQ35" s="343">
        <v>14640</v>
      </c>
      <c r="AR35" s="344">
        <v>-28.1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530</v>
      </c>
      <c r="AL36" s="1186"/>
      <c r="AM36" s="1186"/>
      <c r="AN36" s="1187"/>
      <c r="AO36" s="342">
        <v>114015</v>
      </c>
      <c r="AP36" s="342">
        <v>8615</v>
      </c>
      <c r="AQ36" s="343">
        <v>3738</v>
      </c>
      <c r="AR36" s="344">
        <v>130.5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531</v>
      </c>
      <c r="AL37" s="1186"/>
      <c r="AM37" s="1186"/>
      <c r="AN37" s="1187"/>
      <c r="AO37" s="342" t="s">
        <v>513</v>
      </c>
      <c r="AP37" s="342" t="s">
        <v>513</v>
      </c>
      <c r="AQ37" s="343">
        <v>1128</v>
      </c>
      <c r="AR37" s="344" t="s">
        <v>513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532</v>
      </c>
      <c r="AL38" s="1189"/>
      <c r="AM38" s="1189"/>
      <c r="AN38" s="1190"/>
      <c r="AO38" s="345">
        <v>312</v>
      </c>
      <c r="AP38" s="345">
        <v>24</v>
      </c>
      <c r="AQ38" s="346">
        <v>7</v>
      </c>
      <c r="AR38" s="334">
        <v>242.9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533</v>
      </c>
      <c r="AL39" s="1189"/>
      <c r="AM39" s="1189"/>
      <c r="AN39" s="1190"/>
      <c r="AO39" s="342">
        <v>-46274</v>
      </c>
      <c r="AP39" s="342">
        <v>-3497</v>
      </c>
      <c r="AQ39" s="343">
        <v>-2426</v>
      </c>
      <c r="AR39" s="344">
        <v>44.1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534</v>
      </c>
      <c r="AL40" s="1186"/>
      <c r="AM40" s="1186"/>
      <c r="AN40" s="1187"/>
      <c r="AO40" s="342">
        <v>-562076</v>
      </c>
      <c r="AP40" s="342">
        <v>-42472</v>
      </c>
      <c r="AQ40" s="343">
        <v>-48318</v>
      </c>
      <c r="AR40" s="344">
        <v>-12.1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323734</v>
      </c>
      <c r="AP41" s="342">
        <v>24462</v>
      </c>
      <c r="AQ41" s="343">
        <v>21212</v>
      </c>
      <c r="AR41" s="344">
        <v>15.3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503</v>
      </c>
      <c r="AN49" s="1182" t="s">
        <v>538</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2142007</v>
      </c>
      <c r="AN51" s="364">
        <v>156901</v>
      </c>
      <c r="AO51" s="365">
        <v>3.6</v>
      </c>
      <c r="AP51" s="366">
        <v>91837</v>
      </c>
      <c r="AQ51" s="367">
        <v>11</v>
      </c>
      <c r="AR51" s="368">
        <v>-7.4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831135</v>
      </c>
      <c r="AN52" s="372">
        <v>60880</v>
      </c>
      <c r="AO52" s="373">
        <v>37.299999999999997</v>
      </c>
      <c r="AP52" s="374">
        <v>54439</v>
      </c>
      <c r="AQ52" s="375">
        <v>21.7</v>
      </c>
      <c r="AR52" s="376">
        <v>15.6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1041500</v>
      </c>
      <c r="AN53" s="364">
        <v>76637</v>
      </c>
      <c r="AO53" s="365">
        <v>-51.2</v>
      </c>
      <c r="AP53" s="366">
        <v>75972</v>
      </c>
      <c r="AQ53" s="367">
        <v>-17.3</v>
      </c>
      <c r="AR53" s="368">
        <v>-33.9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293379</v>
      </c>
      <c r="AN54" s="372">
        <v>21588</v>
      </c>
      <c r="AO54" s="373">
        <v>-64.5</v>
      </c>
      <c r="AP54" s="374">
        <v>40712</v>
      </c>
      <c r="AQ54" s="375">
        <v>-25.2</v>
      </c>
      <c r="AR54" s="376">
        <v>-39.299999999999997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1486114</v>
      </c>
      <c r="AN55" s="364">
        <v>110566</v>
      </c>
      <c r="AO55" s="365">
        <v>44.3</v>
      </c>
      <c r="AP55" s="366">
        <v>79466</v>
      </c>
      <c r="AQ55" s="367">
        <v>4.5999999999999996</v>
      </c>
      <c r="AR55" s="368">
        <v>39.700000000000003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134985</v>
      </c>
      <c r="AN56" s="372">
        <v>10043</v>
      </c>
      <c r="AO56" s="373">
        <v>-53.5</v>
      </c>
      <c r="AP56" s="374">
        <v>44645</v>
      </c>
      <c r="AQ56" s="375">
        <v>9.6999999999999993</v>
      </c>
      <c r="AR56" s="376">
        <v>-63.2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1850465</v>
      </c>
      <c r="AN57" s="364">
        <v>138632</v>
      </c>
      <c r="AO57" s="365">
        <v>25.4</v>
      </c>
      <c r="AP57" s="366">
        <v>90072</v>
      </c>
      <c r="AQ57" s="367">
        <v>13.3</v>
      </c>
      <c r="AR57" s="368">
        <v>12.1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167690</v>
      </c>
      <c r="AN58" s="372">
        <v>12563</v>
      </c>
      <c r="AO58" s="373">
        <v>25.1</v>
      </c>
      <c r="AP58" s="374">
        <v>46083</v>
      </c>
      <c r="AQ58" s="375">
        <v>3.2</v>
      </c>
      <c r="AR58" s="376">
        <v>21.9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2148413</v>
      </c>
      <c r="AN59" s="364">
        <v>162340</v>
      </c>
      <c r="AO59" s="365">
        <v>17.100000000000001</v>
      </c>
      <c r="AP59" s="366">
        <v>88328</v>
      </c>
      <c r="AQ59" s="367">
        <v>-1.9</v>
      </c>
      <c r="AR59" s="368">
        <v>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108977</v>
      </c>
      <c r="AN60" s="372">
        <v>8235</v>
      </c>
      <c r="AO60" s="373">
        <v>-34.5</v>
      </c>
      <c r="AP60" s="374">
        <v>49013</v>
      </c>
      <c r="AQ60" s="375">
        <v>6.4</v>
      </c>
      <c r="AR60" s="376">
        <v>-40.9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1733700</v>
      </c>
      <c r="AN61" s="379">
        <v>129015</v>
      </c>
      <c r="AO61" s="380">
        <v>7.8</v>
      </c>
      <c r="AP61" s="381">
        <v>85135</v>
      </c>
      <c r="AQ61" s="382">
        <v>1.9</v>
      </c>
      <c r="AR61" s="368">
        <v>5.9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307233</v>
      </c>
      <c r="AN62" s="372">
        <v>22662</v>
      </c>
      <c r="AO62" s="373">
        <v>-18</v>
      </c>
      <c r="AP62" s="374">
        <v>46978</v>
      </c>
      <c r="AQ62" s="375">
        <v>3.2</v>
      </c>
      <c r="AR62" s="376">
        <v>-21.2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4EKdzxrouyD2YZ6lJDJFyMUMWxWVKX6dG4mcZwu6JUmgsnqSmpUYrHnYd9nugpnfxEI4WH2TCjSOS0MexSYYqA==" saltValue="/jU5NEtf1RJzF4NGcxEi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VUsD18Ju9yx3zszPKEE4dklmbT1fXOrg43AyzrNtUOK5Hu5DTOpi9LJFtLU0fMMETTE/TiPz7D68oFFFY8Ysw==" saltValue="gfFboJPBcoxug+d7O2+Y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RheH9GI5J7lU8EmoqqXyAiBm+MOiJiSNq2KXprHgUpghjBRI3WaVHGEn3WeUaWTq33oC2M+Y4mLW/pzG9eyeg==" saltValue="wd2v8zS27U9ENQgBxCtp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4" t="s">
        <v>3</v>
      </c>
      <c r="D47" s="1194"/>
      <c r="E47" s="1195"/>
      <c r="F47" s="11">
        <v>23.06</v>
      </c>
      <c r="G47" s="12">
        <v>28.83</v>
      </c>
      <c r="H47" s="12">
        <v>40.31</v>
      </c>
      <c r="I47" s="12">
        <v>40.47</v>
      </c>
      <c r="J47" s="13">
        <v>47.64</v>
      </c>
    </row>
    <row r="48" spans="2:10" ht="57.75" customHeight="1" x14ac:dyDescent="0.15">
      <c r="B48" s="14"/>
      <c r="C48" s="1196" t="s">
        <v>4</v>
      </c>
      <c r="D48" s="1196"/>
      <c r="E48" s="1197"/>
      <c r="F48" s="15">
        <v>9.3000000000000007</v>
      </c>
      <c r="G48" s="16">
        <v>10.9</v>
      </c>
      <c r="H48" s="16">
        <v>4.26</v>
      </c>
      <c r="I48" s="16">
        <v>8.16</v>
      </c>
      <c r="J48" s="17">
        <v>5.48</v>
      </c>
    </row>
    <row r="49" spans="2:10" ht="57.75" customHeight="1" thickBot="1" x14ac:dyDescent="0.2">
      <c r="B49" s="18"/>
      <c r="C49" s="1198" t="s">
        <v>5</v>
      </c>
      <c r="D49" s="1198"/>
      <c r="E49" s="1199"/>
      <c r="F49" s="19">
        <v>4.32</v>
      </c>
      <c r="G49" s="20">
        <v>8.9</v>
      </c>
      <c r="H49" s="20">
        <v>4.58</v>
      </c>
      <c r="I49" s="20">
        <v>3.93</v>
      </c>
      <c r="J49" s="21">
        <v>4.75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vxqYmqbunvyIDWlx8DwVgoBPQLnGBFAOl5hyxzVOVGpET/47aBwn27mf1ZnX5Vf8ZHxUKvDtRHxbey8OywRFg==" saltValue="ZjNZT7/lr7pgHCWdy8YO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仲村　翼</cp:lastModifiedBy>
  <cp:lastPrinted>2020-03-16T02:13:54Z</cp:lastPrinted>
  <dcterms:created xsi:type="dcterms:W3CDTF">2020-02-10T06:39:23Z</dcterms:created>
  <dcterms:modified xsi:type="dcterms:W3CDTF">2020-09-18T05:03:25Z</dcterms:modified>
  <cp:category/>
</cp:coreProperties>
</file>