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企財)財政課\data - Zs-it-sv-01\data(新)\120　決算に関すること\060　財政健全化法に関すること\R1\10_財政状況資料集（健全化担当分）\01 県へ回答\"/>
    </mc:Choice>
  </mc:AlternateContent>
  <xr:revisionPtr revIDLastSave="0" documentId="13_ncr:1_{7D099BC6-2977-4AA1-BBAD-9BF3B4D51BF1}" xr6:coauthVersionLast="45" xr6:coauthVersionMax="45" xr10:uidLastSave="{00000000-0000-0000-0000-000000000000}"/>
  <bookViews>
    <workbookView xWindow="-120" yWindow="-120" windowWidth="19440" windowHeight="15000" tabRatio="92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3"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BE37" i="10"/>
  <c r="AM37" i="10"/>
  <c r="U37" i="10"/>
  <c r="BE36" i="10"/>
  <c r="AM36" i="10"/>
  <c r="BE35" i="10"/>
  <c r="BE34" i="10"/>
  <c r="C34" i="10"/>
  <c r="C35" i="10" s="1"/>
  <c r="C36" i="10" l="1"/>
  <c r="C37" i="10" s="1"/>
  <c r="C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<sst xmlns="http://schemas.openxmlformats.org/spreadsheetml/2006/main" count="1110" uniqueCount="619">
  <si>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</si>
  <si>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</si>
  <si>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</si>
  <si>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</si>
  <si>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</si>
  <si>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</si>
  <si>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</si>
  <si>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</si>
  <si>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</si>
  <si>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</si>
  <si>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</si>
  <si>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</si>
  <si>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</si>
  <si>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</si>
  <si>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</si>
  <si>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</si>
  <si>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</si>
  <si>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</si>
  <si>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</si>
  <si>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</si>
  <si>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</si>
  <si>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</si>
  <si>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</si>
  <si>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</si>
  <si>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</si>
  <si>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</si>
  <si>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</si>
  <si>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</si>
  <si>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</si>
  <si>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</si>
  <si>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</si>
  <si>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</si>
  <si>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</si>
  <si>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</si>
  <si>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</si>
  <si>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</si>
  <si>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</si>
  <si>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</si>
  <si>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</si>
  <si>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</si>
  <si>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</si>
  <si>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</si>
  <si>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</si>
  <si>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</si>
  <si>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</si>
  <si>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</si>
  <si>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</si>
  <si>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</si>
  <si>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</si>
  <si>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</si>
  <si>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</si>
  <si>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</si>
  <si>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</si>
  <si>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</si>
  <si>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</si>
  <si>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</si>
  <si>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</si>
  <si>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</si>
  <si>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</si>
  <si>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</si>
  <si>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</si>
  <si>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</si>
  <si>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</si>
  <si>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</si>
  <si>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</si>
  <si>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</si>
  <si>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</si>
  <si>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</si>
  <si>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</si>
  <si>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</si>
  <si>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</si>
  <si>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</si>
  <si>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</si>
  <si>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</si>
  <si>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</si>
  <si>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</si>
  <si>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</si>
  <si>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</si>
  <si>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</si>
  <si>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</si>
  <si>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</si>
  <si>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</si>
  <si>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</si>
  <si>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</si>
  <si>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</si>
  <si>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</si>
  <si>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</si>
  <si>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</si>
  <si>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</si>
  <si>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</si>
  <si>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</si>
  <si>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</si>
  <si>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</si>
  <si>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</si>
  <si>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</si>
  <si>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</si>
  <si>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</si>
  <si>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</si>
  <si>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</si>
  <si>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</si>
  <si>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</si>
  <si>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</si>
  <si>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</si>
  <si>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</si>
  <si>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</si>
  <si>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</si>
  <si>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</si>
  <si>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</si>
  <si>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</si>
  <si>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</si>
  <si>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</si>
  <si>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</si>
  <si>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</si>
  <si>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</si>
  <si>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</si>
  <si>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</si>
  <si>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</si>
  <si>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</si>
  <si>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</si>
  <si>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</si>
  <si>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</si>
  <si>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</si>
  <si>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</si>
  <si>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</si>
  <si>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</si>
  <si>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</si>
  <si>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</si>
  <si>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</si>
  <si>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</si>
  <si>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</si>
  <si>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</si>
  <si>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</si>
  <si>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</si>
  <si>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</si>
  <si>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</si>
  <si>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</si>
  <si>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</si>
  <si>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</si>
  <si>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</si>
  <si>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</si>
  <si>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</si>
  <si>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</si>
  <si>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</si>
  <si>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</si>
  <si>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</si>
  <si>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</si>
  <si>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</si>
  <si>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</si>
  <si>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</si>
  <si>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</si>
  <si>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</si>
  <si>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</si>
  <si>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</si>
  <si>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</si>
  <si>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</si>
  <si>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</si>
  <si>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</si>
  <si>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</si>
  <si>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</si>
  <si>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</si>
  <si>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</si>
  <si>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</si>
  <si>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</si>
  <si>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</si>
  <si>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</si>
  <si>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</si>
  <si>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</si>
  <si>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</si>
  <si>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</si>
  <si>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</si>
  <si>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</si>
  <si>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</si>
  <si>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</si>
  <si>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</si>
  <si>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</si>
  <si>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</si>
  <si>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</si>
  <si>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</si>
  <si>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</si>
  <si>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</si>
  <si>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</si>
  <si>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</si>
  <si>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</si>
  <si>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</si>
  <si>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</si>
  <si>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</si>
  <si>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</si>
  <si>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</si>
  <si>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</si>
  <si>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</si>
  <si>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</si>
  <si>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</si>
  <si>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</si>
  <si>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</si>
  <si>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</si>
  <si>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</si>
  <si>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</si>
  <si>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</si>
  <si>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</si>
  <si>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</si>
  <si>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</si>
  <si>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</si>
  <si>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</si>
  <si>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</si>
  <si>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</si>
  <si>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</si>
  <si>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</si>
  <si>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</si>
  <si>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</si>
  <si>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</si>
  <si>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</si>
  <si>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沖縄県那覇市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</si>
  <si>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</si>
  <si>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</si>
  <si>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</si>
  <si>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</si>
  <si>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</si>
  <si>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</si>
  <si>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</si>
  <si>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</si>
  <si>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</si>
  <si>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</si>
  <si>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</si>
  <si>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</si>
  <si>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</si>
  <si>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</si>
  <si>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</si>
  <si>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</si>
  <si>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</si>
  <si>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</si>
  <si>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</si>
  <si>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</si>
  <si>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</si>
  <si>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</si>
  <si>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</si>
  <si>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</si>
  <si>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</si>
  <si>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</si>
  <si>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</si>
  <si>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</si>
  <si>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</si>
  <si>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</si>
  <si>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</si>
  <si>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</si>
  <si>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</si>
  <si>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</si>
  <si>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</si>
  <si>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</si>
  <si>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</si>
  <si>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</si>
  <si>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</si>
  <si>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</si>
  <si>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</si>
  <si>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</si>
  <si>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</si>
  <si>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</si>
  <si>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</si>
  <si>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</si>
  <si>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</si>
  <si>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</si>
  <si>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</si>
  <si>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</si>
  <si>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</si>
  <si>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</si>
  <si>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</si>
  <si>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</si>
  <si>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</si>
  <si>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</si>
  <si>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</si>
  <si>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</si>
  <si>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</si>
  <si>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</si>
  <si>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</si>
  <si>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</si>
  <si>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</si>
  <si>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</si>
  <si>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</si>
  <si>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</si>
  <si>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</si>
  <si>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</si>
  <si>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</si>
  <si>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</si>
  <si>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</si>
  <si>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</si>
  <si>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</si>
  <si>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</si>
  <si>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</si>
  <si>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</si>
  <si>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</si>
  <si>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</si>
  <si>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</si>
  <si>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</si>
  <si>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</si>
  <si>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</si>
  <si>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</si>
  <si>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</si>
  <si>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</si>
  <si>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</si>
  <si>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</si>
  <si>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</si>
  <si>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</si>
  <si>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</si>
  <si>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</si>
  <si>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</si>
  <si>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</si>
  <si>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</si>
  <si>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</si>
  <si>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</si>
  <si>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</si>
  <si>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</si>
  <si>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</si>
  <si>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</si>
  <si>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</si>
  <si>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</si>
  <si>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</si>
  <si>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</si>
  <si>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</si>
  <si>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</si>
  <si>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</si>
  <si>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</si>
  <si>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</si>
  <si>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</si>
  <si>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</si>
  <si>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</si>
  <si>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</si>
  <si>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</si>
  <si>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</si>
  <si>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</si>
  <si>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</si>
  <si>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</si>
  <si>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</si>
  <si>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</si>
  <si>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</si>
  <si>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</si>
  <si>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</si>
  <si>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</si>
  <si>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</si>
  <si>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</si>
  <si>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</si>
  <si>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</si>
  <si>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</si>
  <si>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</si>
  <si>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</si>
  <si>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</si>
  <si>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</si>
  <si>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</si>
  <si>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</si>
  <si>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</si>
  <si>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</si>
  <si>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</si>
  <si>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</si>
  <si>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</si>
  <si>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</si>
  <si>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</si>
  <si>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</si>
  <si>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</si>
  <si>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</si>
  <si>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</si>
  <si>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</si>
  <si>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</si>
  <si>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沖縄県那覇市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</si>
  <si>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</si>
  <si>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</si>
  <si>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</si>
  <si>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</si>
  <si>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</si>
  <si>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</si>
  <si>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</si>
  <si>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</si>
  <si>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</si>
  <si>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</si>
  <si>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</si>
  <si>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</si>
  <si>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</si>
  <si>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</si>
  <si>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</si>
  <si>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</si>
  <si>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</si>
  <si>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</si>
  <si>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</si>
  <si>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</si>
  <si>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</si>
  <si>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</si>
  <si>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</si>
  <si>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</si>
  <si>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</si>
  <si>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</si>
  <si>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</si>
  <si>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</si>
  <si>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</si>
  <si>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</si>
  <si>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</si>
  <si>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</si>
  <si>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</si>
  <si>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</si>
  <si>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</si>
  <si>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</si>
  <si>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</si>
  <si>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</si>
  <si>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</si>
  <si>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</si>
  <si>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</si>
  <si>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</si>
  <si>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</si>
  <si>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</si>
  <si>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</si>
  <si>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</si>
  <si>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</si>
  <si>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</si>
  <si>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</si>
  <si>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</si>
  <si>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</si>
  <si>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</si>
  <si>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</si>
  <si>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</si>
  <si>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</si>
  <si>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</si>
  <si>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</si>
  <si>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</si>
  <si>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</si>
  <si>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</si>
  <si>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</si>
  <si>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</si>
  <si>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</si>
  <si>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</si>
  <si>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</si>
  <si>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</si>
  <si>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</si>
  <si>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</si>
  <si>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</si>
  <si>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</si>
  <si>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</si>
  <si>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</si>
  <si>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</si>
  <si>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</si>
  <si>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</si>
  <si>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</si>
  <si>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</si>
  <si>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</si>
  <si>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</si>
  <si>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</si>
  <si>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</si>
  <si>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</si>
  <si>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</si>
  <si>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</si>
  <si>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</si>
  <si>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</si>
  <si>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</si>
  <si>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</si>
  <si>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</si>
  <si>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</si>
  <si>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</si>
  <si>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</si>
  <si>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</si>
  <si>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</si>
  <si>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</si>
  <si>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</si>
  <si>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</si>
  <si>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</si>
  <si>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</si>
  <si>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</si>
  <si>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</si>
  <si>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</si>
  <si>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</si>
  <si>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</si>
  <si>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</si>
  <si>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</si>
  <si>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</si>
  <si>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</si>
  <si>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</si>
  <si>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</si>
  <si>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</si>
  <si>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</si>
  <si>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</si>
  <si>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</si>
  <si>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</si>
  <si>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</si>
  <si>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</si>
  <si>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</si>
  <si>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</si>
  <si>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</si>
  <si>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</si>
  <si>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</si>
  <si>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</si>
  <si>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</si>
  <si>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</si>
  <si>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</si>
  <si>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</si>
  <si>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</si>
  <si>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</si>
  <si>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</si>
  <si>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</si>
  <si>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</si>
  <si>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</si>
  <si>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</si>
  <si>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</si>
  <si>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</si>
  <si>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</si>
  <si>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</si>
  <si>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</si>
  <si>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</si>
  <si>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</si>
  <si>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</si>
  <si>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</si>
  <si>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</si>
  <si>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</si>
  <si>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</si>
  <si>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</si>
  <si>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</si>
  <si>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</si>
  <si>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</si>
  <si>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</si>
  <si>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</si>
  <si>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</si>
  <si>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</si>
  <si>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</si>
  <si>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</si>
  <si>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</si>
  <si>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</si>
  <si>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</si>
  <si>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</si>
  <si>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</si>
  <si>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</si>
  <si>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</si>
  <si>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</si>
  <si>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</si>
  <si>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</si>
  <si>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</si>
  <si>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</si>
  <si>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</si>
  <si>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</si>
  <si>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</si>
  <si>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</si>
  <si>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</si>
  <si>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</si>
  <si>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</si>
  <si>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</si>
  <si>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</si>
  <si>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</si>
  <si>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</si>
  <si>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</si>
  <si>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</si>
  <si>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</si>
  <si>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</si>
  <si>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</si>
  <si>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</si>
  <si>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</si>
  <si>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</si>
  <si>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</si>
  <si>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</si>
  <si>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</si>
  <si>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</si>
  <si>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</si>
  <si>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</si>
  <si>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</si>
  <si>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</si>
  <si>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</si>
  <si>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0.96</t>
  </si>
  <si>
    <t>▲ 0.05</t>
  </si>
  <si>
    <t>▲ 1.14</t>
  </si>
  <si>
    <t>水道事業会計</t>
  </si>
  <si>
    <t>一般会計</t>
  </si>
  <si>
    <t>下水道事業会計</t>
  </si>
  <si>
    <t>介護保険事業特別会計</t>
  </si>
  <si>
    <t>国民健康保険事業特別会計</t>
  </si>
  <si>
    <t>▲ 6.53</t>
  </si>
  <si>
    <t>▲ 4.88</t>
  </si>
  <si>
    <t>▲ 0.85</t>
  </si>
  <si>
    <t>後期高齢者医療特別会計</t>
  </si>
  <si>
    <t>土地区画整理事業特別会計</t>
  </si>
  <si>
    <t>母子父子寡婦福祉資金貸付事業特別会計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</si>
  <si>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</si>
  <si>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</si>
  <si>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</si>
  <si>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</si>
  <si>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</si>
  <si>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</si>
  <si>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</si>
  <si>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</si>
  <si>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</si>
  <si>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</si>
  <si>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</si>
  <si>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</si>
  <si>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沖縄県市町村自治会館管理組合</t>
    <rPh sb="0" eb="3">
      <t>オキナワケン</t>
    </rPh>
    <rPh sb="3" eb="6">
      <t>シチョウソン</t>
    </rPh>
    <rPh sb="6" eb="8">
      <t>ジチ</t>
    </rPh>
    <rPh sb="8" eb="9">
      <t>カイ</t>
    </rPh>
    <rPh sb="9" eb="10">
      <t>カン</t>
    </rPh>
    <rPh sb="10" eb="12">
      <t>カンリ</t>
    </rPh>
    <rPh sb="12" eb="14">
      <t>クミアイ</t>
    </rPh>
    <phoneticPr fontId="11"/>
  </si>
  <si>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1"/>
  </si>
  <si>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1"/>
  </si>
  <si>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11"/>
  </si>
  <si>
    <t>那覇市・南風原町環境施設組合</t>
    <rPh sb="0" eb="3">
      <t>ナハシ</t>
    </rPh>
    <rPh sb="4" eb="7">
      <t>ハエバル</t>
    </rPh>
    <rPh sb="7" eb="8">
      <t>チョウ</t>
    </rPh>
    <rPh sb="8" eb="10">
      <t>カンキョウ</t>
    </rPh>
    <rPh sb="10" eb="12">
      <t>シセツ</t>
    </rPh>
    <rPh sb="12" eb="14">
      <t>クミアイ</t>
    </rPh>
    <phoneticPr fontId="11"/>
  </si>
  <si>
    <t>那覇港管理組合（一般会計）</t>
    <rPh sb="0" eb="3">
      <t>ナハコウ</t>
    </rPh>
    <rPh sb="3" eb="5">
      <t>カンリ</t>
    </rPh>
    <rPh sb="5" eb="7">
      <t>クミアイ</t>
    </rPh>
    <rPh sb="8" eb="10">
      <t>イッパン</t>
    </rPh>
    <rPh sb="10" eb="12">
      <t>カイケイ</t>
    </rPh>
    <phoneticPr fontId="11"/>
  </si>
  <si>
    <t>那覇港管理組合（特別会計）</t>
    <rPh sb="0" eb="3">
      <t>ナハコウ</t>
    </rPh>
    <rPh sb="3" eb="5">
      <t>カンリ</t>
    </rPh>
    <rPh sb="5" eb="7">
      <t>クミアイ</t>
    </rPh>
    <rPh sb="8" eb="10">
      <t>トクベツ</t>
    </rPh>
    <rPh sb="10" eb="12">
      <t>カイケイ</t>
    </rPh>
    <phoneticPr fontId="11"/>
  </si>
  <si>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1"/>
  </si>
  <si>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1"/>
  </si>
  <si>
    <t>泊ふ頭開発株式会社</t>
    <rPh sb="0" eb="1">
      <t>ト</t>
    </rPh>
    <rPh sb="2" eb="3">
      <t>アタマ</t>
    </rPh>
    <rPh sb="3" eb="5">
      <t>カイハツ</t>
    </rPh>
    <rPh sb="5" eb="7">
      <t>カブシキ</t>
    </rPh>
    <rPh sb="7" eb="9">
      <t>カイシャ</t>
    </rPh>
    <phoneticPr fontId="11"/>
  </si>
  <si>
    <t>那覇市土地開発公社</t>
    <rPh sb="0" eb="3">
      <t>ナハシ</t>
    </rPh>
    <rPh sb="3" eb="5">
      <t>トチ</t>
    </rPh>
    <rPh sb="5" eb="7">
      <t>カイハツ</t>
    </rPh>
    <rPh sb="7" eb="9">
      <t>コウシャ</t>
    </rPh>
    <phoneticPr fontId="11"/>
  </si>
  <si>
    <t>地方独立行政法人那覇市立病院</t>
    <rPh sb="0" eb="2">
      <t>チホウ</t>
    </rPh>
    <rPh sb="2" eb="4">
      <t>ドクリツ</t>
    </rPh>
    <rPh sb="4" eb="6">
      <t>ギョウセイ</t>
    </rPh>
    <rPh sb="6" eb="8">
      <t>ホウジン</t>
    </rPh>
    <rPh sb="8" eb="12">
      <t>ナハシリツ</t>
    </rPh>
    <rPh sb="12" eb="14">
      <t>ビョウイン</t>
    </rPh>
    <phoneticPr fontId="11"/>
  </si>
  <si>
    <t>○</t>
  </si>
  <si>
    <t>沖縄都市モノレール株式会社</t>
    <rPh sb="0" eb="2">
      <t>オキナワ</t>
    </rPh>
    <rPh sb="2" eb="4">
      <t>トシ</t>
    </rPh>
    <rPh sb="9" eb="13">
      <t>カブシキガイシャ</t>
    </rPh>
    <phoneticPr fontId="2"/>
  </si>
  <si>
    <t>-</t>
    <phoneticPr fontId="2"/>
  </si>
  <si>
    <t>-</t>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</si>
  <si>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11"/>
  </si>
  <si>
    <t>-</t>
    <phoneticPr fontId="2"/>
  </si>
  <si>
    <t>施設整備基金</t>
    <rPh sb="0" eb="2">
      <t>シセツ</t>
    </rPh>
    <rPh sb="2" eb="4">
      <t>セイビ</t>
    </rPh>
    <rPh sb="4" eb="6">
      <t>キキン</t>
    </rPh>
    <phoneticPr fontId="2"/>
  </si>
  <si>
    <t>新市民会館建設基金</t>
    <rPh sb="0" eb="3">
      <t>シンシミン</t>
    </rPh>
    <rPh sb="3" eb="5">
      <t>カイカン</t>
    </rPh>
    <rPh sb="5" eb="7">
      <t>ケンセツ</t>
    </rPh>
    <rPh sb="7" eb="9">
      <t>キキン</t>
    </rPh>
    <phoneticPr fontId="2"/>
  </si>
  <si>
    <t>市営住宅基金</t>
    <rPh sb="0" eb="2">
      <t>シエイ</t>
    </rPh>
    <rPh sb="2" eb="4">
      <t>ジュウタク</t>
    </rPh>
    <rPh sb="4" eb="6">
      <t>キキン</t>
    </rPh>
    <phoneticPr fontId="2"/>
  </si>
  <si>
    <t>地域福祉基金</t>
    <rPh sb="0" eb="2">
      <t>チイキ</t>
    </rPh>
    <rPh sb="2" eb="4">
      <t>フクシ</t>
    </rPh>
    <rPh sb="4" eb="6">
      <t>キキン</t>
    </rPh>
    <phoneticPr fontId="2"/>
  </si>
  <si>
    <t>都市モノレール整備基金</t>
    <rPh sb="0" eb="2">
      <t>トシ</t>
    </rPh>
    <rPh sb="7" eb="9">
      <t>セイビ</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</si>
  <si>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</si>
  <si>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</si>
  <si>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</si>
  <si>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</si>
  <si>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固定資産台帳整備中</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</si>
  <si>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</si>
  <si>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</si>
  <si>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</si>
  <si>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</si>
  <si>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</si>
  <si>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</si>
  <si>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将来負担比率、実質公債費比率ともに、類似団体平均と比較して高いものの、前年度比では、減少している。地方債借入について、償還額を下回る額での借入額と設定して、新規発行を管理している。
しかし、今後、新市民会館建設事業、病院建替事業等、公共施設更新といった普通建設事業費の需要が高く、公債費増が見込まれる。地方債を財源とする事業の精査及び、地方債の発行管理を継続することにより、公債費の適正化に取り組む。</t>
    <rPh sb="1" eb="3">
      <t>ショウライ</t>
    </rPh>
    <rPh sb="3" eb="5">
      <t>フタン</t>
    </rPh>
    <rPh sb="5" eb="7">
      <t>ヒリツ</t>
    </rPh>
    <rPh sb="8" eb="10">
      <t>ジッシツ</t>
    </rPh>
    <rPh sb="10" eb="12">
      <t>コウサイ</t>
    </rPh>
    <rPh sb="12" eb="13">
      <t>ヒ</t>
    </rPh>
    <rPh sb="13" eb="15">
      <t>ヒリツ</t>
    </rPh>
    <rPh sb="19" eb="21">
      <t>ルイジ</t>
    </rPh>
    <rPh sb="21" eb="23">
      <t>ダンタイ</t>
    </rPh>
    <rPh sb="23" eb="25">
      <t>ヘイキン</t>
    </rPh>
    <rPh sb="26" eb="28">
      <t>ヒカク</t>
    </rPh>
    <rPh sb="30" eb="31">
      <t>タカ</t>
    </rPh>
    <rPh sb="36" eb="38">
      <t>ゼンネン</t>
    </rPh>
    <rPh sb="38" eb="39">
      <t>ド</t>
    </rPh>
    <rPh sb="111" eb="112">
      <t>タ</t>
    </rPh>
    <rPh sb="112" eb="113">
      <t>カ</t>
    </rPh>
    <rPh sb="113" eb="115">
      <t>ジギョウ</t>
    </rPh>
    <rPh sb="115" eb="116">
      <t>トウ</t>
    </rPh>
    <rPh sb="117" eb="119">
      <t>コウキョウ</t>
    </rPh>
    <rPh sb="119" eb="121">
      <t>シセツ</t>
    </rPh>
    <rPh sb="121" eb="123">
      <t>コウシン</t>
    </rPh>
    <rPh sb="127" eb="129">
      <t>フツウ</t>
    </rPh>
    <rPh sb="129" eb="131">
      <t>ケンセツ</t>
    </rPh>
    <rPh sb="131" eb="133">
      <t>ジギョウ</t>
    </rPh>
    <rPh sb="133" eb="134">
      <t>ヒ</t>
    </rPh>
    <rPh sb="135" eb="137">
      <t>ジュヨウ</t>
    </rPh>
    <rPh sb="138" eb="139">
      <t>タカ</t>
    </rPh>
    <rPh sb="141" eb="143">
      <t>コウサイ</t>
    </rPh>
    <rPh sb="143" eb="144">
      <t>ヒ</t>
    </rPh>
    <rPh sb="144" eb="145">
      <t>ゾウ</t>
    </rPh>
    <rPh sb="146" eb="148">
      <t>ミコ</t>
    </rPh>
    <rPh sb="152" eb="155">
      <t>チホウサイ</t>
    </rPh>
    <rPh sb="156" eb="158">
      <t>ザイゲン</t>
    </rPh>
    <rPh sb="161" eb="163">
      <t>ジギョウ</t>
    </rPh>
    <rPh sb="164" eb="166">
      <t>セイサ</t>
    </rPh>
    <rPh sb="166" eb="167">
      <t>オヨ</t>
    </rPh>
    <rPh sb="178" eb="180">
      <t>ケイゾク</t>
    </rPh>
    <rPh sb="188" eb="191">
      <t>コウサイヒ</t>
    </rPh>
    <rPh sb="192" eb="195">
      <t>テキセイカ</t>
    </rPh>
    <rPh sb="196" eb="197">
      <t>ト</t>
    </rPh>
    <rPh sb="198" eb="199">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</si>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</sst>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72A0EC2-7C91-4834-AFC8-0C8F6AB2BD1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9E97-4F05-AD4B-F939B1FF72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59042</c:v>
                </c:pt>
                <c:pt idx="1">
                  <c:v>69806</c:v>
                </c:pt>
                <c:pt idx="2">
                  <c:v>73016</c:v>
                </c:pt>
                <c:pt idx="3">
                  <c:v>66915</c:v>
                </c:pt>
                <c:pt idx="4">
                  <c:v>54685</c:v>
                </c:pt>
              </c:numCache>
            </c:numRef>
          </c:val>
          <c:smooth val="0"/>
          <c:extLst>
            <c:ext xmlns:c16="http://schemas.microsoft.com/office/drawing/2014/chart" uri="{C3380CC4-5D6E-409C-BE32-E72D297353CC}">
              <c16:uniqueId val="{00000001-9E97-4F05-AD4B-F939B1FF7205}"/>
            </c:ext>
          </c:extLst>
        </c:ser>
        <c:dLbls>
          <c:showLegendKey val="0"/>
          <c:showVal val="0"/>
          <c:showCatName val="0"/>
          <c:showSerName val="0"/>
          <c:showPercent val="0"/>
          <c:showBubbleSize val="0"/>
        </c:dLbls>
        <c:marker val="1"/>
        <c:smooth val="0"/>
        <c:axId val="133942272"/>
        <c:axId val="128295488"/>
      </c:lineChart>
      <c:catAx>
        <c:axId val="13394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295488"/>
        <c:crosses val="autoZero"/>
        <c:auto val="1"/>
        <c:lblAlgn val="ctr"/>
        <c:lblOffset val="100"/>
        <c:tickLblSkip val="1"/>
        <c:tickMarkSkip val="1"/>
        <c:noMultiLvlLbl val="0"/>
      </c:catAx>
      <c:valAx>
        <c:axId val="1282954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4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c:v>
                </c:pt>
                <c:pt idx="1">
                  <c:v>4.3099999999999996</c:v>
                </c:pt>
                <c:pt idx="2">
                  <c:v>4.08</c:v>
                </c:pt>
                <c:pt idx="3">
                  <c:v>6.34</c:v>
                </c:pt>
                <c:pt idx="4">
                  <c:v>6.49</c:v>
                </c:pt>
              </c:numCache>
            </c:numRef>
          </c:val>
          <c:extLst>
            <c:ext xmlns:c16="http://schemas.microsoft.com/office/drawing/2014/chart" uri="{C3380CC4-5D6E-409C-BE32-E72D297353CC}">
              <c16:uniqueId val="{00000000-FEF9-4D40-9786-1758C1BD29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8.8800000000000008</c:v>
                </c:pt>
                <c:pt idx="1">
                  <c:v>11.1</c:v>
                </c:pt>
                <c:pt idx="2">
                  <c:v>11.04</c:v>
                </c:pt>
                <c:pt idx="3">
                  <c:v>9.27</c:v>
                </c:pt>
                <c:pt idx="4">
                  <c:v>7.88</c:v>
                </c:pt>
              </c:numCache>
            </c:numRef>
          </c:val>
          <c:extLst>
            <c:ext xmlns:c16="http://schemas.microsoft.com/office/drawing/2014/chart" uri="{C3380CC4-5D6E-409C-BE32-E72D297353CC}">
              <c16:uniqueId val="{00000001-FEF9-4D40-9786-1758C1BD2924}"/>
            </c:ext>
          </c:extLst>
        </c:ser>
        <c:dLbls>
          <c:showLegendKey val="0"/>
          <c:showVal val="0"/>
          <c:showCatName val="0"/>
          <c:showSerName val="0"/>
          <c:showPercent val="0"/>
          <c:showBubbleSize val="0"/>
        </c:dLbls>
        <c:gapWidth val="250"/>
        <c:overlap val="100"/>
        <c:axId val="144941056"/>
        <c:axId val="12829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-0.96</c:v>
                </c:pt>
                <c:pt idx="1">
                  <c:v>2.2400000000000002</c:v>
                </c:pt>
                <c:pt idx="2">
                  <c:v>-0.05</c:v>
                </c:pt>
                <c:pt idx="3">
                  <c:v>0.83</c:v>
                </c:pt>
                <c:pt idx="4">
                  <c:v>-1.1399999999999999</c:v>
                </c:pt>
              </c:numCache>
            </c:numRef>
          </c:val>
          <c:smooth val="0"/>
          <c:extLst>
            <c:ext xmlns:c16="http://schemas.microsoft.com/office/drawing/2014/chart" uri="{C3380CC4-5D6E-409C-BE32-E72D297353CC}">
              <c16:uniqueId val="{00000002-FEF9-4D40-9786-1758C1BD2924}"/>
            </c:ext>
          </c:extLst>
        </c:ser>
        <c:dLbls>
          <c:showLegendKey val="0"/>
          <c:showVal val="0"/>
          <c:showCatName val="0"/>
          <c:showSerName val="0"/>
          <c:showPercent val="0"/>
          <c:showBubbleSize val="0"/>
        </c:dLbls>
        <c:marker val="1"/>
        <c:smooth val="0"/>
        <c:axId val="144941056"/>
        <c:axId val="128298944"/>
      </c:lineChart>
      <c:catAx>
        <c:axId val="1449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298944"/>
        <c:crosses val="autoZero"/>
        <c:auto val="1"/>
        <c:lblAlgn val="ctr"/>
        <c:lblOffset val="100"/>
        <c:tickLblSkip val="1"/>
        <c:tickMarkSkip val="1"/>
        <c:noMultiLvlLbl val="0"/>
      </c:catAx>
      <c:valAx>
        <c:axId val="12829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AC3-47F6-B90E-BFD7D3C194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C3-47F6-B90E-BFD7D3C19476}"/>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C3-47F6-B90E-BFD7D3C19476}"/>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0.05</c:v>
                </c:pt>
                <c:pt idx="4">
                  <c:v>#N/A</c:v>
                </c:pt>
                <c:pt idx="5">
                  <c:v>0.01</c:v>
                </c:pt>
                <c:pt idx="6">
                  <c:v>#N/A</c:v>
                </c:pt>
                <c:pt idx="7">
                  <c:v>0.02</c:v>
                </c:pt>
                <c:pt idx="8">
                  <c:v>#N/A</c:v>
                </c:pt>
                <c:pt idx="9">
                  <c:v>0</c:v>
                </c:pt>
              </c:numCache>
            </c:numRef>
          </c:val>
          <c:extLst>
            <c:ext xmlns:c16="http://schemas.microsoft.com/office/drawing/2014/chart" uri="{C3380CC4-5D6E-409C-BE32-E72D297353CC}">
              <c16:uniqueId val="{00000003-7AC3-47F6-B90E-BFD7D3C1947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0.03</c:v>
                </c:pt>
                <c:pt idx="4">
                  <c:v>#N/A</c:v>
                </c:pt>
                <c:pt idx="5">
                  <c:v>0.28000000000000003</c:v>
                </c:pt>
                <c:pt idx="6">
                  <c:v>#N/A</c:v>
                </c:pt>
                <c:pt idx="7">
                  <c:v>0.03</c:v>
                </c:pt>
                <c:pt idx="8">
                  <c:v>#N/A</c:v>
                </c:pt>
                <c:pt idx="9">
                  <c:v>0.03</c:v>
                </c:pt>
              </c:numCache>
            </c:numRef>
          </c:val>
          <c:extLst>
            <c:ext xmlns:c16="http://schemas.microsoft.com/office/drawing/2014/chart" uri="{C3380CC4-5D6E-409C-BE32-E72D297353CC}">
              <c16:uniqueId val="{00000004-7AC3-47F6-B90E-BFD7D3C1947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6.53</c:v>
                </c:pt>
                <c:pt idx="1">
                  <c:v>#N/A</c:v>
                </c:pt>
                <c:pt idx="2">
                  <c:v>4.88</c:v>
                </c:pt>
                <c:pt idx="3">
                  <c:v>#N/A</c:v>
                </c:pt>
                <c:pt idx="4">
                  <c:v>0.85</c:v>
                </c:pt>
                <c:pt idx="5">
                  <c:v>#N/A</c:v>
                </c:pt>
                <c:pt idx="6">
                  <c:v>#N/A</c:v>
                </c:pt>
                <c:pt idx="7">
                  <c:v>1.02</c:v>
                </c:pt>
                <c:pt idx="8">
                  <c:v>#N/A</c:v>
                </c:pt>
                <c:pt idx="9">
                  <c:v>0.42</c:v>
                </c:pt>
              </c:numCache>
            </c:numRef>
          </c:val>
          <c:extLst>
            <c:ext xmlns:c16="http://schemas.microsoft.com/office/drawing/2014/chart" uri="{C3380CC4-5D6E-409C-BE32-E72D297353CC}">
              <c16:uniqueId val="{00000005-7AC3-47F6-B90E-BFD7D3C1947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1.01</c:v>
                </c:pt>
                <c:pt idx="2">
                  <c:v>#N/A</c:v>
                </c:pt>
                <c:pt idx="3">
                  <c:v>0.98</c:v>
                </c:pt>
                <c:pt idx="4">
                  <c:v>#N/A</c:v>
                </c:pt>
                <c:pt idx="5">
                  <c:v>0.66</c:v>
                </c:pt>
                <c:pt idx="6">
                  <c:v>#N/A</c:v>
                </c:pt>
                <c:pt idx="7">
                  <c:v>1.02</c:v>
                </c:pt>
                <c:pt idx="8">
                  <c:v>#N/A</c:v>
                </c:pt>
                <c:pt idx="9">
                  <c:v>1.31</c:v>
                </c:pt>
              </c:numCache>
            </c:numRef>
          </c:val>
          <c:extLst>
            <c:ext xmlns:c16="http://schemas.microsoft.com/office/drawing/2014/chart" uri="{C3380CC4-5D6E-409C-BE32-E72D297353CC}">
              <c16:uniqueId val="{00000006-7AC3-47F6-B90E-BFD7D3C1947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3.44</c:v>
                </c:pt>
                <c:pt idx="2">
                  <c:v>#N/A</c:v>
                </c:pt>
                <c:pt idx="3">
                  <c:v>3.93</c:v>
                </c:pt>
                <c:pt idx="4">
                  <c:v>#N/A</c:v>
                </c:pt>
                <c:pt idx="5">
                  <c:v>4.3899999999999997</c:v>
                </c:pt>
                <c:pt idx="6">
                  <c:v>#N/A</c:v>
                </c:pt>
                <c:pt idx="7">
                  <c:v>5</c:v>
                </c:pt>
                <c:pt idx="8">
                  <c:v>#N/A</c:v>
                </c:pt>
                <c:pt idx="9">
                  <c:v>5.51</c:v>
                </c:pt>
              </c:numCache>
            </c:numRef>
          </c:val>
          <c:extLst>
            <c:ext xmlns:c16="http://schemas.microsoft.com/office/drawing/2014/chart" uri="{C3380CC4-5D6E-409C-BE32-E72D297353CC}">
              <c16:uniqueId val="{00000007-7AC3-47F6-B90E-BFD7D3C194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4.0599999999999996</c:v>
                </c:pt>
                <c:pt idx="2">
                  <c:v>#N/A</c:v>
                </c:pt>
                <c:pt idx="3">
                  <c:v>4.21</c:v>
                </c:pt>
                <c:pt idx="4">
                  <c:v>#N/A</c:v>
                </c:pt>
                <c:pt idx="5">
                  <c:v>4.07</c:v>
                </c:pt>
                <c:pt idx="6">
                  <c:v>#N/A</c:v>
                </c:pt>
                <c:pt idx="7">
                  <c:v>6.31</c:v>
                </c:pt>
                <c:pt idx="8">
                  <c:v>#N/A</c:v>
                </c:pt>
                <c:pt idx="9">
                  <c:v>6.48</c:v>
                </c:pt>
              </c:numCache>
            </c:numRef>
          </c:val>
          <c:extLst>
            <c:ext xmlns:c16="http://schemas.microsoft.com/office/drawing/2014/chart" uri="{C3380CC4-5D6E-409C-BE32-E72D297353CC}">
              <c16:uniqueId val="{00000008-7AC3-47F6-B90E-BFD7D3C194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14.08</c:v>
                </c:pt>
                <c:pt idx="2">
                  <c:v>#N/A</c:v>
                </c:pt>
                <c:pt idx="3">
                  <c:v>15.61</c:v>
                </c:pt>
                <c:pt idx="4">
                  <c:v>#N/A</c:v>
                </c:pt>
                <c:pt idx="5">
                  <c:v>16.34</c:v>
                </c:pt>
                <c:pt idx="6">
                  <c:v>#N/A</c:v>
                </c:pt>
                <c:pt idx="7">
                  <c:v>16.559999999999999</c:v>
                </c:pt>
                <c:pt idx="8">
                  <c:v>#N/A</c:v>
                </c:pt>
                <c:pt idx="9">
                  <c:v>17.34</c:v>
                </c:pt>
              </c:numCache>
            </c:numRef>
          </c:val>
          <c:extLst>
            <c:ext xmlns:c16="http://schemas.microsoft.com/office/drawing/2014/chart" uri="{C3380CC4-5D6E-409C-BE32-E72D297353CC}">
              <c16:uniqueId val="{00000009-7AC3-47F6-B90E-BFD7D3C19476}"/>
            </c:ext>
          </c:extLst>
        </c:ser>
        <c:dLbls>
          <c:showLegendKey val="0"/>
          <c:showVal val="0"/>
          <c:showCatName val="0"/>
          <c:showSerName val="0"/>
          <c:showPercent val="0"/>
          <c:showBubbleSize val="0"/>
        </c:dLbls>
        <c:gapWidth val="150"/>
        <c:overlap val="100"/>
        <c:axId val="135255040"/>
        <c:axId val="128301824"/>
      </c:barChart>
      <c:catAx>
        <c:axId val="13525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01824"/>
        <c:crosses val="autoZero"/>
        <c:auto val="1"/>
        <c:lblAlgn val="ctr"/>
        <c:lblOffset val="100"/>
        <c:tickLblSkip val="1"/>
        <c:tickMarkSkip val="1"/>
        <c:noMultiLvlLbl val="0"/>
      </c:catAx>
      <c:valAx>
        <c:axId val="12830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5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7603</c:v>
                </c:pt>
                <c:pt idx="5">
                  <c:v>7579</c:v>
                </c:pt>
                <c:pt idx="8">
                  <c:v>7452</c:v>
                </c:pt>
                <c:pt idx="11">
                  <c:v>7712</c:v>
                </c:pt>
                <c:pt idx="14">
                  <c:v>7760</c:v>
                </c:pt>
              </c:numCache>
            </c:numRef>
          </c:val>
          <c:extLst>
            <c:ext xmlns:c16="http://schemas.microsoft.com/office/drawing/2014/chart" uri="{C3380CC4-5D6E-409C-BE32-E72D297353CC}">
              <c16:uniqueId val="{00000000-8775-49E5-9C4E-FB46B70B79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9</c:v>
                </c:pt>
                <c:pt idx="3">
                  <c:v>4</c:v>
                </c:pt>
                <c:pt idx="6">
                  <c:v>4</c:v>
                </c:pt>
                <c:pt idx="9">
                  <c:v>2</c:v>
                </c:pt>
                <c:pt idx="12">
                  <c:v>0</c:v>
                </c:pt>
              </c:numCache>
            </c:numRef>
          </c:val>
          <c:extLst>
            <c:ext xmlns:c16="http://schemas.microsoft.com/office/drawing/2014/chart" uri="{C3380CC4-5D6E-409C-BE32-E72D297353CC}">
              <c16:uniqueId val="{00000001-8775-49E5-9C4E-FB46B70B79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295</c:v>
                </c:pt>
                <c:pt idx="3">
                  <c:v>295</c:v>
                </c:pt>
                <c:pt idx="6">
                  <c:v>295</c:v>
                </c:pt>
                <c:pt idx="9">
                  <c:v>295</c:v>
                </c:pt>
                <c:pt idx="12">
                  <c:v>263</c:v>
                </c:pt>
              </c:numCache>
            </c:numRef>
          </c:val>
          <c:extLst>
            <c:ext xmlns:c16="http://schemas.microsoft.com/office/drawing/2014/chart" uri="{C3380CC4-5D6E-409C-BE32-E72D297353CC}">
              <c16:uniqueId val="{00000002-8775-49E5-9C4E-FB46B70B79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1034</c:v>
                </c:pt>
                <c:pt idx="3">
                  <c:v>1096</c:v>
                </c:pt>
                <c:pt idx="6">
                  <c:v>1013</c:v>
                </c:pt>
                <c:pt idx="9">
                  <c:v>883</c:v>
                </c:pt>
                <c:pt idx="12">
                  <c:v>850</c:v>
                </c:pt>
              </c:numCache>
            </c:numRef>
          </c:val>
          <c:extLst>
            <c:ext xmlns:c16="http://schemas.microsoft.com/office/drawing/2014/chart" uri="{C3380CC4-5D6E-409C-BE32-E72D297353CC}">
              <c16:uniqueId val="{00000003-8775-49E5-9C4E-FB46B70B79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822</c:v>
                </c:pt>
                <c:pt idx="3">
                  <c:v>820</c:v>
                </c:pt>
                <c:pt idx="6">
                  <c:v>793</c:v>
                </c:pt>
                <c:pt idx="9">
                  <c:v>739</c:v>
                </c:pt>
                <c:pt idx="12">
                  <c:v>730</c:v>
                </c:pt>
              </c:numCache>
            </c:numRef>
          </c:val>
          <c:extLst>
            <c:ext xmlns:c16="http://schemas.microsoft.com/office/drawing/2014/chart" uri="{C3380CC4-5D6E-409C-BE32-E72D297353CC}">
              <c16:uniqueId val="{00000004-8775-49E5-9C4E-FB46B70B79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5-49E5-9C4E-FB46B70B79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5-49E5-9C4E-FB46B70B79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13412</c:v>
                </c:pt>
                <c:pt idx="3">
                  <c:v>13162</c:v>
                </c:pt>
                <c:pt idx="6">
                  <c:v>12881</c:v>
                </c:pt>
                <c:pt idx="9">
                  <c:v>12814</c:v>
                </c:pt>
                <c:pt idx="12">
                  <c:v>12636</c:v>
                </c:pt>
              </c:numCache>
            </c:numRef>
          </c:val>
          <c:extLst>
            <c:ext xmlns:c16="http://schemas.microsoft.com/office/drawing/2014/chart" uri="{C3380CC4-5D6E-409C-BE32-E72D297353CC}">
              <c16:uniqueId val="{00000007-8775-49E5-9C4E-FB46B70B7970}"/>
            </c:ext>
          </c:extLst>
        </c:ser>
        <c:dLbls>
          <c:showLegendKey val="0"/>
          <c:showVal val="0"/>
          <c:showCatName val="0"/>
          <c:showSerName val="0"/>
          <c:showPercent val="0"/>
          <c:showBubbleSize val="0"/>
        </c:dLbls>
        <c:gapWidth val="100"/>
        <c:overlap val="100"/>
        <c:axId val="125833728"/>
        <c:axId val="12582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7969</c:v>
                </c:pt>
                <c:pt idx="2">
                  <c:v>#N/A</c:v>
                </c:pt>
                <c:pt idx="3">
                  <c:v>#N/A</c:v>
                </c:pt>
                <c:pt idx="4">
                  <c:v>7798</c:v>
                </c:pt>
                <c:pt idx="5">
                  <c:v>#N/A</c:v>
                </c:pt>
                <c:pt idx="6">
                  <c:v>#N/A</c:v>
                </c:pt>
                <c:pt idx="7">
                  <c:v>7534</c:v>
                </c:pt>
                <c:pt idx="8">
                  <c:v>#N/A</c:v>
                </c:pt>
                <c:pt idx="9">
                  <c:v>#N/A</c:v>
                </c:pt>
                <c:pt idx="10">
                  <c:v>7021</c:v>
                </c:pt>
                <c:pt idx="11">
                  <c:v>#N/A</c:v>
                </c:pt>
                <c:pt idx="12">
                  <c:v>#N/A</c:v>
                </c:pt>
                <c:pt idx="13">
                  <c:v>6719</c:v>
                </c:pt>
                <c:pt idx="14">
                  <c:v>#N/A</c:v>
                </c:pt>
              </c:numCache>
            </c:numRef>
          </c:val>
          <c:smooth val="0"/>
          <c:extLst>
            <c:ext xmlns:c16="http://schemas.microsoft.com/office/drawing/2014/chart" uri="{C3380CC4-5D6E-409C-BE32-E72D297353CC}">
              <c16:uniqueId val="{00000008-8775-49E5-9C4E-FB46B70B7970}"/>
            </c:ext>
          </c:extLst>
        </c:ser>
        <c:dLbls>
          <c:showLegendKey val="0"/>
          <c:showVal val="0"/>
          <c:showCatName val="0"/>
          <c:showSerName val="0"/>
          <c:showPercent val="0"/>
          <c:showBubbleSize val="0"/>
        </c:dLbls>
        <c:marker val="1"/>
        <c:smooth val="0"/>
        <c:axId val="125833728"/>
        <c:axId val="125822656"/>
      </c:lineChart>
      <c:catAx>
        <c:axId val="12583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22656"/>
        <c:crosses val="autoZero"/>
        <c:auto val="1"/>
        <c:lblAlgn val="ctr"/>
        <c:lblOffset val="100"/>
        <c:tickLblSkip val="1"/>
        <c:tickMarkSkip val="1"/>
        <c:noMultiLvlLbl val="0"/>
      </c:catAx>
      <c:valAx>
        <c:axId val="12582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3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74859</c:v>
                </c:pt>
                <c:pt idx="5">
                  <c:v>75783</c:v>
                </c:pt>
                <c:pt idx="8">
                  <c:v>77480</c:v>
                </c:pt>
                <c:pt idx="11">
                  <c:v>77871</c:v>
                </c:pt>
                <c:pt idx="14">
                  <c:v>78441</c:v>
                </c:pt>
              </c:numCache>
            </c:numRef>
          </c:val>
          <c:extLst>
            <c:ext xmlns:c16="http://schemas.microsoft.com/office/drawing/2014/chart" uri="{C3380CC4-5D6E-409C-BE32-E72D297353CC}">
              <c16:uniqueId val="{00000000-F819-45D5-9FE6-669DC30453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20068</c:v>
                </c:pt>
                <c:pt idx="5">
                  <c:v>20333</c:v>
                </c:pt>
                <c:pt idx="8">
                  <c:v>20748</c:v>
                </c:pt>
                <c:pt idx="11">
                  <c:v>20383</c:v>
                </c:pt>
                <c:pt idx="14">
                  <c:v>19998</c:v>
                </c:pt>
              </c:numCache>
            </c:numRef>
          </c:val>
          <c:extLst>
            <c:ext xmlns:c16="http://schemas.microsoft.com/office/drawing/2014/chart" uri="{C3380CC4-5D6E-409C-BE32-E72D297353CC}">
              <c16:uniqueId val="{00000001-F819-45D5-9FE6-669DC30453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18311</c:v>
                </c:pt>
                <c:pt idx="5">
                  <c:v>21073</c:v>
                </c:pt>
                <c:pt idx="8">
                  <c:v>21941</c:v>
                </c:pt>
                <c:pt idx="11">
                  <c:v>19690</c:v>
                </c:pt>
                <c:pt idx="14">
                  <c:v>18158</c:v>
                </c:pt>
              </c:numCache>
            </c:numRef>
          </c:val>
          <c:extLst>
            <c:ext xmlns:c16="http://schemas.microsoft.com/office/drawing/2014/chart" uri="{C3380CC4-5D6E-409C-BE32-E72D297353CC}">
              <c16:uniqueId val="{00000002-F819-45D5-9FE6-669DC30453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19-45D5-9FE6-669DC30453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19-45D5-9FE6-669DC30453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c:v>
                </c:pt>
                <c:pt idx="3">
                  <c:v>7</c:v>
                </c:pt>
                <c:pt idx="6">
                  <c:v>10</c:v>
                </c:pt>
                <c:pt idx="9">
                  <c:v>6</c:v>
                </c:pt>
                <c:pt idx="12">
                  <c:v>3</c:v>
                </c:pt>
              </c:numCache>
            </c:numRef>
          </c:val>
          <c:extLst>
            <c:ext xmlns:c16="http://schemas.microsoft.com/office/drawing/2014/chart" uri="{C3380CC4-5D6E-409C-BE32-E72D297353CC}">
              <c16:uniqueId val="{00000005-F819-45D5-9FE6-669DC30453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16253</c:v>
                </c:pt>
                <c:pt idx="3">
                  <c:v>16376</c:v>
                </c:pt>
                <c:pt idx="6">
                  <c:v>15893</c:v>
                </c:pt>
                <c:pt idx="9">
                  <c:v>15315</c:v>
                </c:pt>
                <c:pt idx="12">
                  <c:v>15080</c:v>
                </c:pt>
              </c:numCache>
            </c:numRef>
          </c:val>
          <c:extLst>
            <c:ext xmlns:c16="http://schemas.microsoft.com/office/drawing/2014/chart" uri="{C3380CC4-5D6E-409C-BE32-E72D297353CC}">
              <c16:uniqueId val="{00000006-F819-45D5-9FE6-669DC30453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8700</c:v>
                </c:pt>
                <c:pt idx="3">
                  <c:v>7503</c:v>
                </c:pt>
                <c:pt idx="6">
                  <c:v>6565</c:v>
                </c:pt>
                <c:pt idx="9">
                  <c:v>6192</c:v>
                </c:pt>
                <c:pt idx="12">
                  <c:v>5371</c:v>
                </c:pt>
              </c:numCache>
            </c:numRef>
          </c:val>
          <c:extLst>
            <c:ext xmlns:c16="http://schemas.microsoft.com/office/drawing/2014/chart" uri="{C3380CC4-5D6E-409C-BE32-E72D297353CC}">
              <c16:uniqueId val="{00000007-F819-45D5-9FE6-669DC30453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8671</c:v>
                </c:pt>
                <c:pt idx="3">
                  <c:v>8362</c:v>
                </c:pt>
                <c:pt idx="6">
                  <c:v>7999</c:v>
                </c:pt>
                <c:pt idx="9">
                  <c:v>7653</c:v>
                </c:pt>
                <c:pt idx="12">
                  <c:v>7462</c:v>
                </c:pt>
              </c:numCache>
            </c:numRef>
          </c:val>
          <c:extLst>
            <c:ext xmlns:c16="http://schemas.microsoft.com/office/drawing/2014/chart" uri="{C3380CC4-5D6E-409C-BE32-E72D297353CC}">
              <c16:uniqueId val="{00000008-F819-45D5-9FE6-669DC30453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1958</c:v>
                </c:pt>
                <c:pt idx="3">
                  <c:v>1710</c:v>
                </c:pt>
                <c:pt idx="6">
                  <c:v>1454</c:v>
                </c:pt>
                <c:pt idx="9">
                  <c:v>1129</c:v>
                </c:pt>
                <c:pt idx="12">
                  <c:v>890</c:v>
                </c:pt>
              </c:numCache>
            </c:numRef>
          </c:val>
          <c:extLst>
            <c:ext xmlns:c16="http://schemas.microsoft.com/office/drawing/2014/chart" uri="{C3380CC4-5D6E-409C-BE32-E72D297353CC}">
              <c16:uniqueId val="{00000009-F819-45D5-9FE6-669DC30453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138035</c:v>
                </c:pt>
                <c:pt idx="3">
                  <c:v>139297</c:v>
                </c:pt>
                <c:pt idx="6">
                  <c:v>137854</c:v>
                </c:pt>
                <c:pt idx="9">
                  <c:v>135733</c:v>
                </c:pt>
                <c:pt idx="12">
                  <c:v>134136</c:v>
                </c:pt>
              </c:numCache>
            </c:numRef>
          </c:val>
          <c:extLst>
            <c:ext xmlns:c16="http://schemas.microsoft.com/office/drawing/2014/chart" uri="{C3380CC4-5D6E-409C-BE32-E72D297353CC}">
              <c16:uniqueId val="{0000000A-F819-45D5-9FE6-669DC304536B}"/>
            </c:ext>
          </c:extLst>
        </c:ser>
        <c:dLbls>
          <c:showLegendKey val="0"/>
          <c:showVal val="0"/>
          <c:showCatName val="0"/>
          <c:showSerName val="0"/>
          <c:showPercent val="0"/>
          <c:showBubbleSize val="0"/>
        </c:dLbls>
        <c:gapWidth val="100"/>
        <c:overlap val="100"/>
        <c:axId val="146104832"/>
        <c:axId val="12582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60386</c:v>
                </c:pt>
                <c:pt idx="2">
                  <c:v>#N/A</c:v>
                </c:pt>
                <c:pt idx="3">
                  <c:v>#N/A</c:v>
                </c:pt>
                <c:pt idx="4">
                  <c:v>56066</c:v>
                </c:pt>
                <c:pt idx="5">
                  <c:v>#N/A</c:v>
                </c:pt>
                <c:pt idx="6">
                  <c:v>#N/A</c:v>
                </c:pt>
                <c:pt idx="7">
                  <c:v>49606</c:v>
                </c:pt>
                <c:pt idx="8">
                  <c:v>#N/A</c:v>
                </c:pt>
                <c:pt idx="9">
                  <c:v>#N/A</c:v>
                </c:pt>
                <c:pt idx="10">
                  <c:v>48085</c:v>
                </c:pt>
                <c:pt idx="11">
                  <c:v>#N/A</c:v>
                </c:pt>
                <c:pt idx="12">
                  <c:v>#N/A</c:v>
                </c:pt>
                <c:pt idx="13">
                  <c:v>46343</c:v>
                </c:pt>
                <c:pt idx="14">
                  <c:v>#N/A</c:v>
                </c:pt>
              </c:numCache>
            </c:numRef>
          </c:val>
          <c:smooth val="0"/>
          <c:extLst>
            <c:ext xmlns:c16="http://schemas.microsoft.com/office/drawing/2014/chart" uri="{C3380CC4-5D6E-409C-BE32-E72D297353CC}">
              <c16:uniqueId val="{0000000B-F819-45D5-9FE6-669DC304536B}"/>
            </c:ext>
          </c:extLst>
        </c:ser>
        <c:dLbls>
          <c:showLegendKey val="0"/>
          <c:showVal val="0"/>
          <c:showCatName val="0"/>
          <c:showSerName val="0"/>
          <c:showPercent val="0"/>
          <c:showBubbleSize val="0"/>
        </c:dLbls>
        <c:marker val="1"/>
        <c:smooth val="0"/>
        <c:axId val="146104832"/>
        <c:axId val="125825536"/>
      </c:lineChart>
      <c:catAx>
        <c:axId val="1461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25536"/>
        <c:crosses val="autoZero"/>
        <c:auto val="1"/>
        <c:lblAlgn val="ctr"/>
        <c:lblOffset val="100"/>
        <c:tickLblSkip val="1"/>
        <c:tickMarkSkip val="1"/>
        <c:noMultiLvlLbl val="0"/>
      </c:catAx>
      <c:valAx>
        <c:axId val="12582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10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7369</c:v>
                </c:pt>
                <c:pt idx="1">
                  <c:v>6334</c:v>
                </c:pt>
                <c:pt idx="2">
                  <c:v>5419</c:v>
                </c:pt>
              </c:numCache>
            </c:numRef>
          </c:val>
          <c:extLst>
            <c:ext xmlns:c16="http://schemas.microsoft.com/office/drawing/2014/chart" uri="{C3380CC4-5D6E-409C-BE32-E72D297353CC}">
              <c16:uniqueId val="{00000000-8F74-4ACC-9236-F9D8530EC1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3647</c:v>
                </c:pt>
                <c:pt idx="1">
                  <c:v>3650</c:v>
                </c:pt>
                <c:pt idx="2">
                  <c:v>3451</c:v>
                </c:pt>
              </c:numCache>
            </c:numRef>
          </c:val>
          <c:extLst>
            <c:ext xmlns:c16="http://schemas.microsoft.com/office/drawing/2014/chart" uri="{C3380CC4-5D6E-409C-BE32-E72D297353CC}">
              <c16:uniqueId val="{00000001-8F74-4ACC-9236-F9D8530EC1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10103</c:v>
                </c:pt>
                <c:pt idx="1">
                  <c:v>8803</c:v>
                </c:pt>
                <c:pt idx="2">
                  <c:v>8132</c:v>
                </c:pt>
              </c:numCache>
            </c:numRef>
          </c:val>
          <c:extLst>
            <c:ext xmlns:c16="http://schemas.microsoft.com/office/drawing/2014/chart" uri="{C3380CC4-5D6E-409C-BE32-E72D297353CC}">
              <c16:uniqueId val="{00000002-8F74-4ACC-9236-F9D8530EC1BC}"/>
            </c:ext>
          </c:extLst>
        </c:ser>
        <c:dLbls>
          <c:showLegendKey val="0"/>
          <c:showVal val="0"/>
          <c:showCatName val="0"/>
          <c:showSerName val="0"/>
          <c:showPercent val="0"/>
          <c:showBubbleSize val="0"/>
        </c:dLbls>
        <c:gapWidth val="120"/>
        <c:overlap val="100"/>
        <c:axId val="145951744"/>
        <c:axId val="126001728"/>
      </c:barChart>
      <c:catAx>
        <c:axId val="1459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001728"/>
        <c:crosses val="autoZero"/>
        <c:auto val="1"/>
        <c:lblAlgn val="ctr"/>
        <c:lblOffset val="100"/>
        <c:tickLblSkip val="1"/>
        <c:tickMarkSkip val="1"/>
        <c:noMultiLvlLbl val="0"/>
      </c:catAx>
      <c:valAx>
        <c:axId val="126001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95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{6C833DEE-4E07-49AD-9C9E-9E5847540120}</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D20-49A2-BD7A-026730CC23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{18209FA3-A03C-49F2-9A00-3562C4D94107}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20-49A2-BD7A-026730CC23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{2829BA21-3FDB-4DE0-91C7-9CA2168DA07E}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20-49A2-BD7A-026730CC23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{42E4C6FA-823A-4DBD-8B6B-B5C48300F374}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20-49A2-BD7A-026730CC23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{FAA1A0E6-C4BA-48A1-9ED0-82E19110D0D9}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20-49A2-BD7A-026730CC23DC}"/>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{A1CDF2AB-DA9E-45EB-93F1-951D5E36101C}</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D20-49A2-BD7A-026730CC23DC}"/>
                </c:ext>
              </c:extLst>
            </c:dLbl>
            <c:dLbl>
              <c:idx val="16"/>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{2CEBE563-EA36-4046-9DAF-930F1B631BF0}</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D20-49A2-BD7A-026730CC23DC}"/>
                </c:ext>
              </c:extLst>
            </c:dLbl>
            <c:dLbl>
              <c:idx val="24"/>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{71A584EC-CF01-414C-A04A-6F3142F93133}</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D20-49A2-BD7A-026730CC23DC}"/>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{39282837-233D-4DF4-95B6-1C636E54B7B6}</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D20-49A2-BD7A-026730CC23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41.4</c:v>
                </c:pt>
                <c:pt idx="24">
                  <c:v>41.4</c:v>
                </c:pt>
              </c:numCache>
            </c:numRef>
          </c:xVal>
          <c:yVal>
            <c:numRef>
              <c:f>[1]公会計指標分析・財政指標組合せ分析表!$BP$51:$DC$51</c:f>
              <c:numCache>
                <c:formatCode>General</c:formatCode>
                <c:ptCount val="40"/>
                <c:pt idx="16">
                  <c:v>81.8</c:v>
                </c:pt>
                <c:pt idx="24">
                  <c:v>77.5</c:v>
                </c:pt>
              </c:numCache>
            </c:numRef>
          </c:yVal>
          <c:smooth val="0"/>
          <c:extLst>
            <c:ext xmlns:c16="http://schemas.microsoft.com/office/drawing/2014/chart" uri="{C3380CC4-5D6E-409C-BE32-E72D297353CC}">
              <c16:uniqueId val="{00000009-6D20-49A2-BD7A-026730CC23DC}"/>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{A0EDAED3-7495-4A2E-8D31-C5804DFDECE3}</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D20-49A2-BD7A-026730CC23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{16DDC138-81D6-44F3-B2BF-7D66BC85A342}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20-49A2-BD7A-026730CC23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{4AC9CA7E-4E6A-493E-B49A-F678526115F0}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20-49A2-BD7A-026730CC23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{01646C55-0F64-4542-BE61-D131058F0C5A}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20-49A2-BD7A-026730CC23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{E9F4E77C-03A4-4817-AF3A-1D42716B5A5E}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20-49A2-BD7A-026730CC23DC}"/>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{F51EF257-7A92-4ECD-BFA0-5F9418670695}</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D20-49A2-BD7A-026730CC23DC}"/>
                </c:ext>
              </c:extLst>
            </c:dLbl>
            <c:dLbl>
              <c:idx val="16"/>
              <c:layout>
                <c:manualLayout>
                  <c:x val="-3.2151316209068595E-2"/>
                  <c:y val="-6.4739042105865174E-2"/>
                </c:manualLayout>
              </c:layout>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{83F16325-DF7F-4AAB-8797-16E18E67E526}</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D20-49A2-BD7A-026730CC23DC}"/>
                </c:ext>
              </c:extLst>
            </c:dLbl>
            <c:dLbl>
              <c:idx val="24"/>
              <c:layout>
                <c:manualLayout>
                  <c:x val="-3.2139084730076012E-2"/>
                  <c:y val="-6.4739042105865174E-2"/>
                </c:manualLayout>
              </c:layout>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{EAAC9A71-0BCF-410A-85C9-A6BE67AF953B}</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D20-49A2-BD7A-026730CC23DC}"/>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{9A707B09-6E90-4C1D-908B-A77E1D3DD64C}</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D20-49A2-BD7A-026730CC23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59.3</c:v>
                </c:pt>
                <c:pt idx="24">
                  <c:v>60</c:v>
                </c:pt>
              </c:numCache>
            </c:numRef>
          </c:xVal>
          <c:yVal>
            <c:numRef>
              <c:f>[1]公会計指標分析・財政指標組合せ分析表!$BP$55:$DC$55</c:f>
              <c:numCache>
                <c:formatCode>General</c:formatCode>
                <c:ptCount val="40"/>
                <c:pt idx="16">
                  <c:v>38.9</c:v>
                </c:pt>
                <c:pt idx="24">
                  <c:v>37.6</c:v>
                </c:pt>
              </c:numCache>
            </c:numRef>
          </c:yVal>
          <c:smooth val="0"/>
          <c:extLst>
            <c:ext xmlns:c16="http://schemas.microsoft.com/office/drawing/2014/chart" uri="{C3380CC4-5D6E-409C-BE32-E72D297353CC}">
              <c16:uniqueId val="{00000013-6D20-49A2-BD7A-026730CC23DC}"/>
            </c:ext>
          </c:extLst>
        </c:ser>
        <c:dLbls>
          <c:showLegendKey val="0"/>
          <c:showVal val="1"/>
          <c:showCatName val="0"/>
          <c:showSerName val="0"/>
          <c:showPercent val="0"/>
          <c:showBubbleSize val="0"/>
        </c:dLbls>
        <c:axId val="46179840"/>
        <c:axId val="46181760"/>
      </c:scatterChart>
      <c:valAx>
        <c:axId val="46179840"/>
        <c:scaling>
          <c:orientation val="minMax"/>
          <c:max val="62"/>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{D611ACDB-8581-424C-8FCC-FD069F4480F4}</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6F-434A-BEF0-4C0EC38896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{B7AD73E6-7391-4632-AF74-099E2B2EB946}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6F-434A-BEF0-4C0EC38896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{896F49A7-E4DE-4DCD-8F47-5D0EFA15ECCC}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6F-434A-BEF0-4C0EC38896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{1468D92C-5626-4BA6-96CE-20B41717D490}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6F-434A-BEF0-4C0EC38896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{15C58040-4147-47A0-B63C-90C7914340B1}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6F-434A-BEF0-4C0EC38896A5}"/>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{A3C4E595-E3FC-4BCC-BD10-1406D04A3909}</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6F-434A-BEF0-4C0EC38896A5}"/>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{B28DFAF6-7050-4141-B1C5-4DB91150ABF5}</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6F-434A-BEF0-4C0EC38896A5}"/>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{E197C913-BC45-4209-B7A0-5D4E0004F0F8}</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6F-434A-BEF0-4C0EC38896A5}"/>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{5214CB09-8C6E-4C4B-AF0B-7F3024A05FD3}</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6F-434A-BEF0-4C0EC38896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13.8</c:v>
                </c:pt>
                <c:pt idx="8">
                  <c:v>13.2</c:v>
                </c:pt>
                <c:pt idx="16">
                  <c:v>12.8</c:v>
                </c:pt>
                <c:pt idx="24">
                  <c:v>12.2</c:v>
                </c:pt>
                <c:pt idx="32">
                  <c:v>11.5</c:v>
                </c:pt>
              </c:numCache>
            </c:numRef>
          </c:xVal>
          <c:yVal>
            <c:numRef>
              <c:f>[1]公会計指標分析・財政指標組合せ分析表!$BP$73:$DC$73</c:f>
              <c:numCache>
                <c:formatCode>General</c:formatCode>
                <c:ptCount val="40"/>
                <c:pt idx="0">
                  <c:v>100.1</c:v>
                </c:pt>
                <c:pt idx="8">
                  <c:v>93.7</c:v>
                </c:pt>
                <c:pt idx="16">
                  <c:v>81.8</c:v>
                </c:pt>
                <c:pt idx="24">
                  <c:v>77.5</c:v>
                </c:pt>
                <c:pt idx="32">
                  <c:v>74.2</c:v>
                </c:pt>
              </c:numCache>
            </c:numRef>
          </c:yVal>
          <c:smooth val="0"/>
          <c:extLst>
            <c:ext xmlns:c16="http://schemas.microsoft.com/office/drawing/2014/chart" uri="{C3380CC4-5D6E-409C-BE32-E72D297353CC}">
              <c16:uniqueId val="{00000009-086F-434A-BEF0-4C0EC38896A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{DDEAB39F-4FA8-4B38-9A70-C7094DFB32CB}</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6F-434A-BEF0-4C0EC38896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{08065814-F418-405B-A527-4FBDE8B0586E}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6F-434A-BEF0-4C0EC38896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{E399142C-79B6-4D5C-AF61-46A45D647895}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6F-434A-BEF0-4C0EC38896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{FF8B3600-6683-4545-B5C1-EF7D287464EF}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6F-434A-BEF0-4C0EC38896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{933CB037-0A01-441A-AD05-7B25C45F304F}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6F-434A-BEF0-4C0EC38896A5}"/>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{DED9A60F-F02F-458C-9DEB-260783368EED}</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6F-434A-BEF0-4C0EC38896A5}"/>
                </c:ext>
              </c:extLst>
            </c:dLbl>
            <c:dLbl>
              <c:idx val="16"/>
              <c:layout>
                <c:manualLayout>
                  <c:x val="-3.01316722033836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{DE276DEF-3A3F-4123-B30F-80A4D3F50EC8}</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6F-434A-BEF0-4C0EC38896A5}"/>
                </c:ext>
              </c:extLst>
            </c:dLbl>
            <c:dLbl>
              <c:idx val="24"/>
              <c:layout>
                <c:manualLayout>
                  <c:x val="-2.9115650185169904E-2"/>
                  <c:y val="-6.5029827242420235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{4073FBA2-2BA8-4E4A-8578-5C18FCB93BA7}</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6F-434A-BEF0-4C0EC38896A5}"/>
                </c:ext>
              </c:extLst>
            </c:dLbl>
            <c:dLbl>
              <c:idx val="32"/>
              <c:layout>
                <c:manualLayout>
                  <c:x val="-3.5846724262307152E-2"/>
                  <c:y val="-5.9803466933167737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{044538A5-E5BE-4772-90EA-543AB9C43B61}</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6F-434A-BEF0-4C0EC38896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7.3</c:v>
                </c:pt>
                <c:pt idx="8">
                  <c:v>6.7</c:v>
                </c:pt>
                <c:pt idx="16">
                  <c:v>6.4</c:v>
                </c:pt>
                <c:pt idx="24">
                  <c:v>6.1</c:v>
                </c:pt>
                <c:pt idx="32">
                  <c:v>5.9</c:v>
                </c:pt>
              </c:numCache>
            </c:numRef>
          </c:xVal>
          <c:yVal>
            <c:numRef>
              <c:f>[1]公会計指標分析・財政指標組合せ分析表!$BP$77:$DC$77</c:f>
              <c:numCache>
                <c:formatCode>General</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086F-434A-BEF0-4C0EC38896A5}"/>
            </c:ext>
          </c:extLst>
        </c:ser>
        <c:dLbls>
          <c:showLegendKey val="0"/>
          <c:showVal val="1"/>
          <c:showCatName val="0"/>
          <c:showSerName val="0"/>
          <c:showPercent val="0"/>
          <c:showBubbleSize val="0"/>
        </c:dLbls>
        <c:axId val="84219776"/>
        <c:axId val="84234240"/>
      </c:scatterChart>
      <c:valAx>
        <c:axId val="84219776"/>
        <c:scaling>
          <c:orientation val="minMax"/>
          <c:max val="14.5"/>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元利償還金当の減、算入公債費等の増により実質公債費比率は前年度に比べ改善した。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利率見直しなどにより元利償還金の減など、各項目において減少傾向にある。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今後は新市民会館の建設および市立病院の立替により元利償還金が増える見込みとなっているため、他事業における起債事業の適正化などを図り、地方債発行抑制に努める必要がある。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分子となる充当可能基金の減少があったが、将来負担額の各項目において減少となっており、また基準財政需要額算入見込額も増となっていることから、将来負担比率は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今後は新市民会館の建設や市立病院の立替などで、地方債残高が増え、比率が上昇することが予想されるため、基金の積み増しや財源確保および地方債発行抑制の対策を図る必要がある。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沖縄県那覇市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百万円増となったこと及び普通建設事業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単独事業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地方税は伸びているが、生活保護費、障害福祉サービス等給付費、認定こども園施設型給付費など扶助費の増及び老朽化した公共施設の整備のための普通建設事業費の増が見込まれ、減少傾向にある。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今後も事業の見直しや必要経費の適正化を行い、歳出削減できるよう努める。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施設整備基金：那覇市有の施設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建物及びそれに付随するものに限る。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の整備資金に充てるため基金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新市民会館建設基金：新市民会館建設のため、那覇市新市民会館建設基金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市営住宅基金：那覇市営住宅及び共同施設の円滑な運営に資するため基金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地域福祉基金：地域における在宅福祉、健康及び生きがいづくり、民間活動の活発化等の施策を推進することにより、高齢者等の保健福祉の向上を図るための基金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都市モノレール整備基金：都市モノレールの整備に必要な資金を積み立てるための基金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モノレール整備事業および老朽化した公共施設整備に対応するため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適宜、目的に沿った基金利用および取崩しを行い活用していく。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新市民会館建設基金は市民会館建設のため、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扶助費の増及び老朽化した公共施設の整備に対応するため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今後も扶助費の増、老朽化した公共施設整備および国民健康保険特別会計の赤字補填及が続く見込みである。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それに伴い基金も減少する見込み。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公債費（元金）償還のため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普通会計が厳しい中、公債費（元金）償還のため適宜取り崩して財源とする。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2D7FB2F-F792-4A57-8B1E-1A097727F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6A05F5-8F06-4933-9000-63D4E3104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534CCA-CB6F-444D-A154-785525C4089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9A7927A-845B-4CAE-A8F3-76239F763E7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912402B-9171-4E28-8E38-2ED996C7D7D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DABF508-65A0-4385-90CC-03A5B4518BB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35873B0-EF15-429A-A291-DAFE0DD9581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ADFA6B4-2F04-4DF4-A783-705E50153F5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AEB8308-2E16-42D6-8216-483AAD204F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998E3E3-ABCE-4A3E-8785-35D3DBD253D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CDC9D3D-1725-42B6-BDE8-AB73A491CCD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ED9920C-6A22-4CD5-A8D2-E75D2027078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322,624
317,609
39.99
149,078,843
143,080,974
4,464,552
68,779,285
133,714,380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807F6A5-20D6-4325-B637-0CAA17811D7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F86E78F-DCEA-42DB-9F9E-4AB0C6D1B3C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C0A80EF-E6C6-47A1-A29B-A21B043E71F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A6895CD-E986-40F6-9CA4-567F6D5A65F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4C4FDC8-88A7-42EF-9E7F-D05B90C47CA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EC01FF4-3A94-4A9B-AE4F-CCC8BE0C3EA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17C6B93-74CC-44D7-AB18-FE3984686A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DD7E433-3925-4B10-BD34-7856855FF2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53B695C-6D04-44BD-A144-1D570C26736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76918B-5CC6-4E3A-906E-5E936C5444C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F4986D3-ADCE-4FC2-8171-0501A60D14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AF1ACD5-E419-40D0-B34C-D388493631D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0058D31-4A2D-44D2-860D-566BFB8C3A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17F1FB5-739A-4DE4-A8C1-7344CD6542F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63D1C06-4815-4C6E-912D-86A37A2020F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5C16A35-4D58-4A9D-A272-273ECC5C2F6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CAF7485-C2C1-4B50-A181-2C2C719865C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F12FB5B-48E9-4FCC-9A12-9A5F66B9FF2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6525AFC-8412-4A57-89D3-959FFC2596A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2F4CD95-9AC9-4083-A94F-947EB31AA75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237B256-7786-4AF0-A086-A0DD765F6EA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CD63225-3022-40E6-992E-1B4D350A2EA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8993052-5059-4B6E-9C78-752EC48EEE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2F9FB8B8-F456-4AB3-A65D-E4CB5A1B13A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B56BF86-3C35-46DE-B05E-C396426485C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BC58D9D-6713-4F1D-82D0-77CFDD1A8DF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EFAABFA-BAFE-4360-8EA2-99CE7E6F895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F1E6693-48D0-49CF-9BB0-DCA92BC8853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61F5BEA-C16E-43B6-99E5-EF84F1A7A2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95D58BE-9AC5-4D53-A4FB-58BF820109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162EBE8-B7B0-44D1-9599-C5F467EA16D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3A0641F-CB1C-41A3-857F-ABFB38A1B30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2ECCF86-A445-4E90-8C7A-DE6650FA4A3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0B1A732-6C37-44D8-8C1B-C4CA5D41B73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B2DC728-6A93-4946-8AF3-07985CF574A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2EC5D04-54A7-46D3-ACA6-0982DD8BA79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E536EDC-E66B-4B17-8B79-6BE334A418D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FE6EF664-B35C-42F7-AF8A-0879743374A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B6C0DE48-F67B-4070-AC43-BADC056CEAE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3C20EBA8-62A4-4036-BC6C-6E9BF3967AF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6C0C750E-F307-4AA5-99D1-3D646A96C96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A006C21B-EFE8-45CE-AC37-006999FA8C5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E88FC1AB-5B4D-4D43-820F-91D0808B508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BD2C373A-56E3-44CB-9CC2-8279BE0A6C6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74AE10A1-CCEE-4A7A-A5B7-D64A3551A9E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C2A9137-D969-4BBE-A356-A38DA76A5EA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520C22AF-F645-497D-8989-EAB9EC8D700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BE3311F-EECF-49D1-B2F1-452B4AE2D4A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E60140A-6C72-4C08-B437-2A1C4C49F4C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3B6C07A-13D2-4B82-9A62-F476C847FCE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52917</xdr:rowOff>
    </xdr:to>
    <xdr:cxnSp macro="">
      <xdr:nvCxnSpPr>
        <xdr:cNvPr id="64" name="直線コネクタ 63">
          <a:extLst>
            <a:ext uri="{FF2B5EF4-FFF2-40B4-BE49-F238E27FC236}">
              <a16:creationId xmlns:a16="http://schemas.microsoft.com/office/drawing/2014/main" id="{E02EAE85-D368-458C-A761-FB5BB3D9E65A}"/>
            </a:ext>
          </a:extLst>
        </xdr:cNvPr>
        <xdr:cNvCxnSpPr/>
      </xdr:nvCxnSpPr>
      <xdr:spPr>
        <a:xfrm flipV="1">
          <a:off x="4760595" y="5409988"/>
          <a:ext cx="1270" cy="107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56744</xdr:rowOff>
    </xdr:from>
    <xdr:ext cx="405111" cy="259045"/>
    <xdr:sp macro="" textlink="">
      <xdr:nvSpPr>
        <xdr:cNvPr id="65" name="有形固定資産減価償却率最小値テキスト">
          <a:extLst>
            <a:ext uri="{FF2B5EF4-FFF2-40B4-BE49-F238E27FC236}">
              <a16:creationId xmlns:a16="http://schemas.microsoft.com/office/drawing/2014/main" id="{24BAC5E8-4710-48AE-A303-482CE20FB8D3}"/>
            </a:ext>
          </a:extLst>
        </xdr:cNvPr>
        <xdr:cNvSpPr txBox="1"/>
      </xdr:nvSpPr>
      <xdr:spPr>
        <a:xfrm>
          <a:off x="4813300" y="6486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52917</xdr:rowOff>
    </xdr:from>
    <xdr:to>
      <xdr:col>23</xdr:col>
      <xdr:colOff>174625</xdr:colOff>
      <xdr:row>33</xdr:row>
      <xdr:rowOff>52917</xdr:rowOff>
    </xdr:to>
    <xdr:cxnSp macro="">
      <xdr:nvCxnSpPr>
        <xdr:cNvPr id="66" name="直線コネクタ 65">
          <a:extLst>
            <a:ext uri="{FF2B5EF4-FFF2-40B4-BE49-F238E27FC236}">
              <a16:creationId xmlns:a16="http://schemas.microsoft.com/office/drawing/2014/main" id="{3A2F19DE-D4EC-4099-A2B4-D0E4B64BC1A1}"/>
            </a:ext>
          </a:extLst>
        </xdr:cNvPr>
        <xdr:cNvCxnSpPr/>
      </xdr:nvCxnSpPr>
      <xdr:spPr>
        <a:xfrm>
          <a:off x="4673600" y="648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a:extLst>
            <a:ext uri="{FF2B5EF4-FFF2-40B4-BE49-F238E27FC236}">
              <a16:creationId xmlns:a16="http://schemas.microsoft.com/office/drawing/2014/main" id="{3748136A-C2FB-418E-A2B8-0752FD20F569}"/>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a:extLst>
            <a:ext uri="{FF2B5EF4-FFF2-40B4-BE49-F238E27FC236}">
              <a16:creationId xmlns:a16="http://schemas.microsoft.com/office/drawing/2014/main" id="{07EBA42C-79A2-4DC7-A52B-E6E7A3715ED7}"/>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16315</xdr:rowOff>
    </xdr:from>
    <xdr:ext cx="405111" cy="259045"/>
    <xdr:sp macro="" textlink="">
      <xdr:nvSpPr>
        <xdr:cNvPr id="69" name="有形固定資産減価償却率平均値テキスト">
          <a:extLst>
            <a:ext uri="{FF2B5EF4-FFF2-40B4-BE49-F238E27FC236}">
              <a16:creationId xmlns:a16="http://schemas.microsoft.com/office/drawing/2014/main" id="{A537F90E-AA10-416A-9C55-576B86963E59}"/>
            </a:ext>
          </a:extLst>
        </xdr:cNvPr>
        <xdr:cNvSpPr txBox="1"/>
      </xdr:nvSpPr>
      <xdr:spPr>
        <a:xfrm>
          <a:off x="4813300" y="5931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0" name="フローチャート: 判断 69">
          <a:extLst>
            <a:ext uri="{FF2B5EF4-FFF2-40B4-BE49-F238E27FC236}">
              <a16:creationId xmlns:a16="http://schemas.microsoft.com/office/drawing/2014/main" id="{29ED5E48-39F7-47E8-BA21-89A0113B4A4C}"/>
            </a:ext>
          </a:extLst>
        </xdr:cNvPr>
        <xdr:cNvSpPr/>
      </xdr:nvSpPr>
      <xdr:spPr>
        <a:xfrm>
          <a:off x="47117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1" name="フローチャート: 判断 70">
          <a:extLst>
            <a:ext uri="{FF2B5EF4-FFF2-40B4-BE49-F238E27FC236}">
              <a16:creationId xmlns:a16="http://schemas.microsoft.com/office/drawing/2014/main" id="{1C006A6C-BBAB-4433-88FB-53F3AB2AE58F}"/>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id="{0132FD19-186B-4ABF-A336-2B2A8036864A}"/>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59478</xdr:rowOff>
    </xdr:from>
    <xdr:to>
      <xdr:col>11</xdr:col>
      <xdr:colOff>187325</xdr:colOff>
      <xdr:row>30</xdr:row>
      <xdr:rowOff>161078</xdr:rowOff>
    </xdr:to>
    <xdr:sp macro="" textlink="">
      <xdr:nvSpPr>
        <xdr:cNvPr id="73" name="フローチャート: 判断 72">
          <a:extLst>
            <a:ext uri="{FF2B5EF4-FFF2-40B4-BE49-F238E27FC236}">
              <a16:creationId xmlns:a16="http://schemas.microsoft.com/office/drawing/2014/main" id="{614551F4-F90B-4529-BB65-E6C4F37B6B1D}"/>
            </a:ext>
          </a:extLst>
        </xdr:cNvPr>
        <xdr:cNvSpPr/>
      </xdr:nvSpPr>
      <xdr:spPr>
        <a:xfrm>
          <a:off x="2476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4626EEB-5D42-4E4A-ABBC-1E60B02BB9B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D4BE1EA-BDE6-4628-AB69-E6E52E4A998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C21D4F5-2C7E-4DA3-86DD-5AF564B8608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E7BBBB2-098F-4E26-8456-57FCB83667E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958EF73-60CD-41E8-9056-26A4C05011E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50165</xdr:rowOff>
    </xdr:from>
    <xdr:to>
      <xdr:col>19</xdr:col>
      <xdr:colOff>187325</xdr:colOff>
      <xdr:row>34</xdr:row>
      <xdr:rowOff>151765</xdr:rowOff>
    </xdr:to>
    <xdr:sp macro="" textlink="">
      <xdr:nvSpPr>
        <xdr:cNvPr id="79" name="楕円 78">
          <a:extLst>
            <a:ext uri="{FF2B5EF4-FFF2-40B4-BE49-F238E27FC236}">
              <a16:creationId xmlns:a16="http://schemas.microsoft.com/office/drawing/2014/main" id="{481B7110-CA85-4028-9580-83014A3A0DC8}"/>
            </a:ext>
          </a:extLst>
        </xdr:cNvPr>
        <xdr:cNvSpPr/>
      </xdr:nvSpPr>
      <xdr:spPr>
        <a:xfrm>
          <a:off x="400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50165</xdr:rowOff>
    </xdr:from>
    <xdr:to>
      <xdr:col>15</xdr:col>
      <xdr:colOff>187325</xdr:colOff>
      <xdr:row>34</xdr:row>
      <xdr:rowOff>151765</xdr:rowOff>
    </xdr:to>
    <xdr:sp macro="" textlink="">
      <xdr:nvSpPr>
        <xdr:cNvPr id="80" name="楕円 79">
          <a:extLst>
            <a:ext uri="{FF2B5EF4-FFF2-40B4-BE49-F238E27FC236}">
              <a16:creationId xmlns:a16="http://schemas.microsoft.com/office/drawing/2014/main" id="{EDB2A7C3-4527-4911-917C-F065672E671C}"/>
            </a:ext>
          </a:extLst>
        </xdr:cNvPr>
        <xdr:cNvSpPr/>
      </xdr:nvSpPr>
      <xdr:spPr>
        <a:xfrm>
          <a:off x="3238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100965</xdr:rowOff>
    </xdr:from>
    <xdr:to>
      <xdr:col>19</xdr:col>
      <xdr:colOff>136525</xdr:colOff>
      <xdr:row>34</xdr:row>
      <xdr:rowOff>100965</xdr:rowOff>
    </xdr:to>
    <xdr:cxnSp macro="">
      <xdr:nvCxnSpPr>
        <xdr:cNvPr id="81" name="直線コネクタ 80">
          <a:extLst>
            <a:ext uri="{FF2B5EF4-FFF2-40B4-BE49-F238E27FC236}">
              <a16:creationId xmlns:a16="http://schemas.microsoft.com/office/drawing/2014/main" id="{B3D3C7D8-812E-4F82-81A3-297EAFC1221D}"/>
            </a:ext>
          </a:extLst>
        </xdr:cNvPr>
        <xdr:cNvCxnSpPr/>
      </xdr:nvCxnSpPr>
      <xdr:spPr>
        <a:xfrm>
          <a:off x="3289300" y="67017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82" name="n_1aveValue有形固定資産減価償却率">
          <a:extLst>
            <a:ext uri="{FF2B5EF4-FFF2-40B4-BE49-F238E27FC236}">
              <a16:creationId xmlns:a16="http://schemas.microsoft.com/office/drawing/2014/main" id="{B4F7A3A7-E815-4237-8BCC-FE14401B3DF9}"/>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3" name="n_2aveValue有形固定資産減価償却率">
          <a:extLst>
            <a:ext uri="{FF2B5EF4-FFF2-40B4-BE49-F238E27FC236}">
              <a16:creationId xmlns:a16="http://schemas.microsoft.com/office/drawing/2014/main" id="{B9ABB59F-FF80-45FE-8A29-6FF0F145BE56}"/>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6155</xdr:rowOff>
    </xdr:from>
    <xdr:ext cx="405111" cy="259045"/>
    <xdr:sp macro="" textlink="">
      <xdr:nvSpPr>
        <xdr:cNvPr id="84" name="n_3aveValue有形固定資産減価償却率">
          <a:extLst>
            <a:ext uri="{FF2B5EF4-FFF2-40B4-BE49-F238E27FC236}">
              <a16:creationId xmlns:a16="http://schemas.microsoft.com/office/drawing/2014/main" id="{D63F497C-01DE-48A6-AD74-4BFBECD06745}"/>
            </a:ext>
          </a:extLst>
        </xdr:cNvPr>
        <xdr:cNvSpPr txBox="1"/>
      </xdr:nvSpPr>
      <xdr:spPr>
        <a:xfrm>
          <a:off x="2324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142892</xdr:rowOff>
    </xdr:from>
    <xdr:ext cx="405111" cy="259045"/>
    <xdr:sp macro="" textlink="">
      <xdr:nvSpPr>
        <xdr:cNvPr id="85" name="n_1mainValue有形固定資産減価償却率">
          <a:extLst>
            <a:ext uri="{FF2B5EF4-FFF2-40B4-BE49-F238E27FC236}">
              <a16:creationId xmlns:a16="http://schemas.microsoft.com/office/drawing/2014/main" id="{3CC0C150-6E0E-4FF0-B3C1-EFED06726A21}"/>
            </a:ext>
          </a:extLst>
        </xdr:cNvPr>
        <xdr:cNvSpPr txBox="1"/>
      </xdr:nvSpPr>
      <xdr:spPr>
        <a:xfrm>
          <a:off x="383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142892</xdr:rowOff>
    </xdr:from>
    <xdr:ext cx="405111" cy="259045"/>
    <xdr:sp macro="" textlink="">
      <xdr:nvSpPr>
        <xdr:cNvPr id="86" name="n_2mainValue有形固定資産減価償却率">
          <a:extLst>
            <a:ext uri="{FF2B5EF4-FFF2-40B4-BE49-F238E27FC236}">
              <a16:creationId xmlns:a16="http://schemas.microsoft.com/office/drawing/2014/main" id="{C059D5D0-935E-4991-B2C8-06B371726087}"/>
            </a:ext>
          </a:extLst>
        </xdr:cNvPr>
        <xdr:cNvSpPr txBox="1"/>
      </xdr:nvSpPr>
      <xdr:spPr>
        <a:xfrm>
          <a:off x="3086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A259CAA2-F978-416A-957D-9A4F2FD712F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D93DCC79-6A85-4F34-B812-F8BA6045965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8862BE47-AAD4-40D5-8F48-DC400FC3ACC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3652C508-929A-4C98-BBBB-053CAADC9F4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F384B009-1CF5-41B3-8521-A1486A4FDB0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5F53D621-990E-4ADF-AC63-EDF19B25DA9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84B73D18-7479-4705-BE69-941814A1B7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39676863-286C-4E2D-8103-6BC623E49B4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A1541658-99F9-4013-A531-01D9064FD5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78045126-89BC-4348-B33A-03A74FA23A9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1A88810B-04BB-47DD-9C83-4707610A835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3E56BDD3-877F-4906-A78D-24E4B5AAEB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643CE995-65C7-4DE9-9DC3-44D856ED44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将来負担額は減少傾向にあるものの、充当可能財源減少の影響が大きい。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起債圧縮、財源確保を検討する。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1BE4393F-7F87-48AF-8A67-612B75FB040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15B6D9C9-665C-4EF4-9C69-7BE216E70AC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8388A052-2416-4A81-8BCD-1EDDB7DCE19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23F7007A-4427-4F7E-92CF-1A12FCD50CD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87561436-8785-4CFE-B898-5A0C837A394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a:extLst>
            <a:ext uri="{FF2B5EF4-FFF2-40B4-BE49-F238E27FC236}">
              <a16:creationId xmlns:a16="http://schemas.microsoft.com/office/drawing/2014/main" id="{4DBCA6BA-4F13-4B36-B582-8C73938FB2B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3FA8E6F4-E487-43DF-9851-FC9E9BC470E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a:extLst>
            <a:ext uri="{FF2B5EF4-FFF2-40B4-BE49-F238E27FC236}">
              <a16:creationId xmlns:a16="http://schemas.microsoft.com/office/drawing/2014/main" id="{E28FE14C-E335-40F1-BED6-0DD4B68DB29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ED87C0BE-9C6C-4B32-ADA1-314556D1C11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a:extLst>
            <a:ext uri="{FF2B5EF4-FFF2-40B4-BE49-F238E27FC236}">
              <a16:creationId xmlns:a16="http://schemas.microsoft.com/office/drawing/2014/main" id="{9E04C0D7-E280-4421-910F-A5B60381C6D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8D7E35EE-AD90-4E66-AC71-CA2AA68E446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a:extLst>
            <a:ext uri="{FF2B5EF4-FFF2-40B4-BE49-F238E27FC236}">
              <a16:creationId xmlns:a16="http://schemas.microsoft.com/office/drawing/2014/main" id="{57475BC3-5AB3-4DC1-B836-6BC69DC136B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453200C1-0DD0-41AB-9851-F3F1CD47B81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a:extLst>
            <a:ext uri="{FF2B5EF4-FFF2-40B4-BE49-F238E27FC236}">
              <a16:creationId xmlns:a16="http://schemas.microsoft.com/office/drawing/2014/main" id="{FE03C452-54A4-4400-86EF-9CE31CA29ED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93F304C1-4FE7-4EC2-900E-2C1E64CCC78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2CEEC0A6-41C0-4C7F-9648-38744427991F}"/>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a:extLst>
            <a:ext uri="{FF2B5EF4-FFF2-40B4-BE49-F238E27FC236}">
              <a16:creationId xmlns:a16="http://schemas.microsoft.com/office/drawing/2014/main" id="{30E8BE26-4F4C-4657-B29D-4C1E05293D2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9F70B321-0993-4389-A0DA-ABE2C1FBEE8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8" name="債務償還比率最大値テキスト">
          <a:extLst>
            <a:ext uri="{FF2B5EF4-FFF2-40B4-BE49-F238E27FC236}">
              <a16:creationId xmlns:a16="http://schemas.microsoft.com/office/drawing/2014/main" id="{74AD663D-68E7-4413-A9D8-B35AA87638BF}"/>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19" name="直線コネクタ 118">
          <a:extLst>
            <a:ext uri="{FF2B5EF4-FFF2-40B4-BE49-F238E27FC236}">
              <a16:creationId xmlns:a16="http://schemas.microsoft.com/office/drawing/2014/main" id="{A7C38193-A735-426F-B45F-4B3D044427D1}"/>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0" name="債務償還比率平均値テキスト">
          <a:extLst>
            <a:ext uri="{FF2B5EF4-FFF2-40B4-BE49-F238E27FC236}">
              <a16:creationId xmlns:a16="http://schemas.microsoft.com/office/drawing/2014/main" id="{4CAE44A7-00CA-4E33-8936-AB41F9C569BE}"/>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1" name="フローチャート: 判断 120">
          <a:extLst>
            <a:ext uri="{FF2B5EF4-FFF2-40B4-BE49-F238E27FC236}">
              <a16:creationId xmlns:a16="http://schemas.microsoft.com/office/drawing/2014/main" id="{9E703AC5-C87F-43E2-A1A4-1E4B9B43EB96}"/>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2" name="フローチャート: 判断 121">
          <a:extLst>
            <a:ext uri="{FF2B5EF4-FFF2-40B4-BE49-F238E27FC236}">
              <a16:creationId xmlns:a16="http://schemas.microsoft.com/office/drawing/2014/main" id="{39A0EF86-E655-4478-BA50-488956785845}"/>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C59E5353-C494-4361-9BB6-8EC4C758A3E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AF4DA87F-CA41-43B5-AFFA-D9B0F85CFB1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72F28540-F92E-425A-AC30-515010BB67D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CDE5C55A-8CF9-428F-BBEE-6A642DF6580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9F27CA1B-77A4-489B-840A-88E09FB47C4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94792</xdr:rowOff>
    </xdr:from>
    <xdr:to>
      <xdr:col>76</xdr:col>
      <xdr:colOff>73025</xdr:colOff>
      <xdr:row>30</xdr:row>
      <xdr:rowOff>24942</xdr:rowOff>
    </xdr:to>
    <xdr:sp macro="" textlink="">
      <xdr:nvSpPr>
        <xdr:cNvPr id="128" name="楕円 127">
          <a:extLst>
            <a:ext uri="{FF2B5EF4-FFF2-40B4-BE49-F238E27FC236}">
              <a16:creationId xmlns:a16="http://schemas.microsoft.com/office/drawing/2014/main" id="{30935338-A2BF-4BCC-A259-7C18D84367A0}"/>
            </a:ext>
          </a:extLst>
        </xdr:cNvPr>
        <xdr:cNvSpPr/>
      </xdr:nvSpPr>
      <xdr:spPr>
        <a:xfrm>
          <a:off x="14744700" y="58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117669</xdr:rowOff>
    </xdr:from>
    <xdr:ext cx="469744" cy="259045"/>
    <xdr:sp macro="" textlink="">
      <xdr:nvSpPr>
        <xdr:cNvPr id="129" name="債務償還比率該当値テキスト">
          <a:extLst>
            <a:ext uri="{FF2B5EF4-FFF2-40B4-BE49-F238E27FC236}">
              <a16:creationId xmlns:a16="http://schemas.microsoft.com/office/drawing/2014/main" id="{E115AB63-B56A-4B9D-B8F4-A9529CC98C8A}"/>
            </a:ext>
          </a:extLst>
        </xdr:cNvPr>
        <xdr:cNvSpPr txBox="1"/>
      </xdr:nvSpPr>
      <xdr:spPr>
        <a:xfrm>
          <a:off x="14846300" y="56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18817</xdr:rowOff>
    </xdr:from>
    <xdr:to>
      <xdr:col>72</xdr:col>
      <xdr:colOff>123825</xdr:colOff>
      <xdr:row>30</xdr:row>
      <xdr:rowOff>120417</xdr:rowOff>
    </xdr:to>
    <xdr:sp macro="" textlink="">
      <xdr:nvSpPr>
        <xdr:cNvPr id="130" name="楕円 129">
          <a:extLst>
            <a:ext uri="{FF2B5EF4-FFF2-40B4-BE49-F238E27FC236}">
              <a16:creationId xmlns:a16="http://schemas.microsoft.com/office/drawing/2014/main" id="{704EE3CF-AD8F-49AF-AD91-F11EFA888A99}"/>
            </a:ext>
          </a:extLst>
        </xdr:cNvPr>
        <xdr:cNvSpPr/>
      </xdr:nvSpPr>
      <xdr:spPr>
        <a:xfrm>
          <a:off x="14033500" y="59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145592</xdr:rowOff>
    </xdr:from>
    <xdr:to>
      <xdr:col>76</xdr:col>
      <xdr:colOff>22225</xdr:colOff>
      <xdr:row>30</xdr:row>
      <xdr:rowOff>69617</xdr:rowOff>
    </xdr:to>
    <xdr:cxnSp macro="">
      <xdr:nvCxnSpPr>
        <xdr:cNvPr id="131" name="直線コネクタ 130">
          <a:extLst>
            <a:ext uri="{FF2B5EF4-FFF2-40B4-BE49-F238E27FC236}">
              <a16:creationId xmlns:a16="http://schemas.microsoft.com/office/drawing/2014/main" id="{F951901C-4540-40C9-B1D2-4FEC0DC5A008}"/>
            </a:ext>
          </a:extLst>
        </xdr:cNvPr>
        <xdr:cNvCxnSpPr/>
      </xdr:nvCxnSpPr>
      <xdr:spPr>
        <a:xfrm flipV="1">
          <a:off x="14084300" y="5889167"/>
          <a:ext cx="711200" cy="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2" name="n_1aveValue債務償還比率">
          <a:extLst>
            <a:ext uri="{FF2B5EF4-FFF2-40B4-BE49-F238E27FC236}">
              <a16:creationId xmlns:a16="http://schemas.microsoft.com/office/drawing/2014/main" id="{8D76D549-A852-4CC8-92CD-BA1EAED9F096}"/>
            </a:ext>
          </a:extLst>
        </xdr:cNvPr>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111544</xdr:rowOff>
    </xdr:from>
    <xdr:ext cx="469744" cy="259045"/>
    <xdr:sp macro="" textlink="">
      <xdr:nvSpPr>
        <xdr:cNvPr id="133" name="n_1mainValue債務償還比率">
          <a:extLst>
            <a:ext uri="{FF2B5EF4-FFF2-40B4-BE49-F238E27FC236}">
              <a16:creationId xmlns:a16="http://schemas.microsoft.com/office/drawing/2014/main" id="{5FF18530-BF6A-4F6F-AFFB-024C0ABD8DAC}"/>
            </a:ext>
          </a:extLst>
        </xdr:cNvPr>
        <xdr:cNvSpPr txBox="1"/>
      </xdr:nvSpPr>
      <xdr:spPr>
        <a:xfrm>
          <a:off x="13836727" y="602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18E2DD12-7224-4079-A376-69F2D69538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BFBEACDE-91BD-4CC3-89FD-9F8640C49B3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5C1015D5-A4E1-4A59-A184-0CE83B369E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41CD844D-93B6-4E7A-9E1C-8CA6ECC90AE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A33D461A-C4A2-489C-9A3E-9CEC94B37CA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ED8DA3D6-788B-447D-9B66-44B3767C60B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2D5167-0599-4A42-AC09-AAEF4F8E40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61B056-BA32-42EE-A57D-31E1CE8A0E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38CAD7-0B39-433B-B928-17C762F751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A62A4F-48DC-49C8-B59C-CFBCFE2BBA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80C0E7-A2A2-4B15-A90C-C72785FACB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BD7FFD-F3B1-4485-93CB-2400FAEBDE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67868B-2296-4DB1-B8E6-D9674F13D9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16D480-FAD9-4188-9657-6E5B82C9EE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19EBDB-B1A3-4C28-8504-495874F926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07EFE2-8A5A-4A21-87C3-3D3EE17436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322,624
317,609
39.99
149,078,843
143,080,974
4,464,552
68,779,285
133,714,380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1CB62F-95D3-4F3E-ABE3-DD43690450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3A7570-C8BB-42EC-A661-611A34DFA7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705406-B9E4-4E61-AFEC-5E40CED24D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354185-FEB8-4CF1-9B12-AA5AAC877C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E523F6-C43C-4518-B18E-9E2E1F83A7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119FC2-22D4-4223-A371-EB8E96F23F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A3D004-4B24-4D8F-AF75-57515C4C60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03947A-D4DA-4210-95FD-F6E13DF90F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553767-EA3B-4FDD-AD87-D48B85C180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2356EB-B492-40C4-805C-E62398BF53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D2CA15-0C53-4B1C-AE25-FE751DA536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F49366-D15F-4DE4-8538-750004717F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8E8CED-D716-44D0-90C9-C4E1E919D3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49F1FA-0466-46C5-AA50-469C7C61DF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2DF591-8C81-4CA0-BE81-E8B5D4B054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3DD64A-2A48-4639-9E02-CA2E789FF7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0266A6-9AB0-431D-AC0A-334D82318B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A4AD6B-EFF3-49B4-B5F6-810FE4AB20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865796-3886-4E1E-AC39-AB3680B0A0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DE26AB5-15B2-4E73-B728-964B11B89B4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0B4AE80-B3FE-4E4D-B0F4-70E2F99729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3E87D06-1CFF-4381-BC24-29DA9CE98F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F80B477-305E-4A8B-9AB2-998D1006C9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026B773-6C48-4CDD-B42B-9C97A84698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2EAEF01-8C74-49EE-B762-A0F0490835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569D04A-DCD7-4C8D-8EF1-BC1A2859CF1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D189476-E273-41CE-8412-E1666DD0AD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CF56BFE-DF70-4003-BA9D-080A233017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2D411D4-7698-482D-8480-E1EE3473831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5131D58-3393-4D37-A4B3-CB676FAB33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5B8B6E4-F9C6-4892-8654-C810A52AF2C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16E9182-89A8-4ADF-B667-BD5F8028AA2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3F540BD-0E0E-4FC9-994C-D07910DDAEA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46EFF7D-88D7-4580-977F-1DF3DD21F68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D8BC19E-8410-4424-8C45-33F9C76DA4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085A966-FF5B-46AB-BD6B-9E65D1E21A0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CA26999-B2A7-4119-8B5A-173CE4E17E6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467B118-7C0D-445C-8C3A-C8C3C539030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D2B2B17-FBE4-4F3F-85CF-0896F64A83F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DA8F0D5-92BE-48A9-8C96-D02D0831639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3A617F6-ED43-4FD5-9DC5-F9A7B4244E5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2FEE620-70DD-43D0-82E4-98A3193B4C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CC152EF-BC01-4879-8EB1-1B02EBC8C9F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77412A4-8F41-433C-A923-10BFA2CC6B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B9F91FA3-7E5C-497B-97FF-F2C8A0A6C126}"/>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FCC22085-F7E7-4510-84C1-2D45151E5962}"/>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D74260F5-E173-410C-B31E-791F49938879}"/>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EB5747E2-4BD3-4817-9DCF-D774C34B62B8}"/>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492661B8-07EA-4F31-B64A-C635EF1E058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D2A29E3E-79FC-474E-8D18-42AA9E09B5C9}"/>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1CCC5B02-B75B-42DC-9986-0D97CBE804FB}"/>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1DAC448C-4D28-4FEA-841D-998AE348FA16}"/>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BB0C42C2-A2E8-4252-A2BB-3AEC5CB2A312}"/>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FF75D075-16B6-4468-A292-CD135997E77B}"/>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C934337-90AC-4B0A-86F2-2073ED442B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48C6DB5-0714-4569-B92C-15C4B4066C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54B26E-29C9-43BB-937F-F32251E93E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BB6C083-0081-4307-9001-5D41EF117B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F015F73-D3EE-4328-953C-3413147162C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71" name="楕円 70">
          <a:extLst>
            <a:ext uri="{FF2B5EF4-FFF2-40B4-BE49-F238E27FC236}">
              <a16:creationId xmlns:a16="http://schemas.microsoft.com/office/drawing/2014/main" id="{DDF46D72-0B94-4F0E-A690-A6A9485DFD1C}"/>
            </a:ext>
          </a:extLst>
        </xdr:cNvPr>
        <xdr:cNvSpPr/>
      </xdr:nvSpPr>
      <xdr:spPr>
        <a:xfrm>
          <a:off x="3746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29227</xdr:rowOff>
    </xdr:from>
    <xdr:ext cx="405111" cy="259045"/>
    <xdr:sp macro="" textlink="">
      <xdr:nvSpPr>
        <xdr:cNvPr id="72" name="n_1aveValue【道路】&#10;有形固定資産減価償却率">
          <a:extLst>
            <a:ext uri="{FF2B5EF4-FFF2-40B4-BE49-F238E27FC236}">
              <a16:creationId xmlns:a16="http://schemas.microsoft.com/office/drawing/2014/main" id="{18CA0D49-9BE0-490E-A297-2FE575BFA28F}"/>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3" name="n_2aveValue【道路】&#10;有形固定資産減価償却率">
          <a:extLst>
            <a:ext uri="{FF2B5EF4-FFF2-40B4-BE49-F238E27FC236}">
              <a16:creationId xmlns:a16="http://schemas.microsoft.com/office/drawing/2014/main" id="{640FF96D-6618-476D-B1C9-905904F93372}"/>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4" name="n_3aveValue【道路】&#10;有形固定資産減価償却率">
          <a:extLst>
            <a:ext uri="{FF2B5EF4-FFF2-40B4-BE49-F238E27FC236}">
              <a16:creationId xmlns:a16="http://schemas.microsoft.com/office/drawing/2014/main" id="{5018C293-CBF2-4999-B6EE-493922DE88B1}"/>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75" name="n_1mainValue【道路】&#10;有形固定資産減価償却率">
          <a:extLst>
            <a:ext uri="{FF2B5EF4-FFF2-40B4-BE49-F238E27FC236}">
              <a16:creationId xmlns:a16="http://schemas.microsoft.com/office/drawing/2014/main" id="{F0620ED0-3BF3-4892-ADC9-953DC38DCB4F}"/>
            </a:ext>
          </a:extLst>
        </xdr:cNvPr>
        <xdr:cNvSpPr txBox="1"/>
      </xdr:nvSpPr>
      <xdr:spPr>
        <a:xfrm>
          <a:off x="3582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26F2D552-0A76-4DE9-9949-990DA7FFC4A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4EF6A757-164F-4AA6-928E-38DE3F610A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E93E05F-F927-454C-8D10-A2A698B611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D3651FD3-75AD-4028-A7E7-C9CF427C26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3F670421-586C-4071-914C-86B8DB4D10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71DC9DEB-96B2-4DB9-9AF0-B202064A67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B8B7F493-7F1A-4F26-A2F6-7D0E4EC764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352B7F9-0C96-46AB-8CF6-685E7D72E1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47F3B832-76CF-4507-854E-453837293E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D059AB5B-EB70-4137-94C7-A1FCDAB8A6D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a:extLst>
            <a:ext uri="{FF2B5EF4-FFF2-40B4-BE49-F238E27FC236}">
              <a16:creationId xmlns:a16="http://schemas.microsoft.com/office/drawing/2014/main" id="{9C202543-4DBB-4942-80D0-B38DD1863F0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a:extLst>
            <a:ext uri="{FF2B5EF4-FFF2-40B4-BE49-F238E27FC236}">
              <a16:creationId xmlns:a16="http://schemas.microsoft.com/office/drawing/2014/main" id="{CF000279-6A3E-4BD9-841F-BA30D9A5AB3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a:extLst>
            <a:ext uri="{FF2B5EF4-FFF2-40B4-BE49-F238E27FC236}">
              <a16:creationId xmlns:a16="http://schemas.microsoft.com/office/drawing/2014/main" id="{5B0CB91F-4D04-4507-BA68-5435B53FC21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9" name="テキスト ボックス 88">
          <a:extLst>
            <a:ext uri="{FF2B5EF4-FFF2-40B4-BE49-F238E27FC236}">
              <a16:creationId xmlns:a16="http://schemas.microsoft.com/office/drawing/2014/main" id="{4C2CED50-46E0-4282-B78C-413A82FDAFC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a:extLst>
            <a:ext uri="{FF2B5EF4-FFF2-40B4-BE49-F238E27FC236}">
              <a16:creationId xmlns:a16="http://schemas.microsoft.com/office/drawing/2014/main" id="{873B4BD5-B780-458E-9C50-F9F2B1639E5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1" name="テキスト ボックス 90">
          <a:extLst>
            <a:ext uri="{FF2B5EF4-FFF2-40B4-BE49-F238E27FC236}">
              <a16:creationId xmlns:a16="http://schemas.microsoft.com/office/drawing/2014/main" id="{EA49A3F8-6977-4610-8DDC-91C4C81C66B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a:extLst>
            <a:ext uri="{FF2B5EF4-FFF2-40B4-BE49-F238E27FC236}">
              <a16:creationId xmlns:a16="http://schemas.microsoft.com/office/drawing/2014/main" id="{0F33D280-5531-4322-B5D2-B294B12E4E3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3" name="テキスト ボックス 92">
          <a:extLst>
            <a:ext uri="{FF2B5EF4-FFF2-40B4-BE49-F238E27FC236}">
              <a16:creationId xmlns:a16="http://schemas.microsoft.com/office/drawing/2014/main" id="{D0014382-4749-4DF7-9BF4-83399CE5352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29C62225-8B59-4A73-BB85-2E4780F160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a:extLst>
            <a:ext uri="{FF2B5EF4-FFF2-40B4-BE49-F238E27FC236}">
              <a16:creationId xmlns:a16="http://schemas.microsoft.com/office/drawing/2014/main" id="{41499C22-D40F-4CA8-8C26-C5880C90466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CA6FAD86-042E-4379-92AB-6DC4C1A77D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97" name="直線コネクタ 96">
          <a:extLst>
            <a:ext uri="{FF2B5EF4-FFF2-40B4-BE49-F238E27FC236}">
              <a16:creationId xmlns:a16="http://schemas.microsoft.com/office/drawing/2014/main" id="{F1D993DA-38AF-4AD4-94EA-85E90A8EA6D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98" name="【道路】&#10;一人当たり延長最小値テキスト">
          <a:extLst>
            <a:ext uri="{FF2B5EF4-FFF2-40B4-BE49-F238E27FC236}">
              <a16:creationId xmlns:a16="http://schemas.microsoft.com/office/drawing/2014/main" id="{BD0CD372-B47F-4F93-B8E4-C65C4541E4AB}"/>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99" name="直線コネクタ 98">
          <a:extLst>
            <a:ext uri="{FF2B5EF4-FFF2-40B4-BE49-F238E27FC236}">
              <a16:creationId xmlns:a16="http://schemas.microsoft.com/office/drawing/2014/main" id="{5AD167F2-C1EA-46B9-8E49-393074E90A5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0" name="【道路】&#10;一人当たり延長最大値テキスト">
          <a:extLst>
            <a:ext uri="{FF2B5EF4-FFF2-40B4-BE49-F238E27FC236}">
              <a16:creationId xmlns:a16="http://schemas.microsoft.com/office/drawing/2014/main" id="{1AD8A827-A5A8-467A-8E25-1376626CF076}"/>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1" name="直線コネクタ 100">
          <a:extLst>
            <a:ext uri="{FF2B5EF4-FFF2-40B4-BE49-F238E27FC236}">
              <a16:creationId xmlns:a16="http://schemas.microsoft.com/office/drawing/2014/main" id="{3C47AF34-4B10-4E9C-8DBF-9E7867745B3A}"/>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2" name="【道路】&#10;一人当たり延長平均値テキスト">
          <a:extLst>
            <a:ext uri="{FF2B5EF4-FFF2-40B4-BE49-F238E27FC236}">
              <a16:creationId xmlns:a16="http://schemas.microsoft.com/office/drawing/2014/main" id="{1DF0BB55-ACDF-4CC5-8CA6-85CCAA8C9547}"/>
            </a:ext>
          </a:extLst>
        </xdr:cNvPr>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3" name="フローチャート: 判断 102">
          <a:extLst>
            <a:ext uri="{FF2B5EF4-FFF2-40B4-BE49-F238E27FC236}">
              <a16:creationId xmlns:a16="http://schemas.microsoft.com/office/drawing/2014/main" id="{EE933114-33EE-48BC-8E59-9C6579E4EDF7}"/>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04" name="フローチャート: 判断 103">
          <a:extLst>
            <a:ext uri="{FF2B5EF4-FFF2-40B4-BE49-F238E27FC236}">
              <a16:creationId xmlns:a16="http://schemas.microsoft.com/office/drawing/2014/main" id="{02F55E12-C0C7-4DF7-A426-C6C83E2DC486}"/>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05" name="フローチャート: 判断 104">
          <a:extLst>
            <a:ext uri="{FF2B5EF4-FFF2-40B4-BE49-F238E27FC236}">
              <a16:creationId xmlns:a16="http://schemas.microsoft.com/office/drawing/2014/main" id="{B8998D6A-9530-48E2-B68C-A58E912A2361}"/>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06" name="フローチャート: 判断 105">
          <a:extLst>
            <a:ext uri="{FF2B5EF4-FFF2-40B4-BE49-F238E27FC236}">
              <a16:creationId xmlns:a16="http://schemas.microsoft.com/office/drawing/2014/main" id="{450A0B56-5FE1-48ED-AD15-0503490E4BA3}"/>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C41F89CB-2501-4E39-B86B-E6B17AC154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2FE7B88D-B1B8-4DD5-A9D6-ECFEBDE5F4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591F7B8-C479-4B7D-AB81-6B8D6DA52E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D7CDD3D-5499-4D02-8413-169A9F83F4A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44E8B19-84D2-4F6D-B612-ACB60B42A2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57427</xdr:rowOff>
    </xdr:from>
    <xdr:to>
      <xdr:col>50</xdr:col>
      <xdr:colOff>165100</xdr:colOff>
      <xdr:row>41</xdr:row>
      <xdr:rowOff>159027</xdr:rowOff>
    </xdr:to>
    <xdr:sp macro="" textlink="">
      <xdr:nvSpPr>
        <xdr:cNvPr id="112" name="楕円 111">
          <a:extLst>
            <a:ext uri="{FF2B5EF4-FFF2-40B4-BE49-F238E27FC236}">
              <a16:creationId xmlns:a16="http://schemas.microsoft.com/office/drawing/2014/main" id="{B80B97E8-FC1F-4ABD-9E19-6F115B09347A}"/>
            </a:ext>
          </a:extLst>
        </xdr:cNvPr>
        <xdr:cNvSpPr/>
      </xdr:nvSpPr>
      <xdr:spPr>
        <a:xfrm>
          <a:off x="9588500" y="70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57472</xdr:rowOff>
    </xdr:from>
    <xdr:to>
      <xdr:col>46</xdr:col>
      <xdr:colOff>38100</xdr:colOff>
      <xdr:row>41</xdr:row>
      <xdr:rowOff>159072</xdr:rowOff>
    </xdr:to>
    <xdr:sp macro="" textlink="">
      <xdr:nvSpPr>
        <xdr:cNvPr id="113" name="楕円 112">
          <a:extLst>
            <a:ext uri="{FF2B5EF4-FFF2-40B4-BE49-F238E27FC236}">
              <a16:creationId xmlns:a16="http://schemas.microsoft.com/office/drawing/2014/main" id="{410E11AB-CED8-4C65-8048-98ED2450D51C}"/>
            </a:ext>
          </a:extLst>
        </xdr:cNvPr>
        <xdr:cNvSpPr/>
      </xdr:nvSpPr>
      <xdr:spPr>
        <a:xfrm>
          <a:off x="8699500" y="70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108227</xdr:rowOff>
    </xdr:from>
    <xdr:to>
      <xdr:col>50</xdr:col>
      <xdr:colOff>114300</xdr:colOff>
      <xdr:row>41</xdr:row>
      <xdr:rowOff>108272</xdr:rowOff>
    </xdr:to>
    <xdr:cxnSp macro="">
      <xdr:nvCxnSpPr>
        <xdr:cNvPr id="114" name="直線コネクタ 113">
          <a:extLst>
            <a:ext uri="{FF2B5EF4-FFF2-40B4-BE49-F238E27FC236}">
              <a16:creationId xmlns:a16="http://schemas.microsoft.com/office/drawing/2014/main" id="{33C73030-2F9B-4A60-9E03-4D33B53C7459}"/>
            </a:ext>
          </a:extLst>
        </xdr:cNvPr>
        <xdr:cNvCxnSpPr/>
      </xdr:nvCxnSpPr>
      <xdr:spPr>
        <a:xfrm flipV="1">
          <a:off x="8750300" y="713767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15" name="n_1aveValue【道路】&#10;一人当たり延長">
          <a:extLst>
            <a:ext uri="{FF2B5EF4-FFF2-40B4-BE49-F238E27FC236}">
              <a16:creationId xmlns:a16="http://schemas.microsoft.com/office/drawing/2014/main" id="{99E24C5D-F10B-471A-AC98-ECA46F6C444A}"/>
            </a:ext>
          </a:extLst>
        </xdr:cNvPr>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16" name="n_2aveValue【道路】&#10;一人当たり延長">
          <a:extLst>
            <a:ext uri="{FF2B5EF4-FFF2-40B4-BE49-F238E27FC236}">
              <a16:creationId xmlns:a16="http://schemas.microsoft.com/office/drawing/2014/main" id="{ECCE685B-A45D-4287-8CDD-5D58DF3850E0}"/>
            </a:ext>
          </a:extLst>
        </xdr:cNvPr>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17" name="n_3aveValue【道路】&#10;一人当たり延長">
          <a:extLst>
            <a:ext uri="{FF2B5EF4-FFF2-40B4-BE49-F238E27FC236}">
              <a16:creationId xmlns:a16="http://schemas.microsoft.com/office/drawing/2014/main" id="{5E48B174-BE97-43BE-87F4-C84D66C385B5}"/>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150154</xdr:rowOff>
    </xdr:from>
    <xdr:ext cx="469744" cy="259045"/>
    <xdr:sp macro="" textlink="">
      <xdr:nvSpPr>
        <xdr:cNvPr id="118" name="n_1mainValue【道路】&#10;一人当たり延長">
          <a:extLst>
            <a:ext uri="{FF2B5EF4-FFF2-40B4-BE49-F238E27FC236}">
              <a16:creationId xmlns:a16="http://schemas.microsoft.com/office/drawing/2014/main" id="{9538AF37-BEFB-41D5-9E5C-915CBE871D30}"/>
            </a:ext>
          </a:extLst>
        </xdr:cNvPr>
        <xdr:cNvSpPr txBox="1"/>
      </xdr:nvSpPr>
      <xdr:spPr>
        <a:xfrm>
          <a:off x="9391727" y="717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150199</xdr:rowOff>
    </xdr:from>
    <xdr:ext cx="469744" cy="259045"/>
    <xdr:sp macro="" textlink="">
      <xdr:nvSpPr>
        <xdr:cNvPr id="119" name="n_2mainValue【道路】&#10;一人当たり延長">
          <a:extLst>
            <a:ext uri="{FF2B5EF4-FFF2-40B4-BE49-F238E27FC236}">
              <a16:creationId xmlns:a16="http://schemas.microsoft.com/office/drawing/2014/main" id="{C82183AB-EBA5-455B-B6B2-6591CFF4E9CE}"/>
            </a:ext>
          </a:extLst>
        </xdr:cNvPr>
        <xdr:cNvSpPr txBox="1"/>
      </xdr:nvSpPr>
      <xdr:spPr>
        <a:xfrm>
          <a:off x="8515427" y="71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AFFFF31E-AA33-40E1-97C8-0C10A561F4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F99F6BC5-CD1F-4E21-A31E-2E27EEEF86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EC114C9E-AEE2-47A5-8336-2FEC3B89EC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DC8918B2-7A22-4093-BBD4-7FEF5A811C7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D66581CD-10C8-4F8A-AE82-593AFAA84A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4089BB0D-538B-487A-AF31-A3F319BB13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8B31CE35-C7C8-4F81-A996-6D7A85E7D7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8375F4AD-4CA3-40E9-A651-78C89B235D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5A4392F0-3698-48C0-A924-6145DDA029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F07BCA1-E0BC-4877-B19D-48F81023E5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a:extLst>
            <a:ext uri="{FF2B5EF4-FFF2-40B4-BE49-F238E27FC236}">
              <a16:creationId xmlns:a16="http://schemas.microsoft.com/office/drawing/2014/main" id="{9A325B84-AE19-428D-BE6D-7190CB1C013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a:extLst>
            <a:ext uri="{FF2B5EF4-FFF2-40B4-BE49-F238E27FC236}">
              <a16:creationId xmlns:a16="http://schemas.microsoft.com/office/drawing/2014/main" id="{91628E9A-7437-4B5C-BC0D-B813B0158C94}"/>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a:extLst>
            <a:ext uri="{FF2B5EF4-FFF2-40B4-BE49-F238E27FC236}">
              <a16:creationId xmlns:a16="http://schemas.microsoft.com/office/drawing/2014/main" id="{D55DB125-952D-4706-B69E-28B61F8B8C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a:extLst>
            <a:ext uri="{FF2B5EF4-FFF2-40B4-BE49-F238E27FC236}">
              <a16:creationId xmlns:a16="http://schemas.microsoft.com/office/drawing/2014/main" id="{4B75E642-0633-40E8-9FBC-CE7E107F277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a:extLst>
            <a:ext uri="{FF2B5EF4-FFF2-40B4-BE49-F238E27FC236}">
              <a16:creationId xmlns:a16="http://schemas.microsoft.com/office/drawing/2014/main" id="{9CCD28E7-F378-43B1-96EC-78FC3CC5510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a:extLst>
            <a:ext uri="{FF2B5EF4-FFF2-40B4-BE49-F238E27FC236}">
              <a16:creationId xmlns:a16="http://schemas.microsoft.com/office/drawing/2014/main" id="{DAC54689-E595-455F-8989-128FDE3CEA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a:extLst>
            <a:ext uri="{FF2B5EF4-FFF2-40B4-BE49-F238E27FC236}">
              <a16:creationId xmlns:a16="http://schemas.microsoft.com/office/drawing/2014/main" id="{A03B0B48-D608-4893-BF13-74C80AC6717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a:extLst>
            <a:ext uri="{FF2B5EF4-FFF2-40B4-BE49-F238E27FC236}">
              <a16:creationId xmlns:a16="http://schemas.microsoft.com/office/drawing/2014/main" id="{AA2790EE-EAF4-432A-89FC-A035BF6DE57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a:extLst>
            <a:ext uri="{FF2B5EF4-FFF2-40B4-BE49-F238E27FC236}">
              <a16:creationId xmlns:a16="http://schemas.microsoft.com/office/drawing/2014/main" id="{0F51F5B1-A032-4DF5-9D74-17ADC64B3B6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a:extLst>
            <a:ext uri="{FF2B5EF4-FFF2-40B4-BE49-F238E27FC236}">
              <a16:creationId xmlns:a16="http://schemas.microsoft.com/office/drawing/2014/main" id="{FAD5EED3-69A0-41FD-A341-EA19BABA74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A9418861-0925-4BC3-9636-92C3383C98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634761AD-DCD1-41C0-AAB7-395C6F6CDC8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id="{7E07FA3B-E483-46DC-82CF-4BD7915707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43" name="直線コネクタ 142">
          <a:extLst>
            <a:ext uri="{FF2B5EF4-FFF2-40B4-BE49-F238E27FC236}">
              <a16:creationId xmlns:a16="http://schemas.microsoft.com/office/drawing/2014/main" id="{5767AC07-6AB7-4779-91D6-017810168BC5}"/>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id="{73C6F66F-6C38-49BE-AA89-F6185AD2A80A}"/>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45" name="直線コネクタ 144">
          <a:extLst>
            <a:ext uri="{FF2B5EF4-FFF2-40B4-BE49-F238E27FC236}">
              <a16:creationId xmlns:a16="http://schemas.microsoft.com/office/drawing/2014/main" id="{3A84EF85-7D47-4406-8F7A-E70F200D9BB6}"/>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id="{5B92FB0A-0A95-4A35-AD43-7AB109F9E2A9}"/>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47" name="直線コネクタ 146">
          <a:extLst>
            <a:ext uri="{FF2B5EF4-FFF2-40B4-BE49-F238E27FC236}">
              <a16:creationId xmlns:a16="http://schemas.microsoft.com/office/drawing/2014/main" id="{39C65505-ED08-44AC-89F1-B023AA38509B}"/>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id="{D73E5D8B-FEF3-47CE-829D-87A361B63BF6}"/>
            </a:ext>
          </a:extLst>
        </xdr:cNvPr>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49" name="フローチャート: 判断 148">
          <a:extLst>
            <a:ext uri="{FF2B5EF4-FFF2-40B4-BE49-F238E27FC236}">
              <a16:creationId xmlns:a16="http://schemas.microsoft.com/office/drawing/2014/main" id="{1D9DB0CD-F9FE-4F7E-B081-FA91B08B26FA}"/>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0" name="フローチャート: 判断 149">
          <a:extLst>
            <a:ext uri="{FF2B5EF4-FFF2-40B4-BE49-F238E27FC236}">
              <a16:creationId xmlns:a16="http://schemas.microsoft.com/office/drawing/2014/main" id="{9BE06F3E-2B15-484D-8D98-D958A5C6B693}"/>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51" name="フローチャート: 判断 150">
          <a:extLst>
            <a:ext uri="{FF2B5EF4-FFF2-40B4-BE49-F238E27FC236}">
              <a16:creationId xmlns:a16="http://schemas.microsoft.com/office/drawing/2014/main" id="{4758CFAA-1BD7-4997-A7CB-745D9FE0B466}"/>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52" name="フローチャート: 判断 151">
          <a:extLst>
            <a:ext uri="{FF2B5EF4-FFF2-40B4-BE49-F238E27FC236}">
              <a16:creationId xmlns:a16="http://schemas.microsoft.com/office/drawing/2014/main" id="{E5CAA5B7-93A3-4052-B2CE-17CD6C604131}"/>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D0B0E428-0E9E-4C17-94D6-7B6C421143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441E19E2-33DC-4E41-BE40-CF87E20B0A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8761F08F-57A9-4447-A7EA-79C9BFD52F2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EB40D572-055E-4967-AE96-C153654830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B4AA43C3-6EF9-4267-9E82-99EAD39EDD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58" name="楕円 157">
          <a:extLst>
            <a:ext uri="{FF2B5EF4-FFF2-40B4-BE49-F238E27FC236}">
              <a16:creationId xmlns:a16="http://schemas.microsoft.com/office/drawing/2014/main" id="{861071E1-2F53-4A39-AAB7-8B8AAF5D7B36}"/>
            </a:ext>
          </a:extLst>
        </xdr:cNvPr>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59" name="楕円 158">
          <a:extLst>
            <a:ext uri="{FF2B5EF4-FFF2-40B4-BE49-F238E27FC236}">
              <a16:creationId xmlns:a16="http://schemas.microsoft.com/office/drawing/2014/main" id="{54F4E375-F6A6-4AF1-85A9-8192B3D4AE09}"/>
            </a:ext>
          </a:extLst>
        </xdr:cNvPr>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167640</xdr:rowOff>
    </xdr:to>
    <xdr:cxnSp macro="">
      <xdr:nvCxnSpPr>
        <xdr:cNvPr id="160" name="直線コネクタ 159">
          <a:extLst>
            <a:ext uri="{FF2B5EF4-FFF2-40B4-BE49-F238E27FC236}">
              <a16:creationId xmlns:a16="http://schemas.microsoft.com/office/drawing/2014/main" id="{0FBA3376-62D7-4258-8161-0A9E2E4DB41D}"/>
            </a:ext>
          </a:extLst>
        </xdr:cNvPr>
        <xdr:cNvCxnSpPr/>
      </xdr:nvCxnSpPr>
      <xdr:spPr>
        <a:xfrm flipV="1">
          <a:off x="2908300" y="10252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126E8CCC-E4E8-4AD8-8ACB-A58ED5F07F25}"/>
            </a:ext>
          </a:extLst>
        </xdr:cNvPr>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66186E0D-C09E-4AFE-A17A-9F3FC69DECE8}"/>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63" name="n_3aveValue【橋りょう・トンネル】&#10;有形固定資産減価償却率">
          <a:extLst>
            <a:ext uri="{FF2B5EF4-FFF2-40B4-BE49-F238E27FC236}">
              <a16:creationId xmlns:a16="http://schemas.microsoft.com/office/drawing/2014/main" id="{DF8B5458-C064-465A-BEA9-BE8D0CF02413}"/>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7637</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565196C6-FAED-4CA3-BA3D-6EC2ECF247FE}"/>
            </a:ext>
          </a:extLst>
        </xdr:cNvPr>
        <xdr:cNvSpPr txBox="1"/>
      </xdr:nvSpPr>
      <xdr:spPr>
        <a:xfrm>
          <a:off x="3582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B05EFC24-FC30-4E5F-8C07-649FC977363B}"/>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9C6F681C-44AF-4FC9-B454-C9F34BF4D2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48F1EA5A-D447-43BE-988F-AC49649CF7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C00AA08E-6A3C-4FA5-8538-B84B6926DB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23E7C544-AE02-4513-82F2-62B564199A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28DAFB68-7B1D-4227-B0E8-1C9DB14193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34B7EB3A-E61D-414E-899E-A1197798FF0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2829279F-8FAE-40CE-9B83-514C187FC9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E097B3DC-A12A-4022-9A3E-31103048AA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3166B6D5-DCCF-47BD-92EA-CBC2404824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A6E8977B-6A0F-45E9-9EA5-4B2284D80D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a:extLst>
            <a:ext uri="{FF2B5EF4-FFF2-40B4-BE49-F238E27FC236}">
              <a16:creationId xmlns:a16="http://schemas.microsoft.com/office/drawing/2014/main" id="{5E45658A-9D69-4334-B69E-607000B5381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a:extLst>
            <a:ext uri="{FF2B5EF4-FFF2-40B4-BE49-F238E27FC236}">
              <a16:creationId xmlns:a16="http://schemas.microsoft.com/office/drawing/2014/main" id="{AFB285F5-84AE-468D-A584-AD2468D374A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a:extLst>
            <a:ext uri="{FF2B5EF4-FFF2-40B4-BE49-F238E27FC236}">
              <a16:creationId xmlns:a16="http://schemas.microsoft.com/office/drawing/2014/main" id="{3F53A8E6-7B4B-4FD2-8241-ECCCE13BA53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a:extLst>
            <a:ext uri="{FF2B5EF4-FFF2-40B4-BE49-F238E27FC236}">
              <a16:creationId xmlns:a16="http://schemas.microsoft.com/office/drawing/2014/main" id="{D79B5C0E-9244-4407-B8DF-132E7613067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a:extLst>
            <a:ext uri="{FF2B5EF4-FFF2-40B4-BE49-F238E27FC236}">
              <a16:creationId xmlns:a16="http://schemas.microsoft.com/office/drawing/2014/main" id="{EFD7FB6C-FF95-44EC-91BC-40F7FA8CEDE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a:extLst>
            <a:ext uri="{FF2B5EF4-FFF2-40B4-BE49-F238E27FC236}">
              <a16:creationId xmlns:a16="http://schemas.microsoft.com/office/drawing/2014/main" id="{F8495F62-EABD-40B8-B612-44A2D1F0DE4B}"/>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a:extLst>
            <a:ext uri="{FF2B5EF4-FFF2-40B4-BE49-F238E27FC236}">
              <a16:creationId xmlns:a16="http://schemas.microsoft.com/office/drawing/2014/main" id="{9E7F28A2-176E-4045-864E-367008C224F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a:extLst>
            <a:ext uri="{FF2B5EF4-FFF2-40B4-BE49-F238E27FC236}">
              <a16:creationId xmlns:a16="http://schemas.microsoft.com/office/drawing/2014/main" id="{CB050FC8-CFE9-4B1B-BE5B-C694B675AE95}"/>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2C4B697B-F0EF-4FF0-8BF1-638E2EA1C7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a:extLst>
            <a:ext uri="{FF2B5EF4-FFF2-40B4-BE49-F238E27FC236}">
              <a16:creationId xmlns:a16="http://schemas.microsoft.com/office/drawing/2014/main" id="{852CB65A-7C7C-463C-B1FF-DC76F6D9954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0B99FCBF-6F5B-470D-91BA-E551AA84D8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87" name="直線コネクタ 186">
          <a:extLst>
            <a:ext uri="{FF2B5EF4-FFF2-40B4-BE49-F238E27FC236}">
              <a16:creationId xmlns:a16="http://schemas.microsoft.com/office/drawing/2014/main" id="{BDC8779B-897D-4782-9886-50C12C024F85}"/>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188" name="【橋りょう・トンネル】&#10;一人当たり有形固定資産（償却資産）額最小値テキスト">
          <a:extLst>
            <a:ext uri="{FF2B5EF4-FFF2-40B4-BE49-F238E27FC236}">
              <a16:creationId xmlns:a16="http://schemas.microsoft.com/office/drawing/2014/main" id="{A35B3F59-EB03-4B08-A30B-E7F928F33923}"/>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189" name="直線コネクタ 188">
          <a:extLst>
            <a:ext uri="{FF2B5EF4-FFF2-40B4-BE49-F238E27FC236}">
              <a16:creationId xmlns:a16="http://schemas.microsoft.com/office/drawing/2014/main" id="{DEF5C6FB-12DF-414B-9BF4-942F4510402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190" name="【橋りょう・トンネル】&#10;一人当たり有形固定資産（償却資産）額最大値テキスト">
          <a:extLst>
            <a:ext uri="{FF2B5EF4-FFF2-40B4-BE49-F238E27FC236}">
              <a16:creationId xmlns:a16="http://schemas.microsoft.com/office/drawing/2014/main" id="{7063ACE3-081E-4E67-B5EA-4D223F5621EE}"/>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191" name="直線コネクタ 190">
          <a:extLst>
            <a:ext uri="{FF2B5EF4-FFF2-40B4-BE49-F238E27FC236}">
              <a16:creationId xmlns:a16="http://schemas.microsoft.com/office/drawing/2014/main" id="{183FE98A-1984-4386-939D-F149CE245057}"/>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192" name="【橋りょう・トンネル】&#10;一人当たり有形固定資産（償却資産）額平均値テキスト">
          <a:extLst>
            <a:ext uri="{FF2B5EF4-FFF2-40B4-BE49-F238E27FC236}">
              <a16:creationId xmlns:a16="http://schemas.microsoft.com/office/drawing/2014/main" id="{0FCDDD20-4011-4EFE-9DC7-1389DD6982CC}"/>
            </a:ext>
          </a:extLst>
        </xdr:cNvPr>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193" name="フローチャート: 判断 192">
          <a:extLst>
            <a:ext uri="{FF2B5EF4-FFF2-40B4-BE49-F238E27FC236}">
              <a16:creationId xmlns:a16="http://schemas.microsoft.com/office/drawing/2014/main" id="{F560B1D6-3F34-44D9-B351-7F73384D3822}"/>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194" name="フローチャート: 判断 193">
          <a:extLst>
            <a:ext uri="{FF2B5EF4-FFF2-40B4-BE49-F238E27FC236}">
              <a16:creationId xmlns:a16="http://schemas.microsoft.com/office/drawing/2014/main" id="{B892E235-BE1C-4657-B6DF-BAACE46EB5B4}"/>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195" name="フローチャート: 判断 194">
          <a:extLst>
            <a:ext uri="{FF2B5EF4-FFF2-40B4-BE49-F238E27FC236}">
              <a16:creationId xmlns:a16="http://schemas.microsoft.com/office/drawing/2014/main" id="{570340E8-6A13-42D9-A88A-7C2075220959}"/>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196" name="フローチャート: 判断 195">
          <a:extLst>
            <a:ext uri="{FF2B5EF4-FFF2-40B4-BE49-F238E27FC236}">
              <a16:creationId xmlns:a16="http://schemas.microsoft.com/office/drawing/2014/main" id="{D20A5487-A5B3-41BA-B9E7-409AE1A347C5}"/>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FC0B7013-E46E-4AF8-A6CB-CFF04BC089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138EE262-89E9-4C8D-B90D-CE488AE5FF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B3EBED55-6D39-4CA5-B244-E01924E0A1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DC912643-69CC-4195-B626-B93DBC0686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8A357CED-D6C0-4EB8-A8E7-AB0596E717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157464</xdr:rowOff>
    </xdr:from>
    <xdr:to>
      <xdr:col>50</xdr:col>
      <xdr:colOff>165100</xdr:colOff>
      <xdr:row>63</xdr:row>
      <xdr:rowOff>87614</xdr:rowOff>
    </xdr:to>
    <xdr:sp macro="" textlink="">
      <xdr:nvSpPr>
        <xdr:cNvPr id="202" name="楕円 201">
          <a:extLst>
            <a:ext uri="{FF2B5EF4-FFF2-40B4-BE49-F238E27FC236}">
              <a16:creationId xmlns:a16="http://schemas.microsoft.com/office/drawing/2014/main" id="{4E1412CD-A631-40BA-8867-014D1C22BE6C}"/>
            </a:ext>
          </a:extLst>
        </xdr:cNvPr>
        <xdr:cNvSpPr/>
      </xdr:nvSpPr>
      <xdr:spPr>
        <a:xfrm>
          <a:off x="9588500" y="107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157821</xdr:rowOff>
    </xdr:from>
    <xdr:to>
      <xdr:col>46</xdr:col>
      <xdr:colOff>38100</xdr:colOff>
      <xdr:row>63</xdr:row>
      <xdr:rowOff>87971</xdr:rowOff>
    </xdr:to>
    <xdr:sp macro="" textlink="">
      <xdr:nvSpPr>
        <xdr:cNvPr id="203" name="楕円 202">
          <a:extLst>
            <a:ext uri="{FF2B5EF4-FFF2-40B4-BE49-F238E27FC236}">
              <a16:creationId xmlns:a16="http://schemas.microsoft.com/office/drawing/2014/main" id="{3639C5DB-DC0A-4C9E-A9B4-28C848BA87D5}"/>
            </a:ext>
          </a:extLst>
        </xdr:cNvPr>
        <xdr:cNvSpPr/>
      </xdr:nvSpPr>
      <xdr:spPr>
        <a:xfrm>
          <a:off x="8699500" y="10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36814</xdr:rowOff>
    </xdr:from>
    <xdr:to>
      <xdr:col>50</xdr:col>
      <xdr:colOff>114300</xdr:colOff>
      <xdr:row>63</xdr:row>
      <xdr:rowOff>37171</xdr:rowOff>
    </xdr:to>
    <xdr:cxnSp macro="">
      <xdr:nvCxnSpPr>
        <xdr:cNvPr id="204" name="直線コネクタ 203">
          <a:extLst>
            <a:ext uri="{FF2B5EF4-FFF2-40B4-BE49-F238E27FC236}">
              <a16:creationId xmlns:a16="http://schemas.microsoft.com/office/drawing/2014/main" id="{73A5E305-C5D4-4829-914C-4041997B5CCB}"/>
            </a:ext>
          </a:extLst>
        </xdr:cNvPr>
        <xdr:cNvCxnSpPr/>
      </xdr:nvCxnSpPr>
      <xdr:spPr>
        <a:xfrm flipV="1">
          <a:off x="8750300" y="10838164"/>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05" name="n_1aveValue【橋りょう・トンネル】&#10;一人当たり有形固定資産（償却資産）額">
          <a:extLst>
            <a:ext uri="{FF2B5EF4-FFF2-40B4-BE49-F238E27FC236}">
              <a16:creationId xmlns:a16="http://schemas.microsoft.com/office/drawing/2014/main" id="{E83F88B9-418B-4167-BDE1-57E08BEE15E5}"/>
            </a:ext>
          </a:extLst>
        </xdr:cNvPr>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06" name="n_2aveValue【橋りょう・トンネル】&#10;一人当たり有形固定資産（償却資産）額">
          <a:extLst>
            <a:ext uri="{FF2B5EF4-FFF2-40B4-BE49-F238E27FC236}">
              <a16:creationId xmlns:a16="http://schemas.microsoft.com/office/drawing/2014/main" id="{3C436296-26D7-4F43-A87B-476FD00E4CCD}"/>
            </a:ext>
          </a:extLst>
        </xdr:cNvPr>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07" name="n_3aveValue【橋りょう・トンネル】&#10;一人当たり有形固定資産（償却資産）額">
          <a:extLst>
            <a:ext uri="{FF2B5EF4-FFF2-40B4-BE49-F238E27FC236}">
              <a16:creationId xmlns:a16="http://schemas.microsoft.com/office/drawing/2014/main" id="{C934B826-05DA-4125-8FAC-0EB74B005130}"/>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78741</xdr:rowOff>
    </xdr:from>
    <xdr:ext cx="534377" cy="259045"/>
    <xdr:sp macro="" textlink="">
      <xdr:nvSpPr>
        <xdr:cNvPr id="208" name="n_1mainValue【橋りょう・トンネル】&#10;一人当たり有形固定資産（償却資産）額">
          <a:extLst>
            <a:ext uri="{FF2B5EF4-FFF2-40B4-BE49-F238E27FC236}">
              <a16:creationId xmlns:a16="http://schemas.microsoft.com/office/drawing/2014/main" id="{0DB0FA27-1BB0-41DD-831D-3372B5A12CAB}"/>
            </a:ext>
          </a:extLst>
        </xdr:cNvPr>
        <xdr:cNvSpPr txBox="1"/>
      </xdr:nvSpPr>
      <xdr:spPr>
        <a:xfrm>
          <a:off x="9359411" y="108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79098</xdr:rowOff>
    </xdr:from>
    <xdr:ext cx="534377" cy="259045"/>
    <xdr:sp macro="" textlink="">
      <xdr:nvSpPr>
        <xdr:cNvPr id="209" name="n_2mainValue【橋りょう・トンネル】&#10;一人当たり有形固定資産（償却資産）額">
          <a:extLst>
            <a:ext uri="{FF2B5EF4-FFF2-40B4-BE49-F238E27FC236}">
              <a16:creationId xmlns:a16="http://schemas.microsoft.com/office/drawing/2014/main" id="{B0E3134B-59A4-40FF-9C3C-383A102EF44B}"/>
            </a:ext>
          </a:extLst>
        </xdr:cNvPr>
        <xdr:cNvSpPr txBox="1"/>
      </xdr:nvSpPr>
      <xdr:spPr>
        <a:xfrm>
          <a:off x="8483111" y="108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F5C9F17E-CDE3-4781-849D-4BE56017304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D9D2F8FB-E5D3-46A3-BB4B-23114F5318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77654BD4-D66D-4693-9737-05EC0D6927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C178EBF8-E803-4CCE-913A-1AE07E79CA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AC21AB0C-5BEF-413B-9334-88EABD2391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3A7E28F0-5442-43B7-BA8C-5BD8753F05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81197E29-0043-4FE2-AC61-3EE0CEE754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EC8050FB-36AC-4E17-BA6A-095338BB22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44928216-F0B1-47AC-85C8-AE37E77B871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3C1395DD-2A76-47AE-B0A6-4843ED8FF34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id="{510FB81A-B7BB-4616-852D-6488255F4B1B}"/>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667A4E9C-C01D-4C27-94B3-D18E99AAC9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4401AFCA-ED36-4079-A892-584694BE5E1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24481D0C-8050-4200-8732-9A2F3C7E8FD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813072CE-D2CE-40B7-98C5-6EA7776406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FA3A19E9-8032-45D4-864A-C4800F12F85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EC97445F-DA51-4ABE-BC2D-D5F01924107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FCEF5B9F-A8AD-44AB-AEAC-EB457AB160F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77354B21-EFDC-4B8D-93FA-B221AA3E187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6B7D356-6B2A-4D76-99B0-AE49D5F1D22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0" name="テキスト ボックス 229">
          <a:extLst>
            <a:ext uri="{FF2B5EF4-FFF2-40B4-BE49-F238E27FC236}">
              <a16:creationId xmlns:a16="http://schemas.microsoft.com/office/drawing/2014/main" id="{5524908C-DF0A-4238-8CCD-8B6E53BB30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1C4C8BAB-C981-4A6D-AFD7-30C5FDF26D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a:extLst>
            <a:ext uri="{FF2B5EF4-FFF2-40B4-BE49-F238E27FC236}">
              <a16:creationId xmlns:a16="http://schemas.microsoft.com/office/drawing/2014/main" id="{8030364F-3D3E-4A1C-A1ED-0FB6F5C9430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D877709C-C56C-4E4C-A67F-86BD0BFD4E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34" name="直線コネクタ 233">
          <a:extLst>
            <a:ext uri="{FF2B5EF4-FFF2-40B4-BE49-F238E27FC236}">
              <a16:creationId xmlns:a16="http://schemas.microsoft.com/office/drawing/2014/main" id="{6F3E6CFE-31FE-47F8-A063-AB0FA7F94C4A}"/>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6A74611D-9720-47AA-87F6-D48DD2F7D0E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36" name="直線コネクタ 235">
          <a:extLst>
            <a:ext uri="{FF2B5EF4-FFF2-40B4-BE49-F238E27FC236}">
              <a16:creationId xmlns:a16="http://schemas.microsoft.com/office/drawing/2014/main" id="{47A42ACF-B43F-4192-86E0-E3EC11B70F7F}"/>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AD970DFB-AF4C-4A4F-B75C-536F4565E4DF}"/>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38" name="直線コネクタ 237">
          <a:extLst>
            <a:ext uri="{FF2B5EF4-FFF2-40B4-BE49-F238E27FC236}">
              <a16:creationId xmlns:a16="http://schemas.microsoft.com/office/drawing/2014/main" id="{A0021253-B5D0-42F6-B06D-03494AEDCD92}"/>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4073C6C8-4560-40C8-ACE3-A1E08D2F1769}"/>
            </a:ext>
          </a:extLst>
        </xdr:cNvPr>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40" name="フローチャート: 判断 239">
          <a:extLst>
            <a:ext uri="{FF2B5EF4-FFF2-40B4-BE49-F238E27FC236}">
              <a16:creationId xmlns:a16="http://schemas.microsoft.com/office/drawing/2014/main" id="{D44D1937-102A-4B14-A8A4-852911A60A6D}"/>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1" name="フローチャート: 判断 240">
          <a:extLst>
            <a:ext uri="{FF2B5EF4-FFF2-40B4-BE49-F238E27FC236}">
              <a16:creationId xmlns:a16="http://schemas.microsoft.com/office/drawing/2014/main" id="{402A0B83-D3FF-4C04-B391-870C14AF95DF}"/>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42" name="フローチャート: 判断 241">
          <a:extLst>
            <a:ext uri="{FF2B5EF4-FFF2-40B4-BE49-F238E27FC236}">
              <a16:creationId xmlns:a16="http://schemas.microsoft.com/office/drawing/2014/main" id="{C98E75D5-9CE0-4A51-BAFA-31DA93D7520E}"/>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43" name="フローチャート: 判断 242">
          <a:extLst>
            <a:ext uri="{FF2B5EF4-FFF2-40B4-BE49-F238E27FC236}">
              <a16:creationId xmlns:a16="http://schemas.microsoft.com/office/drawing/2014/main" id="{03DB81F5-E3F3-4DCE-AF10-D1CDADAC62C2}"/>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AC58990D-5A61-40A7-8575-107AC7B8B6D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10E81C3C-80B6-4385-888C-EB951C9E7C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DCE6CADC-F5B5-4B55-9200-FBE1EFC43F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C4DF06D7-F2DA-4B9A-8E04-D0027CBB74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8A92307C-821F-4E70-81EC-D99BE881C7D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116839</xdr:rowOff>
    </xdr:from>
    <xdr:to>
      <xdr:col>20</xdr:col>
      <xdr:colOff>38100</xdr:colOff>
      <xdr:row>87</xdr:row>
      <xdr:rowOff>46989</xdr:rowOff>
    </xdr:to>
    <xdr:sp macro="" textlink="">
      <xdr:nvSpPr>
        <xdr:cNvPr id="249" name="楕円 248">
          <a:extLst>
            <a:ext uri="{FF2B5EF4-FFF2-40B4-BE49-F238E27FC236}">
              <a16:creationId xmlns:a16="http://schemas.microsoft.com/office/drawing/2014/main" id="{9127687F-BCA8-4D70-8223-E523FE501CF0}"/>
            </a:ext>
          </a:extLst>
        </xdr:cNvPr>
        <xdr:cNvSpPr/>
      </xdr:nvSpPr>
      <xdr:spPr>
        <a:xfrm>
          <a:off x="3746500" y="148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17780</xdr:rowOff>
    </xdr:from>
    <xdr:to>
      <xdr:col>15</xdr:col>
      <xdr:colOff>101600</xdr:colOff>
      <xdr:row>86</xdr:row>
      <xdr:rowOff>119380</xdr:rowOff>
    </xdr:to>
    <xdr:sp macro="" textlink="">
      <xdr:nvSpPr>
        <xdr:cNvPr id="250" name="楕円 249">
          <a:extLst>
            <a:ext uri="{FF2B5EF4-FFF2-40B4-BE49-F238E27FC236}">
              <a16:creationId xmlns:a16="http://schemas.microsoft.com/office/drawing/2014/main" id="{030D3A61-3067-422B-8F7E-1F69398C6B48}"/>
            </a:ext>
          </a:extLst>
        </xdr:cNvPr>
        <xdr:cNvSpPr/>
      </xdr:nvSpPr>
      <xdr:spPr>
        <a:xfrm>
          <a:off x="2857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68580</xdr:rowOff>
    </xdr:from>
    <xdr:to>
      <xdr:col>19</xdr:col>
      <xdr:colOff>177800</xdr:colOff>
      <xdr:row>86</xdr:row>
      <xdr:rowOff>167639</xdr:rowOff>
    </xdr:to>
    <xdr:cxnSp macro="">
      <xdr:nvCxnSpPr>
        <xdr:cNvPr id="251" name="直線コネクタ 250">
          <a:extLst>
            <a:ext uri="{FF2B5EF4-FFF2-40B4-BE49-F238E27FC236}">
              <a16:creationId xmlns:a16="http://schemas.microsoft.com/office/drawing/2014/main" id="{B3C07436-446C-4C93-A428-CFD5C233949D}"/>
            </a:ext>
          </a:extLst>
        </xdr:cNvPr>
        <xdr:cNvCxnSpPr/>
      </xdr:nvCxnSpPr>
      <xdr:spPr>
        <a:xfrm>
          <a:off x="2908300" y="14813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52" name="n_1aveValue【公営住宅】&#10;有形固定資産減価償却率">
          <a:extLst>
            <a:ext uri="{FF2B5EF4-FFF2-40B4-BE49-F238E27FC236}">
              <a16:creationId xmlns:a16="http://schemas.microsoft.com/office/drawing/2014/main" id="{3BADBCD4-822C-4476-92A5-08D7C168BA92}"/>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53" name="n_2aveValue【公営住宅】&#10;有形固定資産減価償却率">
          <a:extLst>
            <a:ext uri="{FF2B5EF4-FFF2-40B4-BE49-F238E27FC236}">
              <a16:creationId xmlns:a16="http://schemas.microsoft.com/office/drawing/2014/main" id="{5831DF01-4865-4E9C-9FC7-7AED4A1B5B04}"/>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54" name="n_3aveValue【公営住宅】&#10;有形固定資産減価償却率">
          <a:extLst>
            <a:ext uri="{FF2B5EF4-FFF2-40B4-BE49-F238E27FC236}">
              <a16:creationId xmlns:a16="http://schemas.microsoft.com/office/drawing/2014/main" id="{8DF5115F-625C-4F7F-9718-13C09F2AE51D}"/>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38116</xdr:rowOff>
    </xdr:from>
    <xdr:ext cx="405111" cy="259045"/>
    <xdr:sp macro="" textlink="">
      <xdr:nvSpPr>
        <xdr:cNvPr id="255" name="n_1mainValue【公営住宅】&#10;有形固定資産減価償却率">
          <a:extLst>
            <a:ext uri="{FF2B5EF4-FFF2-40B4-BE49-F238E27FC236}">
              <a16:creationId xmlns:a16="http://schemas.microsoft.com/office/drawing/2014/main" id="{10C5C84B-4862-4A7D-8036-9B76F3D1B664}"/>
            </a:ext>
          </a:extLst>
        </xdr:cNvPr>
        <xdr:cNvSpPr txBox="1"/>
      </xdr:nvSpPr>
      <xdr:spPr>
        <a:xfrm>
          <a:off x="3582044"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110507</xdr:rowOff>
    </xdr:from>
    <xdr:ext cx="405111" cy="259045"/>
    <xdr:sp macro="" textlink="">
      <xdr:nvSpPr>
        <xdr:cNvPr id="256" name="n_2mainValue【公営住宅】&#10;有形固定資産減価償却率">
          <a:extLst>
            <a:ext uri="{FF2B5EF4-FFF2-40B4-BE49-F238E27FC236}">
              <a16:creationId xmlns:a16="http://schemas.microsoft.com/office/drawing/2014/main" id="{69E215E5-E3A9-474B-8ECC-7B6927D26F6D}"/>
            </a:ext>
          </a:extLst>
        </xdr:cNvPr>
        <xdr:cNvSpPr txBox="1"/>
      </xdr:nvSpPr>
      <xdr:spPr>
        <a:xfrm>
          <a:off x="27057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D7D3DCB9-E241-4D08-8F03-0CAA8371CC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245DFE42-B57E-4523-87D5-1E342B4A83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2C5E6FAA-6A47-426D-99A7-652F84B539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820B7A4E-8EED-4F43-B418-46716182AC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2F324657-927F-4D92-94F2-8977BEB328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EE4091CF-1C15-44AD-8534-3312D919E7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67A0CEDB-54E3-4D13-A86D-975670B463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4FA58683-A021-47B6-8F57-E9649E9532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45613390-D83F-4D23-A7D8-D35B3C3CD4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C87DF0CD-923C-4A3C-8723-9923B5F0F1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6A2A4F08-8DFA-4608-BD1A-E221985B83B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8E723B61-A6EE-4B7F-91A1-CF3F3EF7C9B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619A9A4-5874-4ADF-B5AD-E19A07D2AD2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a:extLst>
            <a:ext uri="{FF2B5EF4-FFF2-40B4-BE49-F238E27FC236}">
              <a16:creationId xmlns:a16="http://schemas.microsoft.com/office/drawing/2014/main" id="{C9D672F1-FE58-4357-88EF-40088F44AA9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485F2597-E4BF-471E-9D34-2CDB47B67C6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a:extLst>
            <a:ext uri="{FF2B5EF4-FFF2-40B4-BE49-F238E27FC236}">
              <a16:creationId xmlns:a16="http://schemas.microsoft.com/office/drawing/2014/main" id="{EE5235BD-ED05-4A8D-979D-9F87FAA1FC4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8FEEB15-D5E4-46FA-9DAE-3D6EADA4D9B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a:extLst>
            <a:ext uri="{FF2B5EF4-FFF2-40B4-BE49-F238E27FC236}">
              <a16:creationId xmlns:a16="http://schemas.microsoft.com/office/drawing/2014/main" id="{6EDF4BCC-031A-4A81-93C0-2095F7E6867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991CAA7F-D817-48D5-AEA7-DD841322352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a:extLst>
            <a:ext uri="{FF2B5EF4-FFF2-40B4-BE49-F238E27FC236}">
              <a16:creationId xmlns:a16="http://schemas.microsoft.com/office/drawing/2014/main" id="{CC50209A-7C64-4C48-823D-52AA4FEBCD5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FF4ADF92-845E-4336-8937-DBB51912E5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1C11B47C-CBA2-4CC4-AC6F-F599F6FC22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5105301B-4144-4C63-A2B7-458BBCBA977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80" name="直線コネクタ 279">
          <a:extLst>
            <a:ext uri="{FF2B5EF4-FFF2-40B4-BE49-F238E27FC236}">
              <a16:creationId xmlns:a16="http://schemas.microsoft.com/office/drawing/2014/main" id="{49ECF1DD-1891-4F01-BFD9-942AE102F60B}"/>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81" name="【公営住宅】&#10;一人当たり面積最小値テキスト">
          <a:extLst>
            <a:ext uri="{FF2B5EF4-FFF2-40B4-BE49-F238E27FC236}">
              <a16:creationId xmlns:a16="http://schemas.microsoft.com/office/drawing/2014/main" id="{F406B2AC-B356-4319-A098-71A4CAED7C01}"/>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282" name="直線コネクタ 281">
          <a:extLst>
            <a:ext uri="{FF2B5EF4-FFF2-40B4-BE49-F238E27FC236}">
              <a16:creationId xmlns:a16="http://schemas.microsoft.com/office/drawing/2014/main" id="{F037C44C-2C67-4E73-B95B-4F20BA62A461}"/>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283" name="【公営住宅】&#10;一人当たり面積最大値テキスト">
          <a:extLst>
            <a:ext uri="{FF2B5EF4-FFF2-40B4-BE49-F238E27FC236}">
              <a16:creationId xmlns:a16="http://schemas.microsoft.com/office/drawing/2014/main" id="{1E17E1CF-94C5-45AB-8224-F2ECB3F003E1}"/>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284" name="直線コネクタ 283">
          <a:extLst>
            <a:ext uri="{FF2B5EF4-FFF2-40B4-BE49-F238E27FC236}">
              <a16:creationId xmlns:a16="http://schemas.microsoft.com/office/drawing/2014/main" id="{61BFC3DE-59CC-4895-B4AD-28D16B8670CE}"/>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285" name="【公営住宅】&#10;一人当たり面積平均値テキスト">
          <a:extLst>
            <a:ext uri="{FF2B5EF4-FFF2-40B4-BE49-F238E27FC236}">
              <a16:creationId xmlns:a16="http://schemas.microsoft.com/office/drawing/2014/main" id="{2EE24C8E-FC95-4319-993E-D1F563C304E2}"/>
            </a:ext>
          </a:extLst>
        </xdr:cNvPr>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286" name="フローチャート: 判断 285">
          <a:extLst>
            <a:ext uri="{FF2B5EF4-FFF2-40B4-BE49-F238E27FC236}">
              <a16:creationId xmlns:a16="http://schemas.microsoft.com/office/drawing/2014/main" id="{C94C50DB-9D17-4A92-80F2-25EDDA13A288}"/>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287" name="フローチャート: 判断 286">
          <a:extLst>
            <a:ext uri="{FF2B5EF4-FFF2-40B4-BE49-F238E27FC236}">
              <a16:creationId xmlns:a16="http://schemas.microsoft.com/office/drawing/2014/main" id="{4AD28B6E-B1F9-44FD-9DCD-8387E24B893F}"/>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288" name="フローチャート: 判断 287">
          <a:extLst>
            <a:ext uri="{FF2B5EF4-FFF2-40B4-BE49-F238E27FC236}">
              <a16:creationId xmlns:a16="http://schemas.microsoft.com/office/drawing/2014/main" id="{99912026-3D60-4AB0-B9EC-EA22A5668E6B}"/>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289" name="フローチャート: 判断 288">
          <a:extLst>
            <a:ext uri="{FF2B5EF4-FFF2-40B4-BE49-F238E27FC236}">
              <a16:creationId xmlns:a16="http://schemas.microsoft.com/office/drawing/2014/main" id="{F27556E9-F729-4B66-9667-278E7F737D46}"/>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29D4E37-744A-41BA-B0E9-1192ADB583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322F2CB-2BD2-4BFC-930C-41658553B4E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5373632-070F-4A1F-8C97-C5BA3E628B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EB8B3C4-5281-4685-8E59-DFB882262B6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94E38D8-6C2F-4013-9277-C15B25C3F7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21589</xdr:rowOff>
    </xdr:from>
    <xdr:to>
      <xdr:col>50</xdr:col>
      <xdr:colOff>165100</xdr:colOff>
      <xdr:row>80</xdr:row>
      <xdr:rowOff>123189</xdr:rowOff>
    </xdr:to>
    <xdr:sp macro="" textlink="">
      <xdr:nvSpPr>
        <xdr:cNvPr id="295" name="楕円 294">
          <a:extLst>
            <a:ext uri="{FF2B5EF4-FFF2-40B4-BE49-F238E27FC236}">
              <a16:creationId xmlns:a16="http://schemas.microsoft.com/office/drawing/2014/main" id="{635FDE2C-D802-44F0-BEEB-A42F12A64FEC}"/>
            </a:ext>
          </a:extLst>
        </xdr:cNvPr>
        <xdr:cNvSpPr/>
      </xdr:nvSpPr>
      <xdr:spPr>
        <a:xfrm>
          <a:off x="9588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84074</xdr:rowOff>
    </xdr:from>
    <xdr:to>
      <xdr:col>46</xdr:col>
      <xdr:colOff>38100</xdr:colOff>
      <xdr:row>81</xdr:row>
      <xdr:rowOff>14224</xdr:rowOff>
    </xdr:to>
    <xdr:sp macro="" textlink="">
      <xdr:nvSpPr>
        <xdr:cNvPr id="296" name="楕円 295">
          <a:extLst>
            <a:ext uri="{FF2B5EF4-FFF2-40B4-BE49-F238E27FC236}">
              <a16:creationId xmlns:a16="http://schemas.microsoft.com/office/drawing/2014/main" id="{D8170878-BCD3-40DE-994B-DD3EE7EF3061}"/>
            </a:ext>
          </a:extLst>
        </xdr:cNvPr>
        <xdr:cNvSpPr/>
      </xdr:nvSpPr>
      <xdr:spPr>
        <a:xfrm>
          <a:off x="8699500" y="138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72389</xdr:rowOff>
    </xdr:from>
    <xdr:to>
      <xdr:col>50</xdr:col>
      <xdr:colOff>114300</xdr:colOff>
      <xdr:row>80</xdr:row>
      <xdr:rowOff>134874</xdr:rowOff>
    </xdr:to>
    <xdr:cxnSp macro="">
      <xdr:nvCxnSpPr>
        <xdr:cNvPr id="297" name="直線コネクタ 296">
          <a:extLst>
            <a:ext uri="{FF2B5EF4-FFF2-40B4-BE49-F238E27FC236}">
              <a16:creationId xmlns:a16="http://schemas.microsoft.com/office/drawing/2014/main" id="{5D3861F8-3C93-4CCA-A318-F4B18B100FDC}"/>
            </a:ext>
          </a:extLst>
        </xdr:cNvPr>
        <xdr:cNvCxnSpPr/>
      </xdr:nvCxnSpPr>
      <xdr:spPr>
        <a:xfrm flipV="1">
          <a:off x="8750300" y="13788389"/>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298" name="n_1aveValue【公営住宅】&#10;一人当たり面積">
          <a:extLst>
            <a:ext uri="{FF2B5EF4-FFF2-40B4-BE49-F238E27FC236}">
              <a16:creationId xmlns:a16="http://schemas.microsoft.com/office/drawing/2014/main" id="{740DA76D-0AB6-42A0-AEC7-C2A7B9482B97}"/>
            </a:ext>
          </a:extLst>
        </xdr:cNvPr>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299" name="n_2aveValue【公営住宅】&#10;一人当たり面積">
          <a:extLst>
            <a:ext uri="{FF2B5EF4-FFF2-40B4-BE49-F238E27FC236}">
              <a16:creationId xmlns:a16="http://schemas.microsoft.com/office/drawing/2014/main" id="{FAECC957-7D74-4646-AC79-8A1E1384C098}"/>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00" name="n_3aveValue【公営住宅】&#10;一人当たり面積">
          <a:extLst>
            <a:ext uri="{FF2B5EF4-FFF2-40B4-BE49-F238E27FC236}">
              <a16:creationId xmlns:a16="http://schemas.microsoft.com/office/drawing/2014/main" id="{D23B7230-DC3B-45FA-94F0-4F4530E68E6A}"/>
            </a:ext>
          </a:extLst>
        </xdr:cNvPr>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139716</xdr:rowOff>
    </xdr:from>
    <xdr:ext cx="469744" cy="259045"/>
    <xdr:sp macro="" textlink="">
      <xdr:nvSpPr>
        <xdr:cNvPr id="301" name="n_1mainValue【公営住宅】&#10;一人当たり面積">
          <a:extLst>
            <a:ext uri="{FF2B5EF4-FFF2-40B4-BE49-F238E27FC236}">
              <a16:creationId xmlns:a16="http://schemas.microsoft.com/office/drawing/2014/main" id="{BD4CD233-282D-4854-AFEF-9213F89D00F8}"/>
            </a:ext>
          </a:extLst>
        </xdr:cNvPr>
        <xdr:cNvSpPr txBox="1"/>
      </xdr:nvSpPr>
      <xdr:spPr>
        <a:xfrm>
          <a:off x="9391727"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30751</xdr:rowOff>
    </xdr:from>
    <xdr:ext cx="469744" cy="259045"/>
    <xdr:sp macro="" textlink="">
      <xdr:nvSpPr>
        <xdr:cNvPr id="302" name="n_2mainValue【公営住宅】&#10;一人当たり面積">
          <a:extLst>
            <a:ext uri="{FF2B5EF4-FFF2-40B4-BE49-F238E27FC236}">
              <a16:creationId xmlns:a16="http://schemas.microsoft.com/office/drawing/2014/main" id="{3AF773CC-1AB7-4879-BB88-D271C421B5AA}"/>
            </a:ext>
          </a:extLst>
        </xdr:cNvPr>
        <xdr:cNvSpPr txBox="1"/>
      </xdr:nvSpPr>
      <xdr:spPr>
        <a:xfrm>
          <a:off x="8515427" y="13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id="{5CDEE266-E7C8-4303-B332-7D8D653E41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id="{DC137FC0-31FE-4A56-8B3D-4846973AE7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id="{CE487158-9C60-4F7A-8523-D4EDD68D41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id="{0B1E8648-7CC3-4162-92B4-6CE7165968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id="{37A56447-85EA-4CC0-BDC3-C170A1C49A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id="{93CB731F-B678-4B35-8B53-B1FC6404A3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id="{D8BF69C3-5005-4022-B561-95C7F30B0A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id="{E05E8E3A-AC82-42D9-B857-C774FE7BDA7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a:extLst>
            <a:ext uri="{FF2B5EF4-FFF2-40B4-BE49-F238E27FC236}">
              <a16:creationId xmlns:a16="http://schemas.microsoft.com/office/drawing/2014/main" id="{C31AD21E-DC64-4006-971C-ED8A00EFF0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a:extLst>
            <a:ext uri="{FF2B5EF4-FFF2-40B4-BE49-F238E27FC236}">
              <a16:creationId xmlns:a16="http://schemas.microsoft.com/office/drawing/2014/main" id="{4146E490-0917-494C-BA1D-1F60837E636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3" name="テキスト ボックス 312">
          <a:extLst>
            <a:ext uri="{FF2B5EF4-FFF2-40B4-BE49-F238E27FC236}">
              <a16:creationId xmlns:a16="http://schemas.microsoft.com/office/drawing/2014/main" id="{C7B72BB9-704E-42EE-B221-14A3EB007467}"/>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a:extLst>
            <a:ext uri="{FF2B5EF4-FFF2-40B4-BE49-F238E27FC236}">
              <a16:creationId xmlns:a16="http://schemas.microsoft.com/office/drawing/2014/main" id="{022D39D7-DE77-4557-B523-B017AE34FEF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5" name="テキスト ボックス 314">
          <a:extLst>
            <a:ext uri="{FF2B5EF4-FFF2-40B4-BE49-F238E27FC236}">
              <a16:creationId xmlns:a16="http://schemas.microsoft.com/office/drawing/2014/main" id="{4B218374-913C-4590-9003-DCEA50A78FE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a:extLst>
            <a:ext uri="{FF2B5EF4-FFF2-40B4-BE49-F238E27FC236}">
              <a16:creationId xmlns:a16="http://schemas.microsoft.com/office/drawing/2014/main" id="{5FB26481-3C2A-43F7-AD82-51BFE61CE59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a:extLst>
            <a:ext uri="{FF2B5EF4-FFF2-40B4-BE49-F238E27FC236}">
              <a16:creationId xmlns:a16="http://schemas.microsoft.com/office/drawing/2014/main" id="{EC3DE335-987A-4C07-BB66-765C58880F3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a:extLst>
            <a:ext uri="{FF2B5EF4-FFF2-40B4-BE49-F238E27FC236}">
              <a16:creationId xmlns:a16="http://schemas.microsoft.com/office/drawing/2014/main" id="{A3717DD6-62B1-4F60-B1A4-77BD4EA1882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a:extLst>
            <a:ext uri="{FF2B5EF4-FFF2-40B4-BE49-F238E27FC236}">
              <a16:creationId xmlns:a16="http://schemas.microsoft.com/office/drawing/2014/main" id="{9080C257-2A6A-4A0F-A531-850E9ECB878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a:extLst>
            <a:ext uri="{FF2B5EF4-FFF2-40B4-BE49-F238E27FC236}">
              <a16:creationId xmlns:a16="http://schemas.microsoft.com/office/drawing/2014/main" id="{40DBC969-5E13-4555-8D90-D21B1453726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a:extLst>
            <a:ext uri="{FF2B5EF4-FFF2-40B4-BE49-F238E27FC236}">
              <a16:creationId xmlns:a16="http://schemas.microsoft.com/office/drawing/2014/main" id="{5FD77A60-7639-4052-9530-B468ACF992E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a:extLst>
            <a:ext uri="{FF2B5EF4-FFF2-40B4-BE49-F238E27FC236}">
              <a16:creationId xmlns:a16="http://schemas.microsoft.com/office/drawing/2014/main" id="{4B74A5B1-6329-45D5-B43C-F9EB7DC9779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3" name="テキスト ボックス 322">
          <a:extLst>
            <a:ext uri="{FF2B5EF4-FFF2-40B4-BE49-F238E27FC236}">
              <a16:creationId xmlns:a16="http://schemas.microsoft.com/office/drawing/2014/main" id="{4CE63EB7-C54E-46F0-BB59-A67CB6A9F70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a:extLst>
            <a:ext uri="{FF2B5EF4-FFF2-40B4-BE49-F238E27FC236}">
              <a16:creationId xmlns:a16="http://schemas.microsoft.com/office/drawing/2014/main" id="{6D98784E-5D07-44E6-93CB-6BB7A4225A2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a:extLst>
            <a:ext uri="{FF2B5EF4-FFF2-40B4-BE49-F238E27FC236}">
              <a16:creationId xmlns:a16="http://schemas.microsoft.com/office/drawing/2014/main" id="{C956C343-FBB6-455F-AA3C-8A09B21C53E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港湾・漁港】&#10;有形固定資産減価償却率グラフ枠">
          <a:extLst>
            <a:ext uri="{FF2B5EF4-FFF2-40B4-BE49-F238E27FC236}">
              <a16:creationId xmlns:a16="http://schemas.microsoft.com/office/drawing/2014/main" id="{A1EFC187-2ACF-49BE-8C98-E39B2C3C61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27" name="直線コネクタ 326">
          <a:extLst>
            <a:ext uri="{FF2B5EF4-FFF2-40B4-BE49-F238E27FC236}">
              <a16:creationId xmlns:a16="http://schemas.microsoft.com/office/drawing/2014/main" id="{18871D02-7E80-42AC-95C4-AFCC8E886659}"/>
            </a:ext>
          </a:extLst>
        </xdr:cNvPr>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28" name="【港湾・漁港】&#10;有形固定資産減価償却率最小値テキスト">
          <a:extLst>
            <a:ext uri="{FF2B5EF4-FFF2-40B4-BE49-F238E27FC236}">
              <a16:creationId xmlns:a16="http://schemas.microsoft.com/office/drawing/2014/main" id="{CC15A50E-D4E9-4D18-9C36-13140D39719B}"/>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29" name="直線コネクタ 328">
          <a:extLst>
            <a:ext uri="{FF2B5EF4-FFF2-40B4-BE49-F238E27FC236}">
              <a16:creationId xmlns:a16="http://schemas.microsoft.com/office/drawing/2014/main" id="{91862A9A-3E89-4775-A772-FE81CBF42E92}"/>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30" name="【港湾・漁港】&#10;有形固定資産減価償却率最大値テキスト">
          <a:extLst>
            <a:ext uri="{FF2B5EF4-FFF2-40B4-BE49-F238E27FC236}">
              <a16:creationId xmlns:a16="http://schemas.microsoft.com/office/drawing/2014/main" id="{FFBB0F41-E035-44BE-B8D7-0E59F287924E}"/>
            </a:ext>
          </a:extLst>
        </xdr:cNvPr>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31" name="直線コネクタ 330">
          <a:extLst>
            <a:ext uri="{FF2B5EF4-FFF2-40B4-BE49-F238E27FC236}">
              <a16:creationId xmlns:a16="http://schemas.microsoft.com/office/drawing/2014/main" id="{3D20C657-2E3A-44FE-AB54-46F2F7B97E5B}"/>
            </a:ext>
          </a:extLst>
        </xdr:cNvPr>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32" name="【港湾・漁港】&#10;有形固定資産減価償却率平均値テキスト">
          <a:extLst>
            <a:ext uri="{FF2B5EF4-FFF2-40B4-BE49-F238E27FC236}">
              <a16:creationId xmlns:a16="http://schemas.microsoft.com/office/drawing/2014/main" id="{FF0C6585-F524-4D50-95D1-DCC42835AA79}"/>
            </a:ext>
          </a:extLst>
        </xdr:cNvPr>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33" name="フローチャート: 判断 332">
          <a:extLst>
            <a:ext uri="{FF2B5EF4-FFF2-40B4-BE49-F238E27FC236}">
              <a16:creationId xmlns:a16="http://schemas.microsoft.com/office/drawing/2014/main" id="{751E0544-0D52-43AE-A0A6-8D9A34139DFC}"/>
            </a:ext>
          </a:extLst>
        </xdr:cNvPr>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34" name="フローチャート: 判断 333">
          <a:extLst>
            <a:ext uri="{FF2B5EF4-FFF2-40B4-BE49-F238E27FC236}">
              <a16:creationId xmlns:a16="http://schemas.microsoft.com/office/drawing/2014/main" id="{8EAC3F4C-87F3-4E35-A145-E8FE3DC0D8F7}"/>
            </a:ext>
          </a:extLst>
        </xdr:cNvPr>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35" name="フローチャート: 判断 334">
          <a:extLst>
            <a:ext uri="{FF2B5EF4-FFF2-40B4-BE49-F238E27FC236}">
              <a16:creationId xmlns:a16="http://schemas.microsoft.com/office/drawing/2014/main" id="{7ACEBC07-3904-4366-A4DF-7844E96E3E37}"/>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36" name="フローチャート: 判断 335">
          <a:extLst>
            <a:ext uri="{FF2B5EF4-FFF2-40B4-BE49-F238E27FC236}">
              <a16:creationId xmlns:a16="http://schemas.microsoft.com/office/drawing/2014/main" id="{EB036187-CD67-4273-A835-3FDF81436B48}"/>
            </a:ext>
          </a:extLst>
        </xdr:cNvPr>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8B47A25B-78F5-4134-AD14-813733BF43B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21FB04FC-6B85-432D-B1D0-D4128A8CB6D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E28F7F4E-813B-4959-9349-AAC4A5DBC63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3BA388CE-E7CD-49AF-818B-D6179295442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156A0598-D712-499D-B4A7-F75CC51AB02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52070</xdr:rowOff>
    </xdr:from>
    <xdr:to>
      <xdr:col>20</xdr:col>
      <xdr:colOff>38100</xdr:colOff>
      <xdr:row>104</xdr:row>
      <xdr:rowOff>153670</xdr:rowOff>
    </xdr:to>
    <xdr:sp macro="" textlink="">
      <xdr:nvSpPr>
        <xdr:cNvPr id="342" name="楕円 341">
          <a:extLst>
            <a:ext uri="{FF2B5EF4-FFF2-40B4-BE49-F238E27FC236}">
              <a16:creationId xmlns:a16="http://schemas.microsoft.com/office/drawing/2014/main" id="{861401B0-590D-426A-A93F-0698511DF07F}"/>
            </a:ext>
          </a:extLst>
        </xdr:cNvPr>
        <xdr:cNvSpPr/>
      </xdr:nvSpPr>
      <xdr:spPr>
        <a:xfrm>
          <a:off x="3746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90170</xdr:rowOff>
    </xdr:from>
    <xdr:to>
      <xdr:col>15</xdr:col>
      <xdr:colOff>101600</xdr:colOff>
      <xdr:row>105</xdr:row>
      <xdr:rowOff>20320</xdr:rowOff>
    </xdr:to>
    <xdr:sp macro="" textlink="">
      <xdr:nvSpPr>
        <xdr:cNvPr id="343" name="楕円 342">
          <a:extLst>
            <a:ext uri="{FF2B5EF4-FFF2-40B4-BE49-F238E27FC236}">
              <a16:creationId xmlns:a16="http://schemas.microsoft.com/office/drawing/2014/main" id="{C27643C0-6B8D-47D9-953C-765DC9D4DBB4}"/>
            </a:ext>
          </a:extLst>
        </xdr:cNvPr>
        <xdr:cNvSpPr/>
      </xdr:nvSpPr>
      <xdr:spPr>
        <a:xfrm>
          <a:off x="2857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102870</xdr:rowOff>
    </xdr:from>
    <xdr:to>
      <xdr:col>19</xdr:col>
      <xdr:colOff>177800</xdr:colOff>
      <xdr:row>104</xdr:row>
      <xdr:rowOff>140970</xdr:rowOff>
    </xdr:to>
    <xdr:cxnSp macro="">
      <xdr:nvCxnSpPr>
        <xdr:cNvPr id="344" name="直線コネクタ 343">
          <a:extLst>
            <a:ext uri="{FF2B5EF4-FFF2-40B4-BE49-F238E27FC236}">
              <a16:creationId xmlns:a16="http://schemas.microsoft.com/office/drawing/2014/main" id="{D178FEB7-9B1B-4481-8E21-B4ABCBAA7D38}"/>
            </a:ext>
          </a:extLst>
        </xdr:cNvPr>
        <xdr:cNvCxnSpPr/>
      </xdr:nvCxnSpPr>
      <xdr:spPr>
        <a:xfrm flipV="1">
          <a:off x="2908300" y="1793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45" name="n_1aveValue【港湾・漁港】&#10;有形固定資産減価償却率">
          <a:extLst>
            <a:ext uri="{FF2B5EF4-FFF2-40B4-BE49-F238E27FC236}">
              <a16:creationId xmlns:a16="http://schemas.microsoft.com/office/drawing/2014/main" id="{A4A4C7E6-C234-4F9B-8D32-02A980463851}"/>
            </a:ext>
          </a:extLst>
        </xdr:cNvPr>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46" name="n_2aveValue【港湾・漁港】&#10;有形固定資産減価償却率">
          <a:extLst>
            <a:ext uri="{FF2B5EF4-FFF2-40B4-BE49-F238E27FC236}">
              <a16:creationId xmlns:a16="http://schemas.microsoft.com/office/drawing/2014/main" id="{C32764CA-89F9-4373-96CD-40AD90919F41}"/>
            </a:ext>
          </a:extLst>
        </xdr:cNvPr>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47" name="n_3aveValue【港湾・漁港】&#10;有形固定資産減価償却率">
          <a:extLst>
            <a:ext uri="{FF2B5EF4-FFF2-40B4-BE49-F238E27FC236}">
              <a16:creationId xmlns:a16="http://schemas.microsoft.com/office/drawing/2014/main" id="{7CB8B1BC-3A3B-4028-BA23-3C0BD8404739}"/>
            </a:ext>
          </a:extLst>
        </xdr:cNvPr>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144797</xdr:rowOff>
    </xdr:from>
    <xdr:ext cx="405111" cy="259045"/>
    <xdr:sp macro="" textlink="">
      <xdr:nvSpPr>
        <xdr:cNvPr id="348" name="n_1mainValue【港湾・漁港】&#10;有形固定資産減価償却率">
          <a:extLst>
            <a:ext uri="{FF2B5EF4-FFF2-40B4-BE49-F238E27FC236}">
              <a16:creationId xmlns:a16="http://schemas.microsoft.com/office/drawing/2014/main" id="{8F8000F5-BB96-4BD7-B349-8D16B6AC33F1}"/>
            </a:ext>
          </a:extLst>
        </xdr:cNvPr>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11447</xdr:rowOff>
    </xdr:from>
    <xdr:ext cx="405111" cy="259045"/>
    <xdr:sp macro="" textlink="">
      <xdr:nvSpPr>
        <xdr:cNvPr id="349" name="n_2mainValue【港湾・漁港】&#10;有形固定資産減価償却率">
          <a:extLst>
            <a:ext uri="{FF2B5EF4-FFF2-40B4-BE49-F238E27FC236}">
              <a16:creationId xmlns:a16="http://schemas.microsoft.com/office/drawing/2014/main" id="{B526953A-55E0-4094-82BA-81F4C224FDC2}"/>
            </a:ext>
          </a:extLst>
        </xdr:cNvPr>
        <xdr:cNvSpPr txBox="1"/>
      </xdr:nvSpPr>
      <xdr:spPr>
        <a:xfrm>
          <a:off x="2705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3F4CE260-8CCB-4766-A059-0C88753631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AD52E308-AB4F-4225-B264-D0EF0F100D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664B37F5-1CB4-4053-9019-D4C0938D0A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3646996F-0628-442B-BF72-677CBA6D9B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53B04F56-840B-44AA-A4BB-EF6784DCDD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66E31FEE-F60A-43C4-B79F-BB03E68EAB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C6A0B538-8531-43A8-A233-FFB4A13802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F09B9BBE-610E-4744-8ED7-CD408864B04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a:extLst>
            <a:ext uri="{FF2B5EF4-FFF2-40B4-BE49-F238E27FC236}">
              <a16:creationId xmlns:a16="http://schemas.microsoft.com/office/drawing/2014/main" id="{36B88E49-D98A-4E24-8451-A257BFA63D7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a:extLst>
            <a:ext uri="{FF2B5EF4-FFF2-40B4-BE49-F238E27FC236}">
              <a16:creationId xmlns:a16="http://schemas.microsoft.com/office/drawing/2014/main" id="{A579A71C-10B9-4B4E-B547-5B3A312B88E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0" name="直線コネクタ 359">
          <a:extLst>
            <a:ext uri="{FF2B5EF4-FFF2-40B4-BE49-F238E27FC236}">
              <a16:creationId xmlns:a16="http://schemas.microsoft.com/office/drawing/2014/main" id="{BCC0346D-055D-4DA4-9B7D-E2656FA8CB7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61" name="テキスト ボックス 360">
          <a:extLst>
            <a:ext uri="{FF2B5EF4-FFF2-40B4-BE49-F238E27FC236}">
              <a16:creationId xmlns:a16="http://schemas.microsoft.com/office/drawing/2014/main" id="{14E81E56-2D9A-405A-85F9-68AF8F7AA63E}"/>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2" name="直線コネクタ 361">
          <a:extLst>
            <a:ext uri="{FF2B5EF4-FFF2-40B4-BE49-F238E27FC236}">
              <a16:creationId xmlns:a16="http://schemas.microsoft.com/office/drawing/2014/main" id="{6852D5C9-0F65-4574-A5B6-57FBFF467E0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63" name="テキスト ボックス 362">
          <a:extLst>
            <a:ext uri="{FF2B5EF4-FFF2-40B4-BE49-F238E27FC236}">
              <a16:creationId xmlns:a16="http://schemas.microsoft.com/office/drawing/2014/main" id="{C9E7CD25-7B44-4FB5-A2C3-C5CB7E16BB79}"/>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4" name="直線コネクタ 363">
          <a:extLst>
            <a:ext uri="{FF2B5EF4-FFF2-40B4-BE49-F238E27FC236}">
              <a16:creationId xmlns:a16="http://schemas.microsoft.com/office/drawing/2014/main" id="{897EF1C6-BFCE-49EC-9122-3360AED6134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5" name="テキスト ボックス 364">
          <a:extLst>
            <a:ext uri="{FF2B5EF4-FFF2-40B4-BE49-F238E27FC236}">
              <a16:creationId xmlns:a16="http://schemas.microsoft.com/office/drawing/2014/main" id="{A04E45E7-1C0C-4BCE-A191-6E0DF6ED5285}"/>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6" name="直線コネクタ 365">
          <a:extLst>
            <a:ext uri="{FF2B5EF4-FFF2-40B4-BE49-F238E27FC236}">
              <a16:creationId xmlns:a16="http://schemas.microsoft.com/office/drawing/2014/main" id="{8424501C-1D46-496E-AC3A-F53619B25F1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7" name="テキスト ボックス 366">
          <a:extLst>
            <a:ext uri="{FF2B5EF4-FFF2-40B4-BE49-F238E27FC236}">
              <a16:creationId xmlns:a16="http://schemas.microsoft.com/office/drawing/2014/main" id="{FD8698EF-905C-4B5B-8EDB-BA91D51737C1}"/>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8" name="直線コネクタ 367">
          <a:extLst>
            <a:ext uri="{FF2B5EF4-FFF2-40B4-BE49-F238E27FC236}">
              <a16:creationId xmlns:a16="http://schemas.microsoft.com/office/drawing/2014/main" id="{E4D67B24-04A7-4F6C-9177-67E4AACC40F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9" name="テキスト ボックス 368">
          <a:extLst>
            <a:ext uri="{FF2B5EF4-FFF2-40B4-BE49-F238E27FC236}">
              <a16:creationId xmlns:a16="http://schemas.microsoft.com/office/drawing/2014/main" id="{1504BE88-EB24-49E0-9CC3-166055DD99E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0" name="直線コネクタ 369">
          <a:extLst>
            <a:ext uri="{FF2B5EF4-FFF2-40B4-BE49-F238E27FC236}">
              <a16:creationId xmlns:a16="http://schemas.microsoft.com/office/drawing/2014/main" id="{E4E195A5-7AC9-443C-9728-ED87412A092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71" name="テキスト ボックス 370">
          <a:extLst>
            <a:ext uri="{FF2B5EF4-FFF2-40B4-BE49-F238E27FC236}">
              <a16:creationId xmlns:a16="http://schemas.microsoft.com/office/drawing/2014/main" id="{7787114B-A496-4F65-B26B-9E9B6399C6D1}"/>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a:extLst>
            <a:ext uri="{FF2B5EF4-FFF2-40B4-BE49-F238E27FC236}">
              <a16:creationId xmlns:a16="http://schemas.microsoft.com/office/drawing/2014/main" id="{48D4AE37-98BE-413C-AB2B-5B7583B93DA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3" name="テキスト ボックス 372">
          <a:extLst>
            <a:ext uri="{FF2B5EF4-FFF2-40B4-BE49-F238E27FC236}">
              <a16:creationId xmlns:a16="http://schemas.microsoft.com/office/drawing/2014/main" id="{20AB6788-A08E-4F90-9E4E-4D8D60A44028}"/>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港湾・漁港】&#10;一人当たり有形固定資産（償却資産）額グラフ枠">
          <a:extLst>
            <a:ext uri="{FF2B5EF4-FFF2-40B4-BE49-F238E27FC236}">
              <a16:creationId xmlns:a16="http://schemas.microsoft.com/office/drawing/2014/main" id="{C71735E8-1C48-4071-B6C6-3359EE7F41F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75" name="直線コネクタ 374">
          <a:extLst>
            <a:ext uri="{FF2B5EF4-FFF2-40B4-BE49-F238E27FC236}">
              <a16:creationId xmlns:a16="http://schemas.microsoft.com/office/drawing/2014/main" id="{6944C528-8E2B-475C-B405-6CDD2A8C9CED}"/>
            </a:ext>
          </a:extLst>
        </xdr:cNvPr>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376" name="【港湾・漁港】&#10;一人当たり有形固定資産（償却資産）額最小値テキスト">
          <a:extLst>
            <a:ext uri="{FF2B5EF4-FFF2-40B4-BE49-F238E27FC236}">
              <a16:creationId xmlns:a16="http://schemas.microsoft.com/office/drawing/2014/main" id="{0982F57F-BA5E-403B-9ECB-2B6DA063A96C}"/>
            </a:ext>
          </a:extLst>
        </xdr:cNvPr>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377" name="直線コネクタ 376">
          <a:extLst>
            <a:ext uri="{FF2B5EF4-FFF2-40B4-BE49-F238E27FC236}">
              <a16:creationId xmlns:a16="http://schemas.microsoft.com/office/drawing/2014/main" id="{7C3F8127-038F-4200-A00E-5D4749BF4179}"/>
            </a:ext>
          </a:extLst>
        </xdr:cNvPr>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378" name="【港湾・漁港】&#10;一人当たり有形固定資産（償却資産）額最大値テキスト">
          <a:extLst>
            <a:ext uri="{FF2B5EF4-FFF2-40B4-BE49-F238E27FC236}">
              <a16:creationId xmlns:a16="http://schemas.microsoft.com/office/drawing/2014/main" id="{7CEE3297-7BC3-47C1-BE39-24B87E0D07D9}"/>
            </a:ext>
          </a:extLst>
        </xdr:cNvPr>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379" name="直線コネクタ 378">
          <a:extLst>
            <a:ext uri="{FF2B5EF4-FFF2-40B4-BE49-F238E27FC236}">
              <a16:creationId xmlns:a16="http://schemas.microsoft.com/office/drawing/2014/main" id="{405FA509-4933-4235-820E-3A743972F6BD}"/>
            </a:ext>
          </a:extLst>
        </xdr:cNvPr>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380" name="【港湾・漁港】&#10;一人当たり有形固定資産（償却資産）額平均値テキスト">
          <a:extLst>
            <a:ext uri="{FF2B5EF4-FFF2-40B4-BE49-F238E27FC236}">
              <a16:creationId xmlns:a16="http://schemas.microsoft.com/office/drawing/2014/main" id="{E7AB9928-4E02-4CA5-9FCD-46DD5BC9BAF9}"/>
            </a:ext>
          </a:extLst>
        </xdr:cNvPr>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381" name="フローチャート: 判断 380">
          <a:extLst>
            <a:ext uri="{FF2B5EF4-FFF2-40B4-BE49-F238E27FC236}">
              <a16:creationId xmlns:a16="http://schemas.microsoft.com/office/drawing/2014/main" id="{FB447B51-BF43-4E2F-9852-C7606003CBA0}"/>
            </a:ext>
          </a:extLst>
        </xdr:cNvPr>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382" name="フローチャート: 判断 381">
          <a:extLst>
            <a:ext uri="{FF2B5EF4-FFF2-40B4-BE49-F238E27FC236}">
              <a16:creationId xmlns:a16="http://schemas.microsoft.com/office/drawing/2014/main" id="{416E1656-8483-4CEF-8B1B-71AFB471873C}"/>
            </a:ext>
          </a:extLst>
        </xdr:cNvPr>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383" name="フローチャート: 判断 382">
          <a:extLst>
            <a:ext uri="{FF2B5EF4-FFF2-40B4-BE49-F238E27FC236}">
              <a16:creationId xmlns:a16="http://schemas.microsoft.com/office/drawing/2014/main" id="{743C966F-7D37-4707-9758-E735EE070CDF}"/>
            </a:ext>
          </a:extLst>
        </xdr:cNvPr>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384" name="フローチャート: 判断 383">
          <a:extLst>
            <a:ext uri="{FF2B5EF4-FFF2-40B4-BE49-F238E27FC236}">
              <a16:creationId xmlns:a16="http://schemas.microsoft.com/office/drawing/2014/main" id="{C0A3C621-A806-41FD-B198-27B5320DA8AF}"/>
            </a:ext>
          </a:extLst>
        </xdr:cNvPr>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B8C46900-9089-407F-80E0-C610DDEB4BA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409D539E-7FCA-4B9E-A796-CBFA3A8E0DF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6396B507-FB44-4A4F-98C6-2CEF3ADB6B5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753FC398-F322-4CB4-B55A-DAC65F7DB54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8AF70B6-0052-44C6-9B5B-0E448DFCC1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106141</xdr:rowOff>
    </xdr:from>
    <xdr:to>
      <xdr:col>50</xdr:col>
      <xdr:colOff>165100</xdr:colOff>
      <xdr:row>109</xdr:row>
      <xdr:rowOff>36291</xdr:rowOff>
    </xdr:to>
    <xdr:sp macro="" textlink="">
      <xdr:nvSpPr>
        <xdr:cNvPr id="390" name="楕円 389">
          <a:extLst>
            <a:ext uri="{FF2B5EF4-FFF2-40B4-BE49-F238E27FC236}">
              <a16:creationId xmlns:a16="http://schemas.microsoft.com/office/drawing/2014/main" id="{883C5321-6926-479E-8A24-2CB28F016795}"/>
            </a:ext>
          </a:extLst>
        </xdr:cNvPr>
        <xdr:cNvSpPr/>
      </xdr:nvSpPr>
      <xdr:spPr>
        <a:xfrm>
          <a:off x="9588500" y="186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106276</xdr:rowOff>
    </xdr:from>
    <xdr:to>
      <xdr:col>46</xdr:col>
      <xdr:colOff>38100</xdr:colOff>
      <xdr:row>109</xdr:row>
      <xdr:rowOff>36426</xdr:rowOff>
    </xdr:to>
    <xdr:sp macro="" textlink="">
      <xdr:nvSpPr>
        <xdr:cNvPr id="391" name="楕円 390">
          <a:extLst>
            <a:ext uri="{FF2B5EF4-FFF2-40B4-BE49-F238E27FC236}">
              <a16:creationId xmlns:a16="http://schemas.microsoft.com/office/drawing/2014/main" id="{8CEFB8E5-687A-4B5E-A4DD-2672BA250006}"/>
            </a:ext>
          </a:extLst>
        </xdr:cNvPr>
        <xdr:cNvSpPr/>
      </xdr:nvSpPr>
      <xdr:spPr>
        <a:xfrm>
          <a:off x="8699500" y="186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156941</xdr:rowOff>
    </xdr:from>
    <xdr:to>
      <xdr:col>50</xdr:col>
      <xdr:colOff>114300</xdr:colOff>
      <xdr:row>108</xdr:row>
      <xdr:rowOff>157076</xdr:rowOff>
    </xdr:to>
    <xdr:cxnSp macro="">
      <xdr:nvCxnSpPr>
        <xdr:cNvPr id="392" name="直線コネクタ 391">
          <a:extLst>
            <a:ext uri="{FF2B5EF4-FFF2-40B4-BE49-F238E27FC236}">
              <a16:creationId xmlns:a16="http://schemas.microsoft.com/office/drawing/2014/main" id="{42656278-6BD6-46AE-AA62-FD93713F1074}"/>
            </a:ext>
          </a:extLst>
        </xdr:cNvPr>
        <xdr:cNvCxnSpPr/>
      </xdr:nvCxnSpPr>
      <xdr:spPr>
        <a:xfrm flipV="1">
          <a:off x="8750300" y="18673541"/>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393" name="n_1aveValue【港湾・漁港】&#10;一人当たり有形固定資産（償却資産）額">
          <a:extLst>
            <a:ext uri="{FF2B5EF4-FFF2-40B4-BE49-F238E27FC236}">
              <a16:creationId xmlns:a16="http://schemas.microsoft.com/office/drawing/2014/main" id="{0E6696FE-5DAB-4EF5-92CD-D5F7650EC9D1}"/>
            </a:ext>
          </a:extLst>
        </xdr:cNvPr>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394" name="n_2aveValue【港湾・漁港】&#10;一人当たり有形固定資産（償却資産）額">
          <a:extLst>
            <a:ext uri="{FF2B5EF4-FFF2-40B4-BE49-F238E27FC236}">
              <a16:creationId xmlns:a16="http://schemas.microsoft.com/office/drawing/2014/main" id="{C42BFB9A-B3A4-49AB-907A-D1491F8B5D22}"/>
            </a:ext>
          </a:extLst>
        </xdr:cNvPr>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395" name="n_3aveValue【港湾・漁港】&#10;一人当たり有形固定資産（償却資産）額">
          <a:extLst>
            <a:ext uri="{FF2B5EF4-FFF2-40B4-BE49-F238E27FC236}">
              <a16:creationId xmlns:a16="http://schemas.microsoft.com/office/drawing/2014/main" id="{09C0C104-0322-4384-A4B8-3BCBED4DA641}"/>
            </a:ext>
          </a:extLst>
        </xdr:cNvPr>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27418</xdr:rowOff>
    </xdr:from>
    <xdr:ext cx="534377" cy="259045"/>
    <xdr:sp macro="" textlink="">
      <xdr:nvSpPr>
        <xdr:cNvPr id="396" name="n_1mainValue【港湾・漁港】&#10;一人当たり有形固定資産（償却資産）額">
          <a:extLst>
            <a:ext uri="{FF2B5EF4-FFF2-40B4-BE49-F238E27FC236}">
              <a16:creationId xmlns:a16="http://schemas.microsoft.com/office/drawing/2014/main" id="{D2C673D6-EE5F-4DCB-BDB9-CD6F0BB99CF4}"/>
            </a:ext>
          </a:extLst>
        </xdr:cNvPr>
        <xdr:cNvSpPr txBox="1"/>
      </xdr:nvSpPr>
      <xdr:spPr>
        <a:xfrm>
          <a:off x="9359411" y="187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27553</xdr:rowOff>
    </xdr:from>
    <xdr:ext cx="534377" cy="259045"/>
    <xdr:sp macro="" textlink="">
      <xdr:nvSpPr>
        <xdr:cNvPr id="397" name="n_2mainValue【港湾・漁港】&#10;一人当たり有形固定資産（償却資産）額">
          <a:extLst>
            <a:ext uri="{FF2B5EF4-FFF2-40B4-BE49-F238E27FC236}">
              <a16:creationId xmlns:a16="http://schemas.microsoft.com/office/drawing/2014/main" id="{0C8668D9-9198-4ED2-9FE0-FF475D3A935D}"/>
            </a:ext>
          </a:extLst>
        </xdr:cNvPr>
        <xdr:cNvSpPr txBox="1"/>
      </xdr:nvSpPr>
      <xdr:spPr>
        <a:xfrm>
          <a:off x="8483111" y="1871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1964091C-8B0B-454F-AF93-61AB7251E5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545744DC-8D11-4848-93A8-0E4E384C1D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121FB850-64A7-4CD8-BA3F-4B53F8B2C2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14F1B416-3896-48C1-9DC6-4722234FFE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F1391E83-BACD-481C-86EF-AF5C4AFB50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F0FA33F-A1C2-41C3-888F-CDAD905176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DCDA69CB-020E-40ED-BAAE-290441ED3A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974F59B4-72BB-434A-A8DE-4F744D49AA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2188D9B2-0BA8-4ACF-9D54-2CF2451E3F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8F54EE43-0894-4A9D-805D-1E0EC00C33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8" name="テキスト ボックス 407">
          <a:extLst>
            <a:ext uri="{FF2B5EF4-FFF2-40B4-BE49-F238E27FC236}">
              <a16:creationId xmlns:a16="http://schemas.microsoft.com/office/drawing/2014/main" id="{294F54FC-0567-49E5-9CE8-5E1F569C196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8A118C8A-36D5-468E-B139-8CF81DC7CF7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0" name="テキスト ボックス 409">
          <a:extLst>
            <a:ext uri="{FF2B5EF4-FFF2-40B4-BE49-F238E27FC236}">
              <a16:creationId xmlns:a16="http://schemas.microsoft.com/office/drawing/2014/main" id="{33FC3F63-FBE3-4F05-8937-FFFE6E53A8B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BF9836F1-38CF-4D37-9E48-A8C38411B87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5A5C9661-6299-4A39-8A8F-4E634C050B5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284D071D-869A-4895-BF64-AF5E9167548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64D07A31-E177-41BB-BAED-239A5F9BE0D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A104B76C-D0BE-4159-87CE-D7C2E7BE493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EA637AA1-1763-4C8E-B4E1-5516ADFF469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C3AAD974-04C0-42C9-B103-1AA830B962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8" name="テキスト ボックス 417">
          <a:extLst>
            <a:ext uri="{FF2B5EF4-FFF2-40B4-BE49-F238E27FC236}">
              <a16:creationId xmlns:a16="http://schemas.microsoft.com/office/drawing/2014/main" id="{C64C92B3-3F64-4894-B050-E29F310CF59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CA6E2F21-D80C-4998-98DB-211173CCBD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0" name="テキスト ボックス 419">
          <a:extLst>
            <a:ext uri="{FF2B5EF4-FFF2-40B4-BE49-F238E27FC236}">
              <a16:creationId xmlns:a16="http://schemas.microsoft.com/office/drawing/2014/main" id="{CEB6C81E-11AA-442C-A419-53CC97B3E31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D8D330E8-9D34-4960-98B9-6EF7627BE6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22" name="直線コネクタ 421">
          <a:extLst>
            <a:ext uri="{FF2B5EF4-FFF2-40B4-BE49-F238E27FC236}">
              <a16:creationId xmlns:a16="http://schemas.microsoft.com/office/drawing/2014/main" id="{44912865-9CAD-4D6C-808E-3EC8FA9A8784}"/>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23" name="【認定こども園・幼稚園・保育所】&#10;有形固定資産減価償却率最小値テキスト">
          <a:extLst>
            <a:ext uri="{FF2B5EF4-FFF2-40B4-BE49-F238E27FC236}">
              <a16:creationId xmlns:a16="http://schemas.microsoft.com/office/drawing/2014/main" id="{537D1A94-2436-412A-AEA9-B6FECE4422D4}"/>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24" name="直線コネクタ 423">
          <a:extLst>
            <a:ext uri="{FF2B5EF4-FFF2-40B4-BE49-F238E27FC236}">
              <a16:creationId xmlns:a16="http://schemas.microsoft.com/office/drawing/2014/main" id="{E63186B8-FE53-470F-9305-EF4891F13B6A}"/>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25" name="【認定こども園・幼稚園・保育所】&#10;有形固定資産減価償却率最大値テキスト">
          <a:extLst>
            <a:ext uri="{FF2B5EF4-FFF2-40B4-BE49-F238E27FC236}">
              <a16:creationId xmlns:a16="http://schemas.microsoft.com/office/drawing/2014/main" id="{1882511F-F728-48FC-9862-BDFE27D028AA}"/>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26" name="直線コネクタ 425">
          <a:extLst>
            <a:ext uri="{FF2B5EF4-FFF2-40B4-BE49-F238E27FC236}">
              <a16:creationId xmlns:a16="http://schemas.microsoft.com/office/drawing/2014/main" id="{64C98BEA-B2E0-4084-8611-C5E879C9A313}"/>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C8146643-59C9-4A91-9C51-5F26C46D8988}"/>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28" name="フローチャート: 判断 427">
          <a:extLst>
            <a:ext uri="{FF2B5EF4-FFF2-40B4-BE49-F238E27FC236}">
              <a16:creationId xmlns:a16="http://schemas.microsoft.com/office/drawing/2014/main" id="{741DECEF-A252-4E75-BA0E-EA863B2E6CF8}"/>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29" name="フローチャート: 判断 428">
          <a:extLst>
            <a:ext uri="{FF2B5EF4-FFF2-40B4-BE49-F238E27FC236}">
              <a16:creationId xmlns:a16="http://schemas.microsoft.com/office/drawing/2014/main" id="{EB26EE99-3222-49BC-9A7E-3B467BDD433B}"/>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30" name="フローチャート: 判断 429">
          <a:extLst>
            <a:ext uri="{FF2B5EF4-FFF2-40B4-BE49-F238E27FC236}">
              <a16:creationId xmlns:a16="http://schemas.microsoft.com/office/drawing/2014/main" id="{6A14595C-1FCE-49D9-A604-EED49604FB1C}"/>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31" name="フローチャート: 判断 430">
          <a:extLst>
            <a:ext uri="{FF2B5EF4-FFF2-40B4-BE49-F238E27FC236}">
              <a16:creationId xmlns:a16="http://schemas.microsoft.com/office/drawing/2014/main" id="{F8366F74-F1A2-4771-BDD7-C9DDCCA45754}"/>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37E568E-A4D3-4B85-8CF5-475CD9201D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FD5C797-5E43-4BE7-BDF8-EB74001AE3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A22AAA0-D3B5-4C9E-8F43-86E61E555E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AD25496-B1BD-4B7E-BF57-E5EF10C8031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97B6749-AF19-4EC0-8B3F-5710A68944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118745</xdr:rowOff>
    </xdr:from>
    <xdr:to>
      <xdr:col>81</xdr:col>
      <xdr:colOff>101600</xdr:colOff>
      <xdr:row>41</xdr:row>
      <xdr:rowOff>48895</xdr:rowOff>
    </xdr:to>
    <xdr:sp macro="" textlink="">
      <xdr:nvSpPr>
        <xdr:cNvPr id="437" name="楕円 436">
          <a:extLst>
            <a:ext uri="{FF2B5EF4-FFF2-40B4-BE49-F238E27FC236}">
              <a16:creationId xmlns:a16="http://schemas.microsoft.com/office/drawing/2014/main" id="{850F27C1-4C0B-4264-A724-EA4BAC6CF101}"/>
            </a:ext>
          </a:extLst>
        </xdr:cNvPr>
        <xdr:cNvSpPr/>
      </xdr:nvSpPr>
      <xdr:spPr>
        <a:xfrm>
          <a:off x="15430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120650</xdr:rowOff>
    </xdr:from>
    <xdr:to>
      <xdr:col>76</xdr:col>
      <xdr:colOff>165100</xdr:colOff>
      <xdr:row>41</xdr:row>
      <xdr:rowOff>50800</xdr:rowOff>
    </xdr:to>
    <xdr:sp macro="" textlink="">
      <xdr:nvSpPr>
        <xdr:cNvPr id="438" name="楕円 437">
          <a:extLst>
            <a:ext uri="{FF2B5EF4-FFF2-40B4-BE49-F238E27FC236}">
              <a16:creationId xmlns:a16="http://schemas.microsoft.com/office/drawing/2014/main" id="{C34532CF-ED6E-4341-83F5-FC5D198B2BEF}"/>
            </a:ext>
          </a:extLst>
        </xdr:cNvPr>
        <xdr:cNvSpPr/>
      </xdr:nvSpPr>
      <xdr:spPr>
        <a:xfrm>
          <a:off x="1454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169545</xdr:rowOff>
    </xdr:from>
    <xdr:to>
      <xdr:col>81</xdr:col>
      <xdr:colOff>50800</xdr:colOff>
      <xdr:row>41</xdr:row>
      <xdr:rowOff>0</xdr:rowOff>
    </xdr:to>
    <xdr:cxnSp macro="">
      <xdr:nvCxnSpPr>
        <xdr:cNvPr id="439" name="直線コネクタ 438">
          <a:extLst>
            <a:ext uri="{FF2B5EF4-FFF2-40B4-BE49-F238E27FC236}">
              <a16:creationId xmlns:a16="http://schemas.microsoft.com/office/drawing/2014/main" id="{D34BBE57-08BE-4323-B2D0-2007DB6F381B}"/>
            </a:ext>
          </a:extLst>
        </xdr:cNvPr>
        <xdr:cNvCxnSpPr/>
      </xdr:nvCxnSpPr>
      <xdr:spPr>
        <a:xfrm flipV="1">
          <a:off x="14592300" y="702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D3C0F91E-B1BD-44D3-8E55-CDB9DC55C9F7}"/>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536A7BBB-CAFB-4337-A9C2-850D3374CC84}"/>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D9D767F3-BEA9-4928-8C14-E38FD0A14FE9}"/>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40022</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19931BEA-ACEF-4B86-8F72-8CC175A82D7B}"/>
            </a:ext>
          </a:extLst>
        </xdr:cNvPr>
        <xdr:cNvSpPr txBox="1"/>
      </xdr:nvSpPr>
      <xdr:spPr>
        <a:xfrm>
          <a:off x="152660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41927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8BC74503-A001-476B-BBBC-4F1CADFE6DE6}"/>
            </a:ext>
          </a:extLst>
        </xdr:cNvPr>
        <xdr:cNvSpPr txBox="1"/>
      </xdr:nvSpPr>
      <xdr:spPr>
        <a:xfrm>
          <a:off x="14389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5B3EE730-1CE8-42FF-816A-89B47FFB86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D7050324-E221-4C5E-9C1F-3911F3752B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D4D3A9EA-D977-4D59-A4BE-3F9B021985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1052E6A6-7DDB-4551-B567-150B01DB0CE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ECFB22BC-DB19-4975-8660-B7C9C81AAA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77FD4B77-AA0C-4163-BCFA-FA843D0F60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D3A28E32-4170-4183-9104-9569D70E9F9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E52C71C5-E291-4E2D-A26D-2BB96CBF64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B9426A1E-8560-4B0D-B5D9-90BDB38C79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AC5D1CAA-3EC0-4FE0-B02D-3A184930B2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a:extLst>
            <a:ext uri="{FF2B5EF4-FFF2-40B4-BE49-F238E27FC236}">
              <a16:creationId xmlns:a16="http://schemas.microsoft.com/office/drawing/2014/main" id="{7B3B3DF6-0404-487A-A2D8-9C4665E9DD0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6" name="テキスト ボックス 455">
          <a:extLst>
            <a:ext uri="{FF2B5EF4-FFF2-40B4-BE49-F238E27FC236}">
              <a16:creationId xmlns:a16="http://schemas.microsoft.com/office/drawing/2014/main" id="{809A45D8-76C7-4F9D-88A1-0EC589DBAFD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a:extLst>
            <a:ext uri="{FF2B5EF4-FFF2-40B4-BE49-F238E27FC236}">
              <a16:creationId xmlns:a16="http://schemas.microsoft.com/office/drawing/2014/main" id="{921CCE3F-4C43-48C5-B5D0-7B3FB397697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8" name="テキスト ボックス 457">
          <a:extLst>
            <a:ext uri="{FF2B5EF4-FFF2-40B4-BE49-F238E27FC236}">
              <a16:creationId xmlns:a16="http://schemas.microsoft.com/office/drawing/2014/main" id="{F330E85E-36A2-487B-8F32-98BA58FDC5F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a:extLst>
            <a:ext uri="{FF2B5EF4-FFF2-40B4-BE49-F238E27FC236}">
              <a16:creationId xmlns:a16="http://schemas.microsoft.com/office/drawing/2014/main" id="{3F9B7A2F-2418-4C54-BF8A-3D83AC87D66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0" name="テキスト ボックス 459">
          <a:extLst>
            <a:ext uri="{FF2B5EF4-FFF2-40B4-BE49-F238E27FC236}">
              <a16:creationId xmlns:a16="http://schemas.microsoft.com/office/drawing/2014/main" id="{F69F1C1C-1577-4B32-8BC8-7FAE0910D12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a:extLst>
            <a:ext uri="{FF2B5EF4-FFF2-40B4-BE49-F238E27FC236}">
              <a16:creationId xmlns:a16="http://schemas.microsoft.com/office/drawing/2014/main" id="{0EF0270E-23AB-40C1-A69D-ACB46CA938A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2" name="テキスト ボックス 461">
          <a:extLst>
            <a:ext uri="{FF2B5EF4-FFF2-40B4-BE49-F238E27FC236}">
              <a16:creationId xmlns:a16="http://schemas.microsoft.com/office/drawing/2014/main" id="{1E0FA673-F1DA-4B12-A962-39648890142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a:extLst>
            <a:ext uri="{FF2B5EF4-FFF2-40B4-BE49-F238E27FC236}">
              <a16:creationId xmlns:a16="http://schemas.microsoft.com/office/drawing/2014/main" id="{29AB9614-3A41-492D-BDC4-ACEA6A11B9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4" name="テキスト ボックス 463">
          <a:extLst>
            <a:ext uri="{FF2B5EF4-FFF2-40B4-BE49-F238E27FC236}">
              <a16:creationId xmlns:a16="http://schemas.microsoft.com/office/drawing/2014/main" id="{13057ED1-15FC-4268-958A-DABFB2E9D5C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認定こども園・幼稚園・保育所】&#10;一人当たり面積グラフ枠">
          <a:extLst>
            <a:ext uri="{FF2B5EF4-FFF2-40B4-BE49-F238E27FC236}">
              <a16:creationId xmlns:a16="http://schemas.microsoft.com/office/drawing/2014/main" id="{F353EF1D-C187-43E3-8208-9C5991F29C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66" name="直線コネクタ 465">
          <a:extLst>
            <a:ext uri="{FF2B5EF4-FFF2-40B4-BE49-F238E27FC236}">
              <a16:creationId xmlns:a16="http://schemas.microsoft.com/office/drawing/2014/main" id="{E47D07CF-F74E-4CB3-AF83-35DBD6281725}"/>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7" name="【認定こども園・幼稚園・保育所】&#10;一人当たり面積最小値テキスト">
          <a:extLst>
            <a:ext uri="{FF2B5EF4-FFF2-40B4-BE49-F238E27FC236}">
              <a16:creationId xmlns:a16="http://schemas.microsoft.com/office/drawing/2014/main" id="{05C8ADDA-7A09-45D1-B51F-8CA8B5F7F4D2}"/>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8" name="直線コネクタ 467">
          <a:extLst>
            <a:ext uri="{FF2B5EF4-FFF2-40B4-BE49-F238E27FC236}">
              <a16:creationId xmlns:a16="http://schemas.microsoft.com/office/drawing/2014/main" id="{010C2735-5AB2-4268-BDA7-AF6D66FA262D}"/>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69" name="【認定こども園・幼稚園・保育所】&#10;一人当たり面積最大値テキスト">
          <a:extLst>
            <a:ext uri="{FF2B5EF4-FFF2-40B4-BE49-F238E27FC236}">
              <a16:creationId xmlns:a16="http://schemas.microsoft.com/office/drawing/2014/main" id="{6AACD1B5-DC7B-4055-BEC9-3F1EF17165E2}"/>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70" name="直線コネクタ 469">
          <a:extLst>
            <a:ext uri="{FF2B5EF4-FFF2-40B4-BE49-F238E27FC236}">
              <a16:creationId xmlns:a16="http://schemas.microsoft.com/office/drawing/2014/main" id="{60442DDE-C2ED-4311-A756-0EC9ED0E6279}"/>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71" name="【認定こども園・幼稚園・保育所】&#10;一人当たり面積平均値テキスト">
          <a:extLst>
            <a:ext uri="{FF2B5EF4-FFF2-40B4-BE49-F238E27FC236}">
              <a16:creationId xmlns:a16="http://schemas.microsoft.com/office/drawing/2014/main" id="{59430C0E-1E1E-4AE1-9476-F907DED1C29A}"/>
            </a:ext>
          </a:extLst>
        </xdr:cNvPr>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72" name="フローチャート: 判断 471">
          <a:extLst>
            <a:ext uri="{FF2B5EF4-FFF2-40B4-BE49-F238E27FC236}">
              <a16:creationId xmlns:a16="http://schemas.microsoft.com/office/drawing/2014/main" id="{A3868BB6-DC9D-4BDB-8E19-960BFBB58541}"/>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73" name="フローチャート: 判断 472">
          <a:extLst>
            <a:ext uri="{FF2B5EF4-FFF2-40B4-BE49-F238E27FC236}">
              <a16:creationId xmlns:a16="http://schemas.microsoft.com/office/drawing/2014/main" id="{0C95EF0E-218B-4A3D-A289-CBD8A1B16422}"/>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74" name="フローチャート: 判断 473">
          <a:extLst>
            <a:ext uri="{FF2B5EF4-FFF2-40B4-BE49-F238E27FC236}">
              <a16:creationId xmlns:a16="http://schemas.microsoft.com/office/drawing/2014/main" id="{320CFB96-6798-487E-A781-E3285247561F}"/>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75" name="フローチャート: 判断 474">
          <a:extLst>
            <a:ext uri="{FF2B5EF4-FFF2-40B4-BE49-F238E27FC236}">
              <a16:creationId xmlns:a16="http://schemas.microsoft.com/office/drawing/2014/main" id="{236FEC04-966B-4C52-B781-FFB249048644}"/>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AA667282-0DE9-4262-92B4-AB8A236F6B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980FCDB6-5A50-4E19-AC96-4CF7D7437B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5A29E9B9-A5ED-452D-9962-1A2D8D500E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92157494-6E1B-4E6E-9BDB-58209DEA3E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A6061312-8146-46DE-8856-7282B49119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32258</xdr:rowOff>
    </xdr:from>
    <xdr:to>
      <xdr:col>112</xdr:col>
      <xdr:colOff>38100</xdr:colOff>
      <xdr:row>40</xdr:row>
      <xdr:rowOff>133858</xdr:rowOff>
    </xdr:to>
    <xdr:sp macro="" textlink="">
      <xdr:nvSpPr>
        <xdr:cNvPr id="481" name="楕円 480">
          <a:extLst>
            <a:ext uri="{FF2B5EF4-FFF2-40B4-BE49-F238E27FC236}">
              <a16:creationId xmlns:a16="http://schemas.microsoft.com/office/drawing/2014/main" id="{8258DD7C-67F6-4B65-BDB4-93E2E7B5121D}"/>
            </a:ext>
          </a:extLst>
        </xdr:cNvPr>
        <xdr:cNvSpPr/>
      </xdr:nvSpPr>
      <xdr:spPr>
        <a:xfrm>
          <a:off x="21272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39116</xdr:rowOff>
    </xdr:from>
    <xdr:to>
      <xdr:col>107</xdr:col>
      <xdr:colOff>101600</xdr:colOff>
      <xdr:row>40</xdr:row>
      <xdr:rowOff>140716</xdr:rowOff>
    </xdr:to>
    <xdr:sp macro="" textlink="">
      <xdr:nvSpPr>
        <xdr:cNvPr id="482" name="楕円 481">
          <a:extLst>
            <a:ext uri="{FF2B5EF4-FFF2-40B4-BE49-F238E27FC236}">
              <a16:creationId xmlns:a16="http://schemas.microsoft.com/office/drawing/2014/main" id="{0DA8C85F-C76D-48BD-80B1-0E7DA063EC84}"/>
            </a:ext>
          </a:extLst>
        </xdr:cNvPr>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83058</xdr:rowOff>
    </xdr:from>
    <xdr:to>
      <xdr:col>111</xdr:col>
      <xdr:colOff>177800</xdr:colOff>
      <xdr:row>40</xdr:row>
      <xdr:rowOff>89916</xdr:rowOff>
    </xdr:to>
    <xdr:cxnSp macro="">
      <xdr:nvCxnSpPr>
        <xdr:cNvPr id="483" name="直線コネクタ 482">
          <a:extLst>
            <a:ext uri="{FF2B5EF4-FFF2-40B4-BE49-F238E27FC236}">
              <a16:creationId xmlns:a16="http://schemas.microsoft.com/office/drawing/2014/main" id="{7ACB7FC8-36CC-4F72-8BF9-11D79A536E5B}"/>
            </a:ext>
          </a:extLst>
        </xdr:cNvPr>
        <xdr:cNvCxnSpPr/>
      </xdr:nvCxnSpPr>
      <xdr:spPr>
        <a:xfrm flipV="1">
          <a:off x="20434300" y="69410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84" name="n_1aveValue【認定こども園・幼稚園・保育所】&#10;一人当たり面積">
          <a:extLst>
            <a:ext uri="{FF2B5EF4-FFF2-40B4-BE49-F238E27FC236}">
              <a16:creationId xmlns:a16="http://schemas.microsoft.com/office/drawing/2014/main" id="{99ADCAB7-CA5B-45C5-80A0-C8EB4E7FE888}"/>
            </a:ext>
          </a:extLst>
        </xdr:cNvPr>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85" name="n_2aveValue【認定こども園・幼稚園・保育所】&#10;一人当たり面積">
          <a:extLst>
            <a:ext uri="{FF2B5EF4-FFF2-40B4-BE49-F238E27FC236}">
              <a16:creationId xmlns:a16="http://schemas.microsoft.com/office/drawing/2014/main" id="{A3D070FF-D190-41A6-BF85-74EB7D83FA2C}"/>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86" name="n_3aveValue【認定こども園・幼稚園・保育所】&#10;一人当たり面積">
          <a:extLst>
            <a:ext uri="{FF2B5EF4-FFF2-40B4-BE49-F238E27FC236}">
              <a16:creationId xmlns:a16="http://schemas.microsoft.com/office/drawing/2014/main" id="{0F284AAF-F0B9-4BF3-9AB4-F713728ABBFF}"/>
            </a:ext>
          </a:extLst>
        </xdr:cNvPr>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150385</xdr:rowOff>
    </xdr:from>
    <xdr:ext cx="469744" cy="259045"/>
    <xdr:sp macro="" textlink="">
      <xdr:nvSpPr>
        <xdr:cNvPr id="487" name="n_1mainValue【認定こども園・幼稚園・保育所】&#10;一人当たり面積">
          <a:extLst>
            <a:ext uri="{FF2B5EF4-FFF2-40B4-BE49-F238E27FC236}">
              <a16:creationId xmlns:a16="http://schemas.microsoft.com/office/drawing/2014/main" id="{5AD05D57-E3B6-4576-B24A-4E30399E3A36}"/>
            </a:ext>
          </a:extLst>
        </xdr:cNvPr>
        <xdr:cNvSpPr txBox="1"/>
      </xdr:nvSpPr>
      <xdr:spPr>
        <a:xfrm>
          <a:off x="21075727" y="66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157243</xdr:rowOff>
    </xdr:from>
    <xdr:ext cx="469744" cy="259045"/>
    <xdr:sp macro="" textlink="">
      <xdr:nvSpPr>
        <xdr:cNvPr id="488" name="n_2mainValue【認定こども園・幼稚園・保育所】&#10;一人当たり面積">
          <a:extLst>
            <a:ext uri="{FF2B5EF4-FFF2-40B4-BE49-F238E27FC236}">
              <a16:creationId xmlns:a16="http://schemas.microsoft.com/office/drawing/2014/main" id="{11C9A3D1-18C4-4844-A3A5-1F07835F367D}"/>
            </a:ext>
          </a:extLst>
        </xdr:cNvPr>
        <xdr:cNvSpPr txBox="1"/>
      </xdr:nvSpPr>
      <xdr:spPr>
        <a:xfrm>
          <a:off x="20199427"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4EA0A800-DD1C-414D-85BC-E8898AADDB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AF923C9F-784E-400A-9110-2312C4AFA0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E550FA71-1C5B-4863-84FF-58765E4CAA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F238DAB8-7BFE-48C9-8243-A0637655FA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FEF5B804-CBDB-4539-B1A3-C7768E00238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BB3ACAB3-CD58-4426-809E-64D205B7D9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454BC8DD-867A-4141-8770-73EFAD5C283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E44A1CAE-70BD-4FCB-9F88-CD0D77B926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59F5B03D-5C6E-4340-B657-78FFC319E8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4B35C29A-37C5-4B06-A30E-6693B41B9F8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9" name="テキスト ボックス 498">
          <a:extLst>
            <a:ext uri="{FF2B5EF4-FFF2-40B4-BE49-F238E27FC236}">
              <a16:creationId xmlns:a16="http://schemas.microsoft.com/office/drawing/2014/main" id="{D48631FA-C7CB-4389-8D05-8A903313D6E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14DDEFCB-40BF-4F1B-B454-E918AC5997E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1" name="テキスト ボックス 500">
          <a:extLst>
            <a:ext uri="{FF2B5EF4-FFF2-40B4-BE49-F238E27FC236}">
              <a16:creationId xmlns:a16="http://schemas.microsoft.com/office/drawing/2014/main" id="{FA97DD56-185E-45EE-8F7F-70A4FFA326B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8693A0A1-A3CC-49C5-AEDA-DDFC63D4282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a:extLst>
            <a:ext uri="{FF2B5EF4-FFF2-40B4-BE49-F238E27FC236}">
              <a16:creationId xmlns:a16="http://schemas.microsoft.com/office/drawing/2014/main" id="{461A72DF-BBD4-485B-9394-6924A8DE7B7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A63C76BB-461E-4A57-8DD6-5C64778E6AC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a:extLst>
            <a:ext uri="{FF2B5EF4-FFF2-40B4-BE49-F238E27FC236}">
              <a16:creationId xmlns:a16="http://schemas.microsoft.com/office/drawing/2014/main" id="{FF1883C9-3B97-4EB0-A9E7-558CBEC348F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E7DC7BD3-96B4-4757-80DA-BA0526E6FE8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a:extLst>
            <a:ext uri="{FF2B5EF4-FFF2-40B4-BE49-F238E27FC236}">
              <a16:creationId xmlns:a16="http://schemas.microsoft.com/office/drawing/2014/main" id="{808E8666-7808-4776-AB2C-8842861CCC7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5EDF00C2-684C-4BF1-9909-5CE27F96818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a:extLst>
            <a:ext uri="{FF2B5EF4-FFF2-40B4-BE49-F238E27FC236}">
              <a16:creationId xmlns:a16="http://schemas.microsoft.com/office/drawing/2014/main" id="{E1EF4934-5782-4363-B62E-F1854B5E550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C5261DF6-6B17-43D1-8D90-F51FC31539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1" name="テキスト ボックス 510">
          <a:extLst>
            <a:ext uri="{FF2B5EF4-FFF2-40B4-BE49-F238E27FC236}">
              <a16:creationId xmlns:a16="http://schemas.microsoft.com/office/drawing/2014/main" id="{CD8B7A14-84E4-4069-BD21-D938940AB65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B707F09B-788F-4DD4-B9E3-B3E4A59A0D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13" name="直線コネクタ 512">
          <a:extLst>
            <a:ext uri="{FF2B5EF4-FFF2-40B4-BE49-F238E27FC236}">
              <a16:creationId xmlns:a16="http://schemas.microsoft.com/office/drawing/2014/main" id="{2FD9BFE0-4DE8-4C4D-8B74-DCC03DC76AD3}"/>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14" name="【学校施設】&#10;有形固定資産減価償却率最小値テキスト">
          <a:extLst>
            <a:ext uri="{FF2B5EF4-FFF2-40B4-BE49-F238E27FC236}">
              <a16:creationId xmlns:a16="http://schemas.microsoft.com/office/drawing/2014/main" id="{0E884354-1A93-4313-8994-1C030FE9D57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15" name="直線コネクタ 514">
          <a:extLst>
            <a:ext uri="{FF2B5EF4-FFF2-40B4-BE49-F238E27FC236}">
              <a16:creationId xmlns:a16="http://schemas.microsoft.com/office/drawing/2014/main" id="{A2DFEAC2-0772-4718-927F-9A03C1D6FD95}"/>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16" name="【学校施設】&#10;有形固定資産減価償却率最大値テキスト">
          <a:extLst>
            <a:ext uri="{FF2B5EF4-FFF2-40B4-BE49-F238E27FC236}">
              <a16:creationId xmlns:a16="http://schemas.microsoft.com/office/drawing/2014/main" id="{7FBF654B-A7CA-4E37-B7F6-30F8D1B888C8}"/>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17" name="直線コネクタ 516">
          <a:extLst>
            <a:ext uri="{FF2B5EF4-FFF2-40B4-BE49-F238E27FC236}">
              <a16:creationId xmlns:a16="http://schemas.microsoft.com/office/drawing/2014/main" id="{1151D1B6-19CC-441D-A1BD-B4604F362689}"/>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926F5AE4-82ED-4DF4-9F50-7566374F44DE}"/>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19" name="フローチャート: 判断 518">
          <a:extLst>
            <a:ext uri="{FF2B5EF4-FFF2-40B4-BE49-F238E27FC236}">
              <a16:creationId xmlns:a16="http://schemas.microsoft.com/office/drawing/2014/main" id="{E837E61B-CC35-436F-83ED-47D33B07F223}"/>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20" name="フローチャート: 判断 519">
          <a:extLst>
            <a:ext uri="{FF2B5EF4-FFF2-40B4-BE49-F238E27FC236}">
              <a16:creationId xmlns:a16="http://schemas.microsoft.com/office/drawing/2014/main" id="{F7998170-95CD-470D-A68B-63B0F1F7C506}"/>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21" name="フローチャート: 判断 520">
          <a:extLst>
            <a:ext uri="{FF2B5EF4-FFF2-40B4-BE49-F238E27FC236}">
              <a16:creationId xmlns:a16="http://schemas.microsoft.com/office/drawing/2014/main" id="{8386E13C-1F71-48DF-96B9-5B82F714B863}"/>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22" name="フローチャート: 判断 521">
          <a:extLst>
            <a:ext uri="{FF2B5EF4-FFF2-40B4-BE49-F238E27FC236}">
              <a16:creationId xmlns:a16="http://schemas.microsoft.com/office/drawing/2014/main" id="{820F9643-CAC2-44EF-A18B-F9B000554601}"/>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544A15B-A321-42A4-9BC5-E234BAD53D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E604BE2-09CC-43A2-8789-52EFA4D10E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95EF8123-E47A-4AEF-8639-80D6F93D4C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980DA439-F34C-4E89-8D92-7CB29211DD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2FFCF16C-B134-47AC-A1F2-9B35D7C761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528" name="楕円 527">
          <a:extLst>
            <a:ext uri="{FF2B5EF4-FFF2-40B4-BE49-F238E27FC236}">
              <a16:creationId xmlns:a16="http://schemas.microsoft.com/office/drawing/2014/main" id="{B0AE704C-9460-4FB8-9509-15C88AB34966}"/>
            </a:ext>
          </a:extLst>
        </xdr:cNvPr>
        <xdr:cNvSpPr/>
      </xdr:nvSpPr>
      <xdr:spPr>
        <a:xfrm>
          <a:off x="1543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97790</xdr:rowOff>
    </xdr:from>
    <xdr:to>
      <xdr:col>76</xdr:col>
      <xdr:colOff>165100</xdr:colOff>
      <xdr:row>63</xdr:row>
      <xdr:rowOff>27940</xdr:rowOff>
    </xdr:to>
    <xdr:sp macro="" textlink="">
      <xdr:nvSpPr>
        <xdr:cNvPr id="529" name="楕円 528">
          <a:extLst>
            <a:ext uri="{FF2B5EF4-FFF2-40B4-BE49-F238E27FC236}">
              <a16:creationId xmlns:a16="http://schemas.microsoft.com/office/drawing/2014/main" id="{54714F36-C7ED-429B-A61A-40E544FDD8E7}"/>
            </a:ext>
          </a:extLst>
        </xdr:cNvPr>
        <xdr:cNvSpPr/>
      </xdr:nvSpPr>
      <xdr:spPr>
        <a:xfrm>
          <a:off x="1454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148590</xdr:rowOff>
    </xdr:from>
    <xdr:to>
      <xdr:col>81</xdr:col>
      <xdr:colOff>50800</xdr:colOff>
      <xdr:row>63</xdr:row>
      <xdr:rowOff>11430</xdr:rowOff>
    </xdr:to>
    <xdr:cxnSp macro="">
      <xdr:nvCxnSpPr>
        <xdr:cNvPr id="530" name="直線コネクタ 529">
          <a:extLst>
            <a:ext uri="{FF2B5EF4-FFF2-40B4-BE49-F238E27FC236}">
              <a16:creationId xmlns:a16="http://schemas.microsoft.com/office/drawing/2014/main" id="{4E38AF03-76B0-4C10-BFBF-577324241185}"/>
            </a:ext>
          </a:extLst>
        </xdr:cNvPr>
        <xdr:cNvCxnSpPr/>
      </xdr:nvCxnSpPr>
      <xdr:spPr>
        <a:xfrm>
          <a:off x="14592300" y="10778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31" name="n_1aveValue【学校施設】&#10;有形固定資産減価償却率">
          <a:extLst>
            <a:ext uri="{FF2B5EF4-FFF2-40B4-BE49-F238E27FC236}">
              <a16:creationId xmlns:a16="http://schemas.microsoft.com/office/drawing/2014/main" id="{D5360E96-4E6F-4704-B8D6-C742D04C7184}"/>
            </a:ext>
          </a:extLst>
        </xdr:cNvPr>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32" name="n_2aveValue【学校施設】&#10;有形固定資産減価償却率">
          <a:extLst>
            <a:ext uri="{FF2B5EF4-FFF2-40B4-BE49-F238E27FC236}">
              <a16:creationId xmlns:a16="http://schemas.microsoft.com/office/drawing/2014/main" id="{AB5164AB-79B6-4438-8088-75B01F34E143}"/>
            </a:ext>
          </a:extLst>
        </xdr:cNvPr>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33" name="n_3aveValue【学校施設】&#10;有形固定資産減価償却率">
          <a:extLst>
            <a:ext uri="{FF2B5EF4-FFF2-40B4-BE49-F238E27FC236}">
              <a16:creationId xmlns:a16="http://schemas.microsoft.com/office/drawing/2014/main" id="{94D03277-2B87-468B-A00F-D65A261BB157}"/>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53357</xdr:rowOff>
    </xdr:from>
    <xdr:ext cx="405111" cy="259045"/>
    <xdr:sp macro="" textlink="">
      <xdr:nvSpPr>
        <xdr:cNvPr id="534" name="n_1mainValue【学校施設】&#10;有形固定資産減価償却率">
          <a:extLst>
            <a:ext uri="{FF2B5EF4-FFF2-40B4-BE49-F238E27FC236}">
              <a16:creationId xmlns:a16="http://schemas.microsoft.com/office/drawing/2014/main" id="{C2AC144D-AB9D-408A-B93F-686B2D9742E0}"/>
            </a:ext>
          </a:extLst>
        </xdr:cNvPr>
        <xdr:cNvSpPr txBox="1"/>
      </xdr:nvSpPr>
      <xdr:spPr>
        <a:xfrm>
          <a:off x="15266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19067</xdr:rowOff>
    </xdr:from>
    <xdr:ext cx="405111" cy="259045"/>
    <xdr:sp macro="" textlink="">
      <xdr:nvSpPr>
        <xdr:cNvPr id="535" name="n_2mainValue【学校施設】&#10;有形固定資産減価償却率">
          <a:extLst>
            <a:ext uri="{FF2B5EF4-FFF2-40B4-BE49-F238E27FC236}">
              <a16:creationId xmlns:a16="http://schemas.microsoft.com/office/drawing/2014/main" id="{C52578A0-45EC-4008-8D4C-490ED6461B1C}"/>
            </a:ext>
          </a:extLst>
        </xdr:cNvPr>
        <xdr:cNvSpPr txBox="1"/>
      </xdr:nvSpPr>
      <xdr:spPr>
        <a:xfrm>
          <a:off x="14389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20DC62DD-7F2E-4EEB-BC28-A141020688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C1FEE04C-9CDA-4576-9908-EA20DE03C3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883B726B-3329-4CB0-897B-6495AACA56C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734540CA-FA1D-4BD4-A617-A5486ECA44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8E4F5281-2464-4EA2-80AC-B58F777E0E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704200D7-291A-4EE3-8031-1392004F97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E9E31BF9-DA42-435C-A9CB-E1A066D172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9A99CC40-F1F1-4C75-9D62-722B86B8DC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D2C79A14-A8B5-4FFF-8920-831B5C8A13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9223ECE0-723E-4117-A12A-042215FAE1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a:extLst>
            <a:ext uri="{FF2B5EF4-FFF2-40B4-BE49-F238E27FC236}">
              <a16:creationId xmlns:a16="http://schemas.microsoft.com/office/drawing/2014/main" id="{334C9BD4-8B4C-4632-AE37-0F5AF6C5838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a:extLst>
            <a:ext uri="{FF2B5EF4-FFF2-40B4-BE49-F238E27FC236}">
              <a16:creationId xmlns:a16="http://schemas.microsoft.com/office/drawing/2014/main" id="{0B928BC0-1D70-4A59-9F36-309700DA373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a:extLst>
            <a:ext uri="{FF2B5EF4-FFF2-40B4-BE49-F238E27FC236}">
              <a16:creationId xmlns:a16="http://schemas.microsoft.com/office/drawing/2014/main" id="{CD93B95A-ECB7-4571-B3E4-76A3689DC09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a:extLst>
            <a:ext uri="{FF2B5EF4-FFF2-40B4-BE49-F238E27FC236}">
              <a16:creationId xmlns:a16="http://schemas.microsoft.com/office/drawing/2014/main" id="{65E05174-687D-47F5-A9A1-C29FC105792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a:extLst>
            <a:ext uri="{FF2B5EF4-FFF2-40B4-BE49-F238E27FC236}">
              <a16:creationId xmlns:a16="http://schemas.microsoft.com/office/drawing/2014/main" id="{BB3A05D7-D80B-4463-A79E-0D8D4500229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a:extLst>
            <a:ext uri="{FF2B5EF4-FFF2-40B4-BE49-F238E27FC236}">
              <a16:creationId xmlns:a16="http://schemas.microsoft.com/office/drawing/2014/main" id="{A6090ADE-5E5A-4B84-9B39-B442FB85657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a:extLst>
            <a:ext uri="{FF2B5EF4-FFF2-40B4-BE49-F238E27FC236}">
              <a16:creationId xmlns:a16="http://schemas.microsoft.com/office/drawing/2014/main" id="{B99CDC3F-EFDB-4389-A2F0-B01CC7828D0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a:extLst>
            <a:ext uri="{FF2B5EF4-FFF2-40B4-BE49-F238E27FC236}">
              <a16:creationId xmlns:a16="http://schemas.microsoft.com/office/drawing/2014/main" id="{AF072581-FDA6-4B0F-8B34-421EECECEB1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a:extLst>
            <a:ext uri="{FF2B5EF4-FFF2-40B4-BE49-F238E27FC236}">
              <a16:creationId xmlns:a16="http://schemas.microsoft.com/office/drawing/2014/main" id="{654A3C1C-1443-4A35-92A2-9263883E289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a:extLst>
            <a:ext uri="{FF2B5EF4-FFF2-40B4-BE49-F238E27FC236}">
              <a16:creationId xmlns:a16="http://schemas.microsoft.com/office/drawing/2014/main" id="{361A1957-D288-437F-9D87-81AD86C7919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a:extLst>
            <a:ext uri="{FF2B5EF4-FFF2-40B4-BE49-F238E27FC236}">
              <a16:creationId xmlns:a16="http://schemas.microsoft.com/office/drawing/2014/main" id="{0C52F2AA-BDFC-4FD9-B31F-EBB7FAEA6F0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CE5C2D81-F03A-47C2-B25B-8184430994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BACDB80D-9CD6-4441-8D1B-211F2187AE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4601D5C9-B36A-40ED-888E-1509295A75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60" name="直線コネクタ 559">
          <a:extLst>
            <a:ext uri="{FF2B5EF4-FFF2-40B4-BE49-F238E27FC236}">
              <a16:creationId xmlns:a16="http://schemas.microsoft.com/office/drawing/2014/main" id="{23CC9E6A-729A-418F-8EF0-0005B09CB4DC}"/>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61" name="【学校施設】&#10;一人当たり面積最小値テキスト">
          <a:extLst>
            <a:ext uri="{FF2B5EF4-FFF2-40B4-BE49-F238E27FC236}">
              <a16:creationId xmlns:a16="http://schemas.microsoft.com/office/drawing/2014/main" id="{2D4DA4DD-7C07-47E1-88BF-16E1690F8F53}"/>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62" name="直線コネクタ 561">
          <a:extLst>
            <a:ext uri="{FF2B5EF4-FFF2-40B4-BE49-F238E27FC236}">
              <a16:creationId xmlns:a16="http://schemas.microsoft.com/office/drawing/2014/main" id="{6EFB620D-5FB1-4E1C-A1F5-CACEC89D4831}"/>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63" name="【学校施設】&#10;一人当たり面積最大値テキスト">
          <a:extLst>
            <a:ext uri="{FF2B5EF4-FFF2-40B4-BE49-F238E27FC236}">
              <a16:creationId xmlns:a16="http://schemas.microsoft.com/office/drawing/2014/main" id="{94168503-6549-4903-A370-A6362350F157}"/>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64" name="直線コネクタ 563">
          <a:extLst>
            <a:ext uri="{FF2B5EF4-FFF2-40B4-BE49-F238E27FC236}">
              <a16:creationId xmlns:a16="http://schemas.microsoft.com/office/drawing/2014/main" id="{18A4E912-4BFE-4BAB-B15D-790070EBA0D4}"/>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65" name="【学校施設】&#10;一人当たり面積平均値テキスト">
          <a:extLst>
            <a:ext uri="{FF2B5EF4-FFF2-40B4-BE49-F238E27FC236}">
              <a16:creationId xmlns:a16="http://schemas.microsoft.com/office/drawing/2014/main" id="{02F39A5B-EFC1-47CE-8CDA-88AF2E12BFA1}"/>
            </a:ext>
          </a:extLst>
        </xdr:cNvPr>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66" name="フローチャート: 判断 565">
          <a:extLst>
            <a:ext uri="{FF2B5EF4-FFF2-40B4-BE49-F238E27FC236}">
              <a16:creationId xmlns:a16="http://schemas.microsoft.com/office/drawing/2014/main" id="{BDF3BFDC-F5CB-42E4-8AB7-C1493E1D1427}"/>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67" name="フローチャート: 判断 566">
          <a:extLst>
            <a:ext uri="{FF2B5EF4-FFF2-40B4-BE49-F238E27FC236}">
              <a16:creationId xmlns:a16="http://schemas.microsoft.com/office/drawing/2014/main" id="{0C28C7D9-BBDD-4186-917A-756AA9642F1A}"/>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68" name="フローチャート: 判断 567">
          <a:extLst>
            <a:ext uri="{FF2B5EF4-FFF2-40B4-BE49-F238E27FC236}">
              <a16:creationId xmlns:a16="http://schemas.microsoft.com/office/drawing/2014/main" id="{C6784306-FD44-4F44-8BA2-8C0D77289469}"/>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69" name="フローチャート: 判断 568">
          <a:extLst>
            <a:ext uri="{FF2B5EF4-FFF2-40B4-BE49-F238E27FC236}">
              <a16:creationId xmlns:a16="http://schemas.microsoft.com/office/drawing/2014/main" id="{7A7159BF-C16A-44CC-8624-9A0B23A4CBCB}"/>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85875AD3-57F7-420D-9C47-4463335CEF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D82D58C0-5A41-4EF4-B713-91E903E3D3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7AFBE924-FCD5-4318-A618-13C36871D1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9DC7168-B80B-4FB2-B7C2-491116820B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4E93DAAD-9F25-4102-AA8E-BE265573CF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71882</xdr:rowOff>
    </xdr:from>
    <xdr:to>
      <xdr:col>112</xdr:col>
      <xdr:colOff>38100</xdr:colOff>
      <xdr:row>64</xdr:row>
      <xdr:rowOff>2032</xdr:rowOff>
    </xdr:to>
    <xdr:sp macro="" textlink="">
      <xdr:nvSpPr>
        <xdr:cNvPr id="575" name="楕円 574">
          <a:extLst>
            <a:ext uri="{FF2B5EF4-FFF2-40B4-BE49-F238E27FC236}">
              <a16:creationId xmlns:a16="http://schemas.microsoft.com/office/drawing/2014/main" id="{BB628BC3-4A46-4206-9B2F-F1EE64BF1E22}"/>
            </a:ext>
          </a:extLst>
        </xdr:cNvPr>
        <xdr:cNvSpPr/>
      </xdr:nvSpPr>
      <xdr:spPr>
        <a:xfrm>
          <a:off x="212725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59690</xdr:rowOff>
    </xdr:from>
    <xdr:to>
      <xdr:col>107</xdr:col>
      <xdr:colOff>101600</xdr:colOff>
      <xdr:row>63</xdr:row>
      <xdr:rowOff>161290</xdr:rowOff>
    </xdr:to>
    <xdr:sp macro="" textlink="">
      <xdr:nvSpPr>
        <xdr:cNvPr id="576" name="楕円 575">
          <a:extLst>
            <a:ext uri="{FF2B5EF4-FFF2-40B4-BE49-F238E27FC236}">
              <a16:creationId xmlns:a16="http://schemas.microsoft.com/office/drawing/2014/main" id="{F36D4943-C4AC-4CA0-A248-B63A446BC152}"/>
            </a:ext>
          </a:extLst>
        </xdr:cNvPr>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122682</xdr:rowOff>
    </xdr:to>
    <xdr:cxnSp macro="">
      <xdr:nvCxnSpPr>
        <xdr:cNvPr id="577" name="直線コネクタ 576">
          <a:extLst>
            <a:ext uri="{FF2B5EF4-FFF2-40B4-BE49-F238E27FC236}">
              <a16:creationId xmlns:a16="http://schemas.microsoft.com/office/drawing/2014/main" id="{00566730-F6D9-46B5-8836-C761B99971FD}"/>
            </a:ext>
          </a:extLst>
        </xdr:cNvPr>
        <xdr:cNvCxnSpPr/>
      </xdr:nvCxnSpPr>
      <xdr:spPr>
        <a:xfrm>
          <a:off x="20434300" y="1091184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78" name="n_1aveValue【学校施設】&#10;一人当たり面積">
          <a:extLst>
            <a:ext uri="{FF2B5EF4-FFF2-40B4-BE49-F238E27FC236}">
              <a16:creationId xmlns:a16="http://schemas.microsoft.com/office/drawing/2014/main" id="{BA642B94-AC93-4018-BADB-CD085784ACEA}"/>
            </a:ext>
          </a:extLst>
        </xdr:cNvPr>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79" name="n_2aveValue【学校施設】&#10;一人当たり面積">
          <a:extLst>
            <a:ext uri="{FF2B5EF4-FFF2-40B4-BE49-F238E27FC236}">
              <a16:creationId xmlns:a16="http://schemas.microsoft.com/office/drawing/2014/main" id="{456AF81B-05CB-44DB-BF3D-DE26FFAAB8DE}"/>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80" name="n_3aveValue【学校施設】&#10;一人当たり面積">
          <a:extLst>
            <a:ext uri="{FF2B5EF4-FFF2-40B4-BE49-F238E27FC236}">
              <a16:creationId xmlns:a16="http://schemas.microsoft.com/office/drawing/2014/main" id="{9DE9E4F0-24F4-4CAE-85CB-1024C2196136}"/>
            </a:ext>
          </a:extLst>
        </xdr:cNvPr>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164609</xdr:rowOff>
    </xdr:from>
    <xdr:ext cx="469744" cy="259045"/>
    <xdr:sp macro="" textlink="">
      <xdr:nvSpPr>
        <xdr:cNvPr id="581" name="n_1mainValue【学校施設】&#10;一人当たり面積">
          <a:extLst>
            <a:ext uri="{FF2B5EF4-FFF2-40B4-BE49-F238E27FC236}">
              <a16:creationId xmlns:a16="http://schemas.microsoft.com/office/drawing/2014/main" id="{F2E4FAC9-0D59-4626-902C-65CD216B46C8}"/>
            </a:ext>
          </a:extLst>
        </xdr:cNvPr>
        <xdr:cNvSpPr txBox="1"/>
      </xdr:nvSpPr>
      <xdr:spPr>
        <a:xfrm>
          <a:off x="2107572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6367</xdr:rowOff>
    </xdr:from>
    <xdr:ext cx="469744" cy="259045"/>
    <xdr:sp macro="" textlink="">
      <xdr:nvSpPr>
        <xdr:cNvPr id="582" name="n_2mainValue【学校施設】&#10;一人当たり面積">
          <a:extLst>
            <a:ext uri="{FF2B5EF4-FFF2-40B4-BE49-F238E27FC236}">
              <a16:creationId xmlns:a16="http://schemas.microsoft.com/office/drawing/2014/main" id="{EF177D99-1CE7-4444-B356-4EDB71A2B716}"/>
            </a:ext>
          </a:extLst>
        </xdr:cNvPr>
        <xdr:cNvSpPr txBox="1"/>
      </xdr:nvSpPr>
      <xdr:spPr>
        <a:xfrm>
          <a:off x="20199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a:extLst>
            <a:ext uri="{FF2B5EF4-FFF2-40B4-BE49-F238E27FC236}">
              <a16:creationId xmlns:a16="http://schemas.microsoft.com/office/drawing/2014/main" id="{44DE3944-7E6A-4B19-ADB2-253CF878802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a:extLst>
            <a:ext uri="{FF2B5EF4-FFF2-40B4-BE49-F238E27FC236}">
              <a16:creationId xmlns:a16="http://schemas.microsoft.com/office/drawing/2014/main" id="{D77AC47C-E366-401D-B9CC-4BF69059A0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a:extLst>
            <a:ext uri="{FF2B5EF4-FFF2-40B4-BE49-F238E27FC236}">
              <a16:creationId xmlns:a16="http://schemas.microsoft.com/office/drawing/2014/main" id="{D2E5D8A3-77B1-4A04-84D9-09659F6D89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a:extLst>
            <a:ext uri="{FF2B5EF4-FFF2-40B4-BE49-F238E27FC236}">
              <a16:creationId xmlns:a16="http://schemas.microsoft.com/office/drawing/2014/main" id="{4D528723-F02C-4606-B169-8BC7A29140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a:extLst>
            <a:ext uri="{FF2B5EF4-FFF2-40B4-BE49-F238E27FC236}">
              <a16:creationId xmlns:a16="http://schemas.microsoft.com/office/drawing/2014/main" id="{3A9D7543-D15A-4189-8736-2927F75E4D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a:extLst>
            <a:ext uri="{FF2B5EF4-FFF2-40B4-BE49-F238E27FC236}">
              <a16:creationId xmlns:a16="http://schemas.microsoft.com/office/drawing/2014/main" id="{3E24CFEE-D9E7-45F8-BE15-F931D126B8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a:extLst>
            <a:ext uri="{FF2B5EF4-FFF2-40B4-BE49-F238E27FC236}">
              <a16:creationId xmlns:a16="http://schemas.microsoft.com/office/drawing/2014/main" id="{98FBCEB4-9081-496D-BB06-C669EC7213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a:extLst>
            <a:ext uri="{FF2B5EF4-FFF2-40B4-BE49-F238E27FC236}">
              <a16:creationId xmlns:a16="http://schemas.microsoft.com/office/drawing/2014/main" id="{167F2E46-71FB-4802-B065-B51666DCE5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a:extLst>
            <a:ext uri="{FF2B5EF4-FFF2-40B4-BE49-F238E27FC236}">
              <a16:creationId xmlns:a16="http://schemas.microsoft.com/office/drawing/2014/main" id="{D2C2DA0D-D36D-422D-9A1E-025F9E74699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a:extLst>
            <a:ext uri="{FF2B5EF4-FFF2-40B4-BE49-F238E27FC236}">
              <a16:creationId xmlns:a16="http://schemas.microsoft.com/office/drawing/2014/main" id="{4EC63B8D-5310-4DEE-BA4C-F80DE9A05B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3" name="テキスト ボックス 592">
          <a:extLst>
            <a:ext uri="{FF2B5EF4-FFF2-40B4-BE49-F238E27FC236}">
              <a16:creationId xmlns:a16="http://schemas.microsoft.com/office/drawing/2014/main" id="{A1C05204-413D-41E9-ACC1-8EFC6696494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4" name="直線コネクタ 593">
          <a:extLst>
            <a:ext uri="{FF2B5EF4-FFF2-40B4-BE49-F238E27FC236}">
              <a16:creationId xmlns:a16="http://schemas.microsoft.com/office/drawing/2014/main" id="{42EB105A-5E03-4625-9834-AEE1C9103AF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5" name="テキスト ボックス 594">
          <a:extLst>
            <a:ext uri="{FF2B5EF4-FFF2-40B4-BE49-F238E27FC236}">
              <a16:creationId xmlns:a16="http://schemas.microsoft.com/office/drawing/2014/main" id="{613EB90A-0335-4E6E-86AF-7E3165BE73B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6" name="直線コネクタ 595">
          <a:extLst>
            <a:ext uri="{FF2B5EF4-FFF2-40B4-BE49-F238E27FC236}">
              <a16:creationId xmlns:a16="http://schemas.microsoft.com/office/drawing/2014/main" id="{5211AAF9-2DFE-42EA-B45F-75D1981207D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7" name="テキスト ボックス 596">
          <a:extLst>
            <a:ext uri="{FF2B5EF4-FFF2-40B4-BE49-F238E27FC236}">
              <a16:creationId xmlns:a16="http://schemas.microsoft.com/office/drawing/2014/main" id="{BF694376-EF4A-4B29-8F82-ACCB6CA8B4D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8" name="直線コネクタ 597">
          <a:extLst>
            <a:ext uri="{FF2B5EF4-FFF2-40B4-BE49-F238E27FC236}">
              <a16:creationId xmlns:a16="http://schemas.microsoft.com/office/drawing/2014/main" id="{0D8867B0-0450-49AD-ACB8-035B8217E3D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9" name="テキスト ボックス 598">
          <a:extLst>
            <a:ext uri="{FF2B5EF4-FFF2-40B4-BE49-F238E27FC236}">
              <a16:creationId xmlns:a16="http://schemas.microsoft.com/office/drawing/2014/main" id="{EC9EDC53-B0DC-48C4-90AD-6EE0F2C45BC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0" name="直線コネクタ 599">
          <a:extLst>
            <a:ext uri="{FF2B5EF4-FFF2-40B4-BE49-F238E27FC236}">
              <a16:creationId xmlns:a16="http://schemas.microsoft.com/office/drawing/2014/main" id="{C456F310-4E4A-411C-BD6A-223AB12B21F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1" name="テキスト ボックス 600">
          <a:extLst>
            <a:ext uri="{FF2B5EF4-FFF2-40B4-BE49-F238E27FC236}">
              <a16:creationId xmlns:a16="http://schemas.microsoft.com/office/drawing/2014/main" id="{C95D9615-F9F6-49AA-A067-FD9275A1CEE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2" name="直線コネクタ 601">
          <a:extLst>
            <a:ext uri="{FF2B5EF4-FFF2-40B4-BE49-F238E27FC236}">
              <a16:creationId xmlns:a16="http://schemas.microsoft.com/office/drawing/2014/main" id="{CA63817A-167F-4521-8A09-A86A20E7221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3" name="テキスト ボックス 602">
          <a:extLst>
            <a:ext uri="{FF2B5EF4-FFF2-40B4-BE49-F238E27FC236}">
              <a16:creationId xmlns:a16="http://schemas.microsoft.com/office/drawing/2014/main" id="{79DC61F6-C4B9-4403-84DF-642DE13E058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a:extLst>
            <a:ext uri="{FF2B5EF4-FFF2-40B4-BE49-F238E27FC236}">
              <a16:creationId xmlns:a16="http://schemas.microsoft.com/office/drawing/2014/main" id="{92F5B719-C430-4696-9939-B8FA662B5E1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FD99074F-17CB-4B36-842A-F07C65B245E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児童館】&#10;有形固定資産減価償却率グラフ枠">
          <a:extLst>
            <a:ext uri="{FF2B5EF4-FFF2-40B4-BE49-F238E27FC236}">
              <a16:creationId xmlns:a16="http://schemas.microsoft.com/office/drawing/2014/main" id="{26CF8671-5C4C-48F0-9A91-86DF7240CF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07" name="直線コネクタ 606">
          <a:extLst>
            <a:ext uri="{FF2B5EF4-FFF2-40B4-BE49-F238E27FC236}">
              <a16:creationId xmlns:a16="http://schemas.microsoft.com/office/drawing/2014/main" id="{80D6B971-7B92-482A-B0F0-0C130FF98AD2}"/>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08" name="【児童館】&#10;有形固定資産減価償却率最小値テキスト">
          <a:extLst>
            <a:ext uri="{FF2B5EF4-FFF2-40B4-BE49-F238E27FC236}">
              <a16:creationId xmlns:a16="http://schemas.microsoft.com/office/drawing/2014/main" id="{703F2273-00D1-42FD-B226-05644F1948EE}"/>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09" name="直線コネクタ 608">
          <a:extLst>
            <a:ext uri="{FF2B5EF4-FFF2-40B4-BE49-F238E27FC236}">
              <a16:creationId xmlns:a16="http://schemas.microsoft.com/office/drawing/2014/main" id="{8870DBB3-2EAF-4AEA-9889-6E3223DA5DF5}"/>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0" name="【児童館】&#10;有形固定資産減価償却率最大値テキスト">
          <a:extLst>
            <a:ext uri="{FF2B5EF4-FFF2-40B4-BE49-F238E27FC236}">
              <a16:creationId xmlns:a16="http://schemas.microsoft.com/office/drawing/2014/main" id="{02DCCE2B-411C-410C-A72A-07D7B8360F31}"/>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1" name="直線コネクタ 610">
          <a:extLst>
            <a:ext uri="{FF2B5EF4-FFF2-40B4-BE49-F238E27FC236}">
              <a16:creationId xmlns:a16="http://schemas.microsoft.com/office/drawing/2014/main" id="{B9530AAC-8979-4F01-94C0-3948D30A9895}"/>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12" name="【児童館】&#10;有形固定資産減価償却率平均値テキスト">
          <a:extLst>
            <a:ext uri="{FF2B5EF4-FFF2-40B4-BE49-F238E27FC236}">
              <a16:creationId xmlns:a16="http://schemas.microsoft.com/office/drawing/2014/main" id="{E8E336A5-B962-4058-AB71-F5BE276E2297}"/>
            </a:ext>
          </a:extLst>
        </xdr:cNvPr>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13" name="フローチャート: 判断 612">
          <a:extLst>
            <a:ext uri="{FF2B5EF4-FFF2-40B4-BE49-F238E27FC236}">
              <a16:creationId xmlns:a16="http://schemas.microsoft.com/office/drawing/2014/main" id="{C9472BE2-0FE0-41FF-8FD1-A410E3405957}"/>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14" name="フローチャート: 判断 613">
          <a:extLst>
            <a:ext uri="{FF2B5EF4-FFF2-40B4-BE49-F238E27FC236}">
              <a16:creationId xmlns:a16="http://schemas.microsoft.com/office/drawing/2014/main" id="{1BD3D6EA-916B-40ED-9607-D965DBAF1FC5}"/>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15" name="フローチャート: 判断 614">
          <a:extLst>
            <a:ext uri="{FF2B5EF4-FFF2-40B4-BE49-F238E27FC236}">
              <a16:creationId xmlns:a16="http://schemas.microsoft.com/office/drawing/2014/main" id="{161D1202-46CD-462F-9AD5-CD1339C41CA7}"/>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16" name="フローチャート: 判断 615">
          <a:extLst>
            <a:ext uri="{FF2B5EF4-FFF2-40B4-BE49-F238E27FC236}">
              <a16:creationId xmlns:a16="http://schemas.microsoft.com/office/drawing/2014/main" id="{23AD76C6-6D13-48D1-8CF2-A175AD4EF472}"/>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DE5FB32A-CCEE-4829-BCF2-5EA82734C57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2F0DE3D2-F59E-4C39-B727-BA981CD15B6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BF9EE280-6E5F-4858-9E3B-A0E603771FA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497FD690-37C4-4289-A6B2-83767ACABC4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158D5085-A70F-4AEC-8D4D-C5024F0E3F5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622" name="楕円 621">
          <a:extLst>
            <a:ext uri="{FF2B5EF4-FFF2-40B4-BE49-F238E27FC236}">
              <a16:creationId xmlns:a16="http://schemas.microsoft.com/office/drawing/2014/main" id="{37474E72-02D2-4B73-9B26-3EA1456802A8}"/>
            </a:ext>
          </a:extLst>
        </xdr:cNvPr>
        <xdr:cNvSpPr/>
      </xdr:nvSpPr>
      <xdr:spPr>
        <a:xfrm>
          <a:off x="15430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23" name="楕円 622">
          <a:extLst>
            <a:ext uri="{FF2B5EF4-FFF2-40B4-BE49-F238E27FC236}">
              <a16:creationId xmlns:a16="http://schemas.microsoft.com/office/drawing/2014/main" id="{DE63C235-1157-40E4-AD6F-7E113B0D225F}"/>
            </a:ext>
          </a:extLst>
        </xdr:cNvPr>
        <xdr:cNvSpPr/>
      </xdr:nvSpPr>
      <xdr:spPr>
        <a:xfrm>
          <a:off x="14541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81</xdr:row>
      <xdr:rowOff>158114</xdr:rowOff>
    </xdr:to>
    <xdr:cxnSp macro="">
      <xdr:nvCxnSpPr>
        <xdr:cNvPr id="624" name="直線コネクタ 623">
          <a:extLst>
            <a:ext uri="{FF2B5EF4-FFF2-40B4-BE49-F238E27FC236}">
              <a16:creationId xmlns:a16="http://schemas.microsoft.com/office/drawing/2014/main" id="{F6D168FB-53C5-4B4C-ADD0-96587566CEAD}"/>
            </a:ext>
          </a:extLst>
        </xdr:cNvPr>
        <xdr:cNvCxnSpPr/>
      </xdr:nvCxnSpPr>
      <xdr:spPr>
        <a:xfrm flipV="1">
          <a:off x="14592300" y="14007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25" name="n_1aveValue【児童館】&#10;有形固定資産減価償却率">
          <a:extLst>
            <a:ext uri="{FF2B5EF4-FFF2-40B4-BE49-F238E27FC236}">
              <a16:creationId xmlns:a16="http://schemas.microsoft.com/office/drawing/2014/main" id="{AE59E5B6-535A-4320-AFBE-4BEFF8A2E423}"/>
            </a:ext>
          </a:extLst>
        </xdr:cNvPr>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26" name="n_2aveValue【児童館】&#10;有形固定資産減価償却率">
          <a:extLst>
            <a:ext uri="{FF2B5EF4-FFF2-40B4-BE49-F238E27FC236}">
              <a16:creationId xmlns:a16="http://schemas.microsoft.com/office/drawing/2014/main" id="{A2CE82F6-EF64-443C-901B-33EB2647FCFD}"/>
            </a:ext>
          </a:extLst>
        </xdr:cNvPr>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27" name="n_3aveValue【児童館】&#10;有形固定資産減価償却率">
          <a:extLst>
            <a:ext uri="{FF2B5EF4-FFF2-40B4-BE49-F238E27FC236}">
              <a16:creationId xmlns:a16="http://schemas.microsoft.com/office/drawing/2014/main" id="{1BEEAE9E-A2E7-4F61-9630-F6341DE6E98D}"/>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15891</xdr:rowOff>
    </xdr:from>
    <xdr:ext cx="405111" cy="259045"/>
    <xdr:sp macro="" textlink="">
      <xdr:nvSpPr>
        <xdr:cNvPr id="628" name="n_1mainValue【児童館】&#10;有形固定資産減価償却率">
          <a:extLst>
            <a:ext uri="{FF2B5EF4-FFF2-40B4-BE49-F238E27FC236}">
              <a16:creationId xmlns:a16="http://schemas.microsoft.com/office/drawing/2014/main" id="{BD5089ED-6125-465C-86FA-44DAAAF502B9}"/>
            </a:ext>
          </a:extLst>
        </xdr:cNvPr>
        <xdr:cNvSpPr txBox="1"/>
      </xdr:nvSpPr>
      <xdr:spPr>
        <a:xfrm>
          <a:off x="15266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29" name="n_2mainValue【児童館】&#10;有形固定資産減価償却率">
          <a:extLst>
            <a:ext uri="{FF2B5EF4-FFF2-40B4-BE49-F238E27FC236}">
              <a16:creationId xmlns:a16="http://schemas.microsoft.com/office/drawing/2014/main" id="{05830CF2-DA26-410C-B627-E4C2B9EF4BE3}"/>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AE37A8F-7B0B-49FB-B323-6C01FDFBE1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A337524F-7EAF-45B6-80C3-377FC36C5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C108E86A-FDAD-4DFE-ABDB-C5AD46AF47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B240B352-4664-467A-8313-17256C93CFA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3720D2E2-2C46-4085-8AB5-E52FC6767C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3E048623-0A22-49FF-9278-2BBD735D2E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303E62F3-BE5B-4D1D-A3A3-6C74E01698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CE5EBE1E-FDCD-44C1-BE9F-6844BF74B8D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5D53C12E-A4A3-4796-8F27-07FF1DBD2A9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2C40CBDE-42D3-4DC8-BBD4-F1458728F62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a:extLst>
            <a:ext uri="{FF2B5EF4-FFF2-40B4-BE49-F238E27FC236}">
              <a16:creationId xmlns:a16="http://schemas.microsoft.com/office/drawing/2014/main" id="{EC463380-FAF2-4DF1-A8F4-375F4109C73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24CF59F9-DAEA-483F-8B3A-2B470BA9225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a:extLst>
            <a:ext uri="{FF2B5EF4-FFF2-40B4-BE49-F238E27FC236}">
              <a16:creationId xmlns:a16="http://schemas.microsoft.com/office/drawing/2014/main" id="{B6438F99-4DD6-4574-8E19-E441586F0E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a:extLst>
            <a:ext uri="{FF2B5EF4-FFF2-40B4-BE49-F238E27FC236}">
              <a16:creationId xmlns:a16="http://schemas.microsoft.com/office/drawing/2014/main" id="{54AFF019-8368-427D-8464-0D9DE64AD74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a:extLst>
            <a:ext uri="{FF2B5EF4-FFF2-40B4-BE49-F238E27FC236}">
              <a16:creationId xmlns:a16="http://schemas.microsoft.com/office/drawing/2014/main" id="{80E8D0F2-5F79-4801-A1D2-1677CF9EAE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a:extLst>
            <a:ext uri="{FF2B5EF4-FFF2-40B4-BE49-F238E27FC236}">
              <a16:creationId xmlns:a16="http://schemas.microsoft.com/office/drawing/2014/main" id="{0B403D62-D5EC-4354-B277-C90D7795A72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a:extLst>
            <a:ext uri="{FF2B5EF4-FFF2-40B4-BE49-F238E27FC236}">
              <a16:creationId xmlns:a16="http://schemas.microsoft.com/office/drawing/2014/main" id="{BECF6E9D-63A0-4E73-AD48-6FED00FF09C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a:extLst>
            <a:ext uri="{FF2B5EF4-FFF2-40B4-BE49-F238E27FC236}">
              <a16:creationId xmlns:a16="http://schemas.microsoft.com/office/drawing/2014/main" id="{A4D33F9D-FBFE-4347-8102-980307547F8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a:extLst>
            <a:ext uri="{FF2B5EF4-FFF2-40B4-BE49-F238E27FC236}">
              <a16:creationId xmlns:a16="http://schemas.microsoft.com/office/drawing/2014/main" id="{617E0208-F003-46C3-AF23-23AFC432738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49A18664-1915-4509-9DE5-52C1F325356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3D57BD17-C3E9-4810-8071-BE518B9D6CD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F7EEA892-AD10-4273-BC46-3D94F01E03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a:extLst>
            <a:ext uri="{FF2B5EF4-FFF2-40B4-BE49-F238E27FC236}">
              <a16:creationId xmlns:a16="http://schemas.microsoft.com/office/drawing/2014/main" id="{D33D8A5B-F776-4E9C-8159-503CF53B310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53" name="直線コネクタ 652">
          <a:extLst>
            <a:ext uri="{FF2B5EF4-FFF2-40B4-BE49-F238E27FC236}">
              <a16:creationId xmlns:a16="http://schemas.microsoft.com/office/drawing/2014/main" id="{D943C94F-8119-4DA1-9316-9D10C727C2CD}"/>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4" name="【児童館】&#10;一人当たり面積最小値テキスト">
          <a:extLst>
            <a:ext uri="{FF2B5EF4-FFF2-40B4-BE49-F238E27FC236}">
              <a16:creationId xmlns:a16="http://schemas.microsoft.com/office/drawing/2014/main" id="{4E8936AD-C682-4ECE-9619-CB0A47167A69}"/>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5" name="直線コネクタ 654">
          <a:extLst>
            <a:ext uri="{FF2B5EF4-FFF2-40B4-BE49-F238E27FC236}">
              <a16:creationId xmlns:a16="http://schemas.microsoft.com/office/drawing/2014/main" id="{E53E69B5-D005-4B10-BECF-2A87351C2FF4}"/>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56" name="【児童館】&#10;一人当たり面積最大値テキスト">
          <a:extLst>
            <a:ext uri="{FF2B5EF4-FFF2-40B4-BE49-F238E27FC236}">
              <a16:creationId xmlns:a16="http://schemas.microsoft.com/office/drawing/2014/main" id="{0D8A9EE5-C7E3-4F22-9D8D-4DB3DFC50ED5}"/>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57" name="直線コネクタ 656">
          <a:extLst>
            <a:ext uri="{FF2B5EF4-FFF2-40B4-BE49-F238E27FC236}">
              <a16:creationId xmlns:a16="http://schemas.microsoft.com/office/drawing/2014/main" id="{75805CA9-66EC-4FE1-BB12-FFD8F8B424F9}"/>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58" name="【児童館】&#10;一人当たり面積平均値テキスト">
          <a:extLst>
            <a:ext uri="{FF2B5EF4-FFF2-40B4-BE49-F238E27FC236}">
              <a16:creationId xmlns:a16="http://schemas.microsoft.com/office/drawing/2014/main" id="{1FD89C02-DB05-4C86-8436-D8FE0380944D}"/>
            </a:ext>
          </a:extLst>
        </xdr:cNvPr>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59" name="フローチャート: 判断 658">
          <a:extLst>
            <a:ext uri="{FF2B5EF4-FFF2-40B4-BE49-F238E27FC236}">
              <a16:creationId xmlns:a16="http://schemas.microsoft.com/office/drawing/2014/main" id="{CE87CBF8-78E3-43CD-8BE5-790C6CC3C2B2}"/>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60" name="フローチャート: 判断 659">
          <a:extLst>
            <a:ext uri="{FF2B5EF4-FFF2-40B4-BE49-F238E27FC236}">
              <a16:creationId xmlns:a16="http://schemas.microsoft.com/office/drawing/2014/main" id="{F3C1D3FC-87A7-4EF7-9DAE-BE92C3857E51}"/>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61" name="フローチャート: 判断 660">
          <a:extLst>
            <a:ext uri="{FF2B5EF4-FFF2-40B4-BE49-F238E27FC236}">
              <a16:creationId xmlns:a16="http://schemas.microsoft.com/office/drawing/2014/main" id="{329FC503-0800-4170-8872-D12582A11A5B}"/>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62" name="フローチャート: 判断 661">
          <a:extLst>
            <a:ext uri="{FF2B5EF4-FFF2-40B4-BE49-F238E27FC236}">
              <a16:creationId xmlns:a16="http://schemas.microsoft.com/office/drawing/2014/main" id="{1270E136-547B-4C95-8506-4B4142154F8C}"/>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6516BD8-8DCD-44CE-9EF2-8C72C12A526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3F15439-D685-43EC-BD81-DB7231D79A3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A53C677-005C-46B3-9FBA-CAFAE3098F6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ED09BAC-0481-4627-85B2-6130DF5D08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B228F8D-6D8E-4985-A2C3-793CCFDAFD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668" name="楕円 667">
          <a:extLst>
            <a:ext uri="{FF2B5EF4-FFF2-40B4-BE49-F238E27FC236}">
              <a16:creationId xmlns:a16="http://schemas.microsoft.com/office/drawing/2014/main" id="{7202933B-0058-4541-A461-E389327BD2D1}"/>
            </a:ext>
          </a:extLst>
        </xdr:cNvPr>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31750</xdr:rowOff>
    </xdr:from>
    <xdr:to>
      <xdr:col>107</xdr:col>
      <xdr:colOff>101600</xdr:colOff>
      <xdr:row>85</xdr:row>
      <xdr:rowOff>133350</xdr:rowOff>
    </xdr:to>
    <xdr:sp macro="" textlink="">
      <xdr:nvSpPr>
        <xdr:cNvPr id="669" name="楕円 668">
          <a:extLst>
            <a:ext uri="{FF2B5EF4-FFF2-40B4-BE49-F238E27FC236}">
              <a16:creationId xmlns:a16="http://schemas.microsoft.com/office/drawing/2014/main" id="{37487D4E-78A9-4F79-A954-09C36DF25C1C}"/>
            </a:ext>
          </a:extLst>
        </xdr:cNvPr>
        <xdr:cNvSpPr/>
      </xdr:nvSpPr>
      <xdr:spPr>
        <a:xfrm>
          <a:off x="20383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85</xdr:row>
      <xdr:rowOff>82550</xdr:rowOff>
    </xdr:to>
    <xdr:cxnSp macro="">
      <xdr:nvCxnSpPr>
        <xdr:cNvPr id="670" name="直線コネクタ 669">
          <a:extLst>
            <a:ext uri="{FF2B5EF4-FFF2-40B4-BE49-F238E27FC236}">
              <a16:creationId xmlns:a16="http://schemas.microsoft.com/office/drawing/2014/main" id="{5C77E84C-8A3C-423D-93AE-F6DB545B2A23}"/>
            </a:ext>
          </a:extLst>
        </xdr:cNvPr>
        <xdr:cNvCxnSpPr/>
      </xdr:nvCxnSpPr>
      <xdr:spPr>
        <a:xfrm>
          <a:off x="20434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71" name="n_1aveValue【児童館】&#10;一人当たり面積">
          <a:extLst>
            <a:ext uri="{FF2B5EF4-FFF2-40B4-BE49-F238E27FC236}">
              <a16:creationId xmlns:a16="http://schemas.microsoft.com/office/drawing/2014/main" id="{E0DE0A04-9DDC-49FD-AD0E-641422064E57}"/>
            </a:ext>
          </a:extLst>
        </xdr:cNvPr>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72" name="n_2aveValue【児童館】&#10;一人当たり面積">
          <a:extLst>
            <a:ext uri="{FF2B5EF4-FFF2-40B4-BE49-F238E27FC236}">
              <a16:creationId xmlns:a16="http://schemas.microsoft.com/office/drawing/2014/main" id="{13F8936A-31A0-44FF-B081-037C3295704A}"/>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73" name="n_3aveValue【児童館】&#10;一人当たり面積">
          <a:extLst>
            <a:ext uri="{FF2B5EF4-FFF2-40B4-BE49-F238E27FC236}">
              <a16:creationId xmlns:a16="http://schemas.microsoft.com/office/drawing/2014/main" id="{0B904FAA-10D3-4D64-B9D7-ABCB0B9F996E}"/>
            </a:ext>
          </a:extLst>
        </xdr:cNvPr>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674" name="n_1mainValue【児童館】&#10;一人当たり面積">
          <a:extLst>
            <a:ext uri="{FF2B5EF4-FFF2-40B4-BE49-F238E27FC236}">
              <a16:creationId xmlns:a16="http://schemas.microsoft.com/office/drawing/2014/main" id="{CD88EEE5-1F9A-45AA-A03E-600D71B03117}"/>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75" name="n_2mainValue【児童館】&#10;一人当たり面積">
          <a:extLst>
            <a:ext uri="{FF2B5EF4-FFF2-40B4-BE49-F238E27FC236}">
              <a16:creationId xmlns:a16="http://schemas.microsoft.com/office/drawing/2014/main" id="{7200204D-0148-4D55-B484-B30511BCCD29}"/>
            </a:ext>
          </a:extLst>
        </xdr:cNvPr>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92B96FB5-5CEA-4EA3-80FB-B8BF52994D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E26091C9-8845-4DB7-BF63-147EDD4901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6884C114-2FE0-4254-89F6-A9CAD982E8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173E8426-4E64-4979-8949-4A467F3B3E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C847B86E-95F3-4843-A697-289BF0533B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4A3B91D0-3F8D-4A64-8CF6-06260A3BC8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E5FDFBE8-1ED9-400A-89C9-1F3258F51F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C93A3CC3-9EA0-4C4A-BF6C-55CA3BF8CE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7B3B1B16-ABFA-47D4-AAC3-0296FBBA5F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2EDE5AB7-3834-46B4-A280-7620E8CBF6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a:extLst>
            <a:ext uri="{FF2B5EF4-FFF2-40B4-BE49-F238E27FC236}">
              <a16:creationId xmlns:a16="http://schemas.microsoft.com/office/drawing/2014/main" id="{4B02D57B-DB7F-4FA2-8A69-BBEC964D5701}"/>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a:extLst>
            <a:ext uri="{FF2B5EF4-FFF2-40B4-BE49-F238E27FC236}">
              <a16:creationId xmlns:a16="http://schemas.microsoft.com/office/drawing/2014/main" id="{4C2973A6-37F7-463C-9799-86FDB53FD64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a:extLst>
            <a:ext uri="{FF2B5EF4-FFF2-40B4-BE49-F238E27FC236}">
              <a16:creationId xmlns:a16="http://schemas.microsoft.com/office/drawing/2014/main" id="{210CCA8D-0490-401E-918B-6B1A30F5E92B}"/>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a:extLst>
            <a:ext uri="{FF2B5EF4-FFF2-40B4-BE49-F238E27FC236}">
              <a16:creationId xmlns:a16="http://schemas.microsoft.com/office/drawing/2014/main" id="{85259FE3-50B8-4C0A-8ACC-BFE7DDDDE12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a:extLst>
            <a:ext uri="{FF2B5EF4-FFF2-40B4-BE49-F238E27FC236}">
              <a16:creationId xmlns:a16="http://schemas.microsoft.com/office/drawing/2014/main" id="{F48A8B03-0682-4B6F-A260-2745AA8872C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a:extLst>
            <a:ext uri="{FF2B5EF4-FFF2-40B4-BE49-F238E27FC236}">
              <a16:creationId xmlns:a16="http://schemas.microsoft.com/office/drawing/2014/main" id="{74C8B40F-90A6-4833-9B93-192827FDE9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a:extLst>
            <a:ext uri="{FF2B5EF4-FFF2-40B4-BE49-F238E27FC236}">
              <a16:creationId xmlns:a16="http://schemas.microsoft.com/office/drawing/2014/main" id="{84F774FE-5504-4676-B447-F40D8536E2A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a:extLst>
            <a:ext uri="{FF2B5EF4-FFF2-40B4-BE49-F238E27FC236}">
              <a16:creationId xmlns:a16="http://schemas.microsoft.com/office/drawing/2014/main" id="{B3027795-7F44-4EC0-8731-42D8EFA978E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a:extLst>
            <a:ext uri="{FF2B5EF4-FFF2-40B4-BE49-F238E27FC236}">
              <a16:creationId xmlns:a16="http://schemas.microsoft.com/office/drawing/2014/main" id="{F2F6124D-4ABD-4DA4-BB82-DEC1A919F544}"/>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5395815E-310C-4702-8186-6A97EFDE9F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078CE48D-ED88-4687-ACAB-48A0B51D3F0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a:extLst>
            <a:ext uri="{FF2B5EF4-FFF2-40B4-BE49-F238E27FC236}">
              <a16:creationId xmlns:a16="http://schemas.microsoft.com/office/drawing/2014/main" id="{23535F54-F8D8-49DD-B4DA-13D715B1E8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8" name="直線コネクタ 697">
          <a:extLst>
            <a:ext uri="{FF2B5EF4-FFF2-40B4-BE49-F238E27FC236}">
              <a16:creationId xmlns:a16="http://schemas.microsoft.com/office/drawing/2014/main" id="{F6E03A67-B391-47E8-BC0D-4EA054AFCF8A}"/>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9" name="【公民館】&#10;有形固定資産減価償却率最小値テキスト">
          <a:extLst>
            <a:ext uri="{FF2B5EF4-FFF2-40B4-BE49-F238E27FC236}">
              <a16:creationId xmlns:a16="http://schemas.microsoft.com/office/drawing/2014/main" id="{36CE0EB6-4458-4B74-9FA4-BF812BC66495}"/>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00" name="直線コネクタ 699">
          <a:extLst>
            <a:ext uri="{FF2B5EF4-FFF2-40B4-BE49-F238E27FC236}">
              <a16:creationId xmlns:a16="http://schemas.microsoft.com/office/drawing/2014/main" id="{68688B8F-4F36-4D77-A66E-347EE812C014}"/>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01" name="【公民館】&#10;有形固定資産減価償却率最大値テキスト">
          <a:extLst>
            <a:ext uri="{FF2B5EF4-FFF2-40B4-BE49-F238E27FC236}">
              <a16:creationId xmlns:a16="http://schemas.microsoft.com/office/drawing/2014/main" id="{C6A28666-70E2-455A-8AD1-879F04FF1C0E}"/>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02" name="直線コネクタ 701">
          <a:extLst>
            <a:ext uri="{FF2B5EF4-FFF2-40B4-BE49-F238E27FC236}">
              <a16:creationId xmlns:a16="http://schemas.microsoft.com/office/drawing/2014/main" id="{5C8131F7-B366-4D05-9F4D-FCC5266C09E9}"/>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03" name="【公民館】&#10;有形固定資産減価償却率平均値テキスト">
          <a:extLst>
            <a:ext uri="{FF2B5EF4-FFF2-40B4-BE49-F238E27FC236}">
              <a16:creationId xmlns:a16="http://schemas.microsoft.com/office/drawing/2014/main" id="{DF4EE183-B22D-49EA-960C-4A02871527D1}"/>
            </a:ext>
          </a:extLst>
        </xdr:cNvPr>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4" name="フローチャート: 判断 703">
          <a:extLst>
            <a:ext uri="{FF2B5EF4-FFF2-40B4-BE49-F238E27FC236}">
              <a16:creationId xmlns:a16="http://schemas.microsoft.com/office/drawing/2014/main" id="{E22521DF-9B47-44AB-96CA-B4C2EE5AC546}"/>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5" name="フローチャート: 判断 704">
          <a:extLst>
            <a:ext uri="{FF2B5EF4-FFF2-40B4-BE49-F238E27FC236}">
              <a16:creationId xmlns:a16="http://schemas.microsoft.com/office/drawing/2014/main" id="{39E4B135-9CE1-4C13-9636-EE854A407A86}"/>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6" name="フローチャート: 判断 705">
          <a:extLst>
            <a:ext uri="{FF2B5EF4-FFF2-40B4-BE49-F238E27FC236}">
              <a16:creationId xmlns:a16="http://schemas.microsoft.com/office/drawing/2014/main" id="{9FDF670E-E14D-44FA-86E5-99A1D91EE39D}"/>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7" name="フローチャート: 判断 706">
          <a:extLst>
            <a:ext uri="{FF2B5EF4-FFF2-40B4-BE49-F238E27FC236}">
              <a16:creationId xmlns:a16="http://schemas.microsoft.com/office/drawing/2014/main" id="{9CFC9CB0-3580-4DA4-A14C-E6315D530F11}"/>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0086B28-CD35-4E00-B909-27F458AC39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28EBDABB-A822-4E7E-A6D3-20F523194B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6FC1EB76-5D73-4B9E-B457-B067DACEDB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F5F8168-32B4-4BF6-B4DF-B37C87319E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6EB68514-0D83-48AE-8F9B-EA67C626F5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137413</xdr:rowOff>
    </xdr:from>
    <xdr:to>
      <xdr:col>81</xdr:col>
      <xdr:colOff>101600</xdr:colOff>
      <xdr:row>107</xdr:row>
      <xdr:rowOff>67563</xdr:rowOff>
    </xdr:to>
    <xdr:sp macro="" textlink="">
      <xdr:nvSpPr>
        <xdr:cNvPr id="713" name="楕円 712">
          <a:extLst>
            <a:ext uri="{FF2B5EF4-FFF2-40B4-BE49-F238E27FC236}">
              <a16:creationId xmlns:a16="http://schemas.microsoft.com/office/drawing/2014/main" id="{5C284083-270C-4475-BB7F-0D809ECF23D6}"/>
            </a:ext>
          </a:extLst>
        </xdr:cNvPr>
        <xdr:cNvSpPr/>
      </xdr:nvSpPr>
      <xdr:spPr>
        <a:xfrm>
          <a:off x="15430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714" name="楕円 713">
          <a:extLst>
            <a:ext uri="{FF2B5EF4-FFF2-40B4-BE49-F238E27FC236}">
              <a16:creationId xmlns:a16="http://schemas.microsoft.com/office/drawing/2014/main" id="{A2B1D238-159E-42EE-9390-8B76E307071B}"/>
            </a:ext>
          </a:extLst>
        </xdr:cNvPr>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xdr:rowOff>
    </xdr:from>
    <xdr:to>
      <xdr:col>81</xdr:col>
      <xdr:colOff>50800</xdr:colOff>
      <xdr:row>107</xdr:row>
      <xdr:rowOff>64770</xdr:rowOff>
    </xdr:to>
    <xdr:cxnSp macro="">
      <xdr:nvCxnSpPr>
        <xdr:cNvPr id="715" name="直線コネクタ 714">
          <a:extLst>
            <a:ext uri="{FF2B5EF4-FFF2-40B4-BE49-F238E27FC236}">
              <a16:creationId xmlns:a16="http://schemas.microsoft.com/office/drawing/2014/main" id="{7CA5CD11-F18A-4ACD-B446-03362CF59B69}"/>
            </a:ext>
          </a:extLst>
        </xdr:cNvPr>
        <xdr:cNvCxnSpPr/>
      </xdr:nvCxnSpPr>
      <xdr:spPr>
        <a:xfrm flipV="1">
          <a:off x="14592300" y="183619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716" name="n_1aveValue【公民館】&#10;有形固定資産減価償却率">
          <a:extLst>
            <a:ext uri="{FF2B5EF4-FFF2-40B4-BE49-F238E27FC236}">
              <a16:creationId xmlns:a16="http://schemas.microsoft.com/office/drawing/2014/main" id="{9242CA11-F501-467F-9E10-01C14705BFFB}"/>
            </a:ext>
          </a:extLst>
        </xdr:cNvPr>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17" name="n_2aveValue【公民館】&#10;有形固定資産減価償却率">
          <a:extLst>
            <a:ext uri="{FF2B5EF4-FFF2-40B4-BE49-F238E27FC236}">
              <a16:creationId xmlns:a16="http://schemas.microsoft.com/office/drawing/2014/main" id="{53EA7AA8-E992-4B3E-B804-AD3453F4D6CE}"/>
            </a:ext>
          </a:extLst>
        </xdr:cNvPr>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18" name="n_3aveValue【公民館】&#10;有形固定資産減価償却率">
          <a:extLst>
            <a:ext uri="{FF2B5EF4-FFF2-40B4-BE49-F238E27FC236}">
              <a16:creationId xmlns:a16="http://schemas.microsoft.com/office/drawing/2014/main" id="{9B0DB3CA-09C3-476F-A1BB-4D60345ED62A}"/>
            </a:ext>
          </a:extLst>
        </xdr:cNvPr>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58690</xdr:rowOff>
    </xdr:from>
    <xdr:ext cx="405111" cy="259045"/>
    <xdr:sp macro="" textlink="">
      <xdr:nvSpPr>
        <xdr:cNvPr id="719" name="n_1mainValue【公民館】&#10;有形固定資産減価償却率">
          <a:extLst>
            <a:ext uri="{FF2B5EF4-FFF2-40B4-BE49-F238E27FC236}">
              <a16:creationId xmlns:a16="http://schemas.microsoft.com/office/drawing/2014/main" id="{67EAC33F-07B2-4C8D-ABE7-B64EE37A37D3}"/>
            </a:ext>
          </a:extLst>
        </xdr:cNvPr>
        <xdr:cNvSpPr txBox="1"/>
      </xdr:nvSpPr>
      <xdr:spPr>
        <a:xfrm>
          <a:off x="152660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106697</xdr:rowOff>
    </xdr:from>
    <xdr:ext cx="405111" cy="259045"/>
    <xdr:sp macro="" textlink="">
      <xdr:nvSpPr>
        <xdr:cNvPr id="720" name="n_2mainValue【公民館】&#10;有形固定資産減価償却率">
          <a:extLst>
            <a:ext uri="{FF2B5EF4-FFF2-40B4-BE49-F238E27FC236}">
              <a16:creationId xmlns:a16="http://schemas.microsoft.com/office/drawing/2014/main" id="{D676476A-D480-4C0F-BB62-5278AD84ED92}"/>
            </a:ext>
          </a:extLst>
        </xdr:cNvPr>
        <xdr:cNvSpPr txBox="1"/>
      </xdr:nvSpPr>
      <xdr:spPr>
        <a:xfrm>
          <a:off x="14389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890B81F6-D020-43A8-959E-ED496CA8AB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97CDC8ED-853C-4E8F-98E4-68DCE57BBC0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25AF79BD-BD5A-4F84-9CCD-9319559C84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AE15AECB-7B55-4DD0-AE93-CB8D8A580AF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7AACA35B-8157-477D-90DF-99D5DC4E65D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90AA3A0C-A940-4A43-972A-5EC8910632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571D314A-9C08-4843-BD41-CC86FEB305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0315DA8C-6C0A-45B8-BF49-23CBA30156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B1430BE6-4A5F-4891-B8FE-5EBEC548D4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5F4CB07D-8948-4FB6-A648-5478241BDA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a:extLst>
            <a:ext uri="{FF2B5EF4-FFF2-40B4-BE49-F238E27FC236}">
              <a16:creationId xmlns:a16="http://schemas.microsoft.com/office/drawing/2014/main" id="{163CE949-3B20-44BD-9FA6-3A3031EB6C4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a:extLst>
            <a:ext uri="{FF2B5EF4-FFF2-40B4-BE49-F238E27FC236}">
              <a16:creationId xmlns:a16="http://schemas.microsoft.com/office/drawing/2014/main" id="{FECD0F10-B869-45A3-BF84-57789541035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a:extLst>
            <a:ext uri="{FF2B5EF4-FFF2-40B4-BE49-F238E27FC236}">
              <a16:creationId xmlns:a16="http://schemas.microsoft.com/office/drawing/2014/main" id="{23004B36-552A-4A02-A28B-35442FDDEE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a:extLst>
            <a:ext uri="{FF2B5EF4-FFF2-40B4-BE49-F238E27FC236}">
              <a16:creationId xmlns:a16="http://schemas.microsoft.com/office/drawing/2014/main" id="{B92C45A0-DCEF-401E-9FDF-F7DBCC0F63B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a:extLst>
            <a:ext uri="{FF2B5EF4-FFF2-40B4-BE49-F238E27FC236}">
              <a16:creationId xmlns:a16="http://schemas.microsoft.com/office/drawing/2014/main" id="{C4B37469-C14E-4AF5-934D-97EE85ED55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a:extLst>
            <a:ext uri="{FF2B5EF4-FFF2-40B4-BE49-F238E27FC236}">
              <a16:creationId xmlns:a16="http://schemas.microsoft.com/office/drawing/2014/main" id="{03B266FE-D415-4952-B021-A4548866130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a:extLst>
            <a:ext uri="{FF2B5EF4-FFF2-40B4-BE49-F238E27FC236}">
              <a16:creationId xmlns:a16="http://schemas.microsoft.com/office/drawing/2014/main" id="{F7E7D7E9-3C7D-4694-841E-D1338D0892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a:extLst>
            <a:ext uri="{FF2B5EF4-FFF2-40B4-BE49-F238E27FC236}">
              <a16:creationId xmlns:a16="http://schemas.microsoft.com/office/drawing/2014/main" id="{FE6CE8E9-E620-420A-B6C6-F61E1627C7D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a:extLst>
            <a:ext uri="{FF2B5EF4-FFF2-40B4-BE49-F238E27FC236}">
              <a16:creationId xmlns:a16="http://schemas.microsoft.com/office/drawing/2014/main" id="{1DC47E8B-BC87-425D-ADDC-4109A9BD1EA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a:extLst>
            <a:ext uri="{FF2B5EF4-FFF2-40B4-BE49-F238E27FC236}">
              <a16:creationId xmlns:a16="http://schemas.microsoft.com/office/drawing/2014/main" id="{A5B94AA6-402D-4671-9C32-24825C4A838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301D4141-550E-4B89-90AF-E023CB982A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064D65A5-32D7-4161-BC6D-5154780983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id="{BC140F88-97F2-4B4F-A4A7-403F1D6A31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4" name="直線コネクタ 743">
          <a:extLst>
            <a:ext uri="{FF2B5EF4-FFF2-40B4-BE49-F238E27FC236}">
              <a16:creationId xmlns:a16="http://schemas.microsoft.com/office/drawing/2014/main" id="{770FA770-E6A6-4E2D-8A79-BF12CBE63E5E}"/>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5" name="【公民館】&#10;一人当たり面積最小値テキスト">
          <a:extLst>
            <a:ext uri="{FF2B5EF4-FFF2-40B4-BE49-F238E27FC236}">
              <a16:creationId xmlns:a16="http://schemas.microsoft.com/office/drawing/2014/main" id="{E5DB8A00-AFCD-42F0-8D14-40F4DB0BC97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6" name="直線コネクタ 745">
          <a:extLst>
            <a:ext uri="{FF2B5EF4-FFF2-40B4-BE49-F238E27FC236}">
              <a16:creationId xmlns:a16="http://schemas.microsoft.com/office/drawing/2014/main" id="{31C49FEC-BD33-4BAF-8B91-430E47667DB3}"/>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7" name="【公民館】&#10;一人当たり面積最大値テキスト">
          <a:extLst>
            <a:ext uri="{FF2B5EF4-FFF2-40B4-BE49-F238E27FC236}">
              <a16:creationId xmlns:a16="http://schemas.microsoft.com/office/drawing/2014/main" id="{0085E0E8-666C-4180-931A-DDDA91999DF2}"/>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48" name="直線コネクタ 747">
          <a:extLst>
            <a:ext uri="{FF2B5EF4-FFF2-40B4-BE49-F238E27FC236}">
              <a16:creationId xmlns:a16="http://schemas.microsoft.com/office/drawing/2014/main" id="{E7F05F90-B416-4F1E-BC6C-2B10F2E9ACEF}"/>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49" name="【公民館】&#10;一人当たり面積平均値テキスト">
          <a:extLst>
            <a:ext uri="{FF2B5EF4-FFF2-40B4-BE49-F238E27FC236}">
              <a16:creationId xmlns:a16="http://schemas.microsoft.com/office/drawing/2014/main" id="{AAD04E3E-D923-4DE4-A499-DB11603C08DB}"/>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0" name="フローチャート: 判断 749">
          <a:extLst>
            <a:ext uri="{FF2B5EF4-FFF2-40B4-BE49-F238E27FC236}">
              <a16:creationId xmlns:a16="http://schemas.microsoft.com/office/drawing/2014/main" id="{E87E1F7E-8F9B-4B5A-88AD-7725A500BD0F}"/>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1" name="フローチャート: 判断 750">
          <a:extLst>
            <a:ext uri="{FF2B5EF4-FFF2-40B4-BE49-F238E27FC236}">
              <a16:creationId xmlns:a16="http://schemas.microsoft.com/office/drawing/2014/main" id="{A559D8AE-F630-4BA2-94A0-0C1F4BC7AC99}"/>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2" name="フローチャート: 判断 751">
          <a:extLst>
            <a:ext uri="{FF2B5EF4-FFF2-40B4-BE49-F238E27FC236}">
              <a16:creationId xmlns:a16="http://schemas.microsoft.com/office/drawing/2014/main" id="{5A7A0B6E-041A-4E1E-92BD-51434D4E7A39}"/>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3" name="フローチャート: 判断 752">
          <a:extLst>
            <a:ext uri="{FF2B5EF4-FFF2-40B4-BE49-F238E27FC236}">
              <a16:creationId xmlns:a16="http://schemas.microsoft.com/office/drawing/2014/main" id="{1794ED6B-9502-4DD5-8291-88171DCCD1FD}"/>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9CF1C05E-B819-4B6E-BEF0-BA660DDA58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2E0BF7BC-D716-4408-AF31-A2D64F0B5E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E189A967-2944-45FD-A096-FC889B3545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D7844A8D-290D-4EA7-B4E2-5566525B0E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25F03B7D-5E41-464C-A310-8DFE1E52125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59" name="楕円 758">
          <a:extLst>
            <a:ext uri="{FF2B5EF4-FFF2-40B4-BE49-F238E27FC236}">
              <a16:creationId xmlns:a16="http://schemas.microsoft.com/office/drawing/2014/main" id="{B67A35C6-A40F-45C1-A4A5-05EE71B2CC86}"/>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60" name="楕円 759">
          <a:extLst>
            <a:ext uri="{FF2B5EF4-FFF2-40B4-BE49-F238E27FC236}">
              <a16:creationId xmlns:a16="http://schemas.microsoft.com/office/drawing/2014/main" id="{A45F4AFA-EA42-4208-9844-788E435CDE12}"/>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64770</xdr:rowOff>
    </xdr:to>
    <xdr:cxnSp macro="">
      <xdr:nvCxnSpPr>
        <xdr:cNvPr id="761" name="直線コネクタ 760">
          <a:extLst>
            <a:ext uri="{FF2B5EF4-FFF2-40B4-BE49-F238E27FC236}">
              <a16:creationId xmlns:a16="http://schemas.microsoft.com/office/drawing/2014/main" id="{5365DC24-42CA-470D-BFD6-E201E03BA883}"/>
            </a:ext>
          </a:extLst>
        </xdr:cNvPr>
        <xdr:cNvCxnSpPr/>
      </xdr:nvCxnSpPr>
      <xdr:spPr>
        <a:xfrm>
          <a:off x="20434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62" name="n_1aveValue【公民館】&#10;一人当たり面積">
          <a:extLst>
            <a:ext uri="{FF2B5EF4-FFF2-40B4-BE49-F238E27FC236}">
              <a16:creationId xmlns:a16="http://schemas.microsoft.com/office/drawing/2014/main" id="{1249E4B2-5189-4EDC-88DF-7FA9DA58B7BF}"/>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63" name="n_2aveValue【公民館】&#10;一人当たり面積">
          <a:extLst>
            <a:ext uri="{FF2B5EF4-FFF2-40B4-BE49-F238E27FC236}">
              <a16:creationId xmlns:a16="http://schemas.microsoft.com/office/drawing/2014/main" id="{BC98E3CA-D750-4655-9E24-EE7D00BFB4FB}"/>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64" name="n_3aveValue【公民館】&#10;一人当たり面積">
          <a:extLst>
            <a:ext uri="{FF2B5EF4-FFF2-40B4-BE49-F238E27FC236}">
              <a16:creationId xmlns:a16="http://schemas.microsoft.com/office/drawing/2014/main" id="{C376D9B5-2A6E-4C9E-BA1B-6E011CBBF299}"/>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65" name="n_1mainValue【公民館】&#10;一人当たり面積">
          <a:extLst>
            <a:ext uri="{FF2B5EF4-FFF2-40B4-BE49-F238E27FC236}">
              <a16:creationId xmlns:a16="http://schemas.microsoft.com/office/drawing/2014/main" id="{1504C425-8832-4827-8839-C130EBE73E61}"/>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66" name="n_2mainValue【公民館】&#10;一人当たり面積">
          <a:extLst>
            <a:ext uri="{FF2B5EF4-FFF2-40B4-BE49-F238E27FC236}">
              <a16:creationId xmlns:a16="http://schemas.microsoft.com/office/drawing/2014/main" id="{6A0889E1-6A80-43B7-9DF5-B768EA18777A}"/>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id="{72319414-8483-44FE-A99C-E48315C2FBD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id="{A12BEB34-E13D-40E2-B337-92C811782E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id="{93034178-97B4-4239-BA6B-E19BB38E73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固定資産台帳整備中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3B01B41-23DA-4741-8137-5A91D48609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3A9833-E900-4AF7-A29D-984BF71151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9A00FA-B43C-48D4-8811-2622093DFD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D99636-CFA9-49F0-9674-C008E0238E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C479E0-A0BB-4C8C-B660-ED43115D0D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3E7CF6-34B2-4D57-8455-276186577F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F952C0-1844-4C54-A386-00E9AF87BC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4ABA04-4C88-4A47-88E6-9C3AC90117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9F3607-72AE-40E6-BCE4-203EEDD374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283EA8-2C85-498A-9A7C-492AEEB511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322,624
317,609
39.99
149,078,843
143,080,974
4,464,552
68,779,285
133,714,380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4618B1-80D6-4A70-9F66-4710F01912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7DC518-2816-4C45-B36A-9F114D31E6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B595FE-7EC3-4056-8656-FBBAB98C77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2D29A2-35BD-4B84-8DB1-9B24D40E28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9B7A22-68F3-4F3A-80E9-F0166F5A50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B6AD4E4-A5FE-4171-AFE2-F5F7D7CDAC3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E1B0B7-EAAA-4B62-9C97-206F0A3738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EC0505-4B60-4618-9986-152DDD9FF4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A4F8FB-1952-4865-A661-229E75F31E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C6DF65-CAD1-4AE2-AAF1-30579C0BAB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43900C-A8A9-412E-A960-C4C4553595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CBCDF2-0B4C-4685-A058-DF4D2B227C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3B0873-A5E2-4D7F-B612-CD0E0D41E6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921A27-D6F9-4074-9209-A46425641E1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1D3D4D-1A51-45CC-B171-C3738CF06A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08FF12-3022-48F2-8AB0-FB353D3503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FE23DB-E4EA-49F7-9F75-D2C6717BEC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67C7BF0-E009-4F76-AA1B-451C3CE02B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53C2B0-D207-4EC2-AF95-E542A3ED9A2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582E967-982C-480C-A601-58D159EE2C1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9284A17-3A52-4A83-9F99-20463B0C6E3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6782A67-FE2E-4C50-A7E8-59FF372343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A6863F8-1FFE-4009-9638-1A73C48E75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12972D4-9894-4D71-873F-C812A00021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25627F6-C077-4FC4-B97A-CE3A81E5D7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0654E6A-6157-4E80-85C0-A72EDB83E2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4B343ED-3578-4877-86F0-DD01DEFF39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2DA6B35-4749-48DA-A142-CB8CC431E9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39FA0C3-034D-44D1-94C7-30F374CF5F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11777B5-D2EE-48FB-9CBD-F017635F3F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D0E2F2E-D3BA-4007-975C-589B98D8D3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FC94ADF-968E-418A-916A-E28F184C6CA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4438E86-C6EE-4345-B7E2-DF382CB266E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70037C0-4DB3-470B-BBF1-D5875C8ADAF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3E69FCB-E926-4200-BCF3-0D0E990E325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09EAE77-2B2D-4166-9838-F95255B6582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D734D9E-3CD8-4B7A-9473-8D143F84420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A2DE6B4-911C-40FE-BEAB-90905968668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AD55F86-BE2E-4900-87B1-60F27556EDD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24C0559-83F4-4361-86A9-186C5EE3019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65FE06A-0338-473D-9C61-D202F7166A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5C58B5F-57E4-42D8-BF8A-F1FF6D1AB0C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84E81A0-35C0-43B2-A729-80890BD5F1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D68F9BA-E13C-42F4-8149-2C9802D70BB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043B7E3-B608-4829-879A-5A982F4FC4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F33AEED4-C3B8-4481-BF6C-49C986DCCA82}"/>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BC0DF6BF-C2EF-45D8-AF51-7593AE89840B}"/>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EE4B7F70-12B2-4933-BD0B-F190C6A2346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BC8E83BC-3E43-4ED4-9781-208F8029938D}"/>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540A2083-5044-4096-A7DC-704914B99E64}"/>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B3764F52-122C-46B9-BF46-BCD81F15828A}"/>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C09BA20-E244-4AE2-806D-D95247AFAFDF}"/>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990FFCEB-8AF9-4F39-9FF8-A9F2EC7A0ADD}"/>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136089</xdr:rowOff>
    </xdr:from>
    <xdr:ext cx="405111" cy="259045"/>
    <xdr:sp macro="" textlink="">
      <xdr:nvSpPr>
        <xdr:cNvPr id="65" name="n_1aveValue【図書館】&#10;有形固定資産減価償却率">
          <a:extLst>
            <a:ext uri="{FF2B5EF4-FFF2-40B4-BE49-F238E27FC236}">
              <a16:creationId xmlns:a16="http://schemas.microsoft.com/office/drawing/2014/main" id="{2EA12272-2016-498A-A13A-65593E7EE08F}"/>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66" name="フローチャート: 判断 65">
          <a:extLst>
            <a:ext uri="{FF2B5EF4-FFF2-40B4-BE49-F238E27FC236}">
              <a16:creationId xmlns:a16="http://schemas.microsoft.com/office/drawing/2014/main" id="{B2186B6F-01B3-4789-83F1-37A2D39C9FDD}"/>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118127</xdr:rowOff>
    </xdr:from>
    <xdr:ext cx="405111" cy="259045"/>
    <xdr:sp macro="" textlink="">
      <xdr:nvSpPr>
        <xdr:cNvPr id="67" name="n_2aveValue【図書館】&#10;有形固定資産減価償却率">
          <a:extLst>
            <a:ext uri="{FF2B5EF4-FFF2-40B4-BE49-F238E27FC236}">
              <a16:creationId xmlns:a16="http://schemas.microsoft.com/office/drawing/2014/main" id="{E46E0105-F506-4044-BB4F-8CA300C76AC4}"/>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170724</xdr:rowOff>
    </xdr:from>
    <xdr:to>
      <xdr:col>10</xdr:col>
      <xdr:colOff>165100</xdr:colOff>
      <xdr:row>38</xdr:row>
      <xdr:rowOff>100874</xdr:rowOff>
    </xdr:to>
    <xdr:sp macro="" textlink="">
      <xdr:nvSpPr>
        <xdr:cNvPr id="68" name="フローチャート: 判断 67">
          <a:extLst>
            <a:ext uri="{FF2B5EF4-FFF2-40B4-BE49-F238E27FC236}">
              <a16:creationId xmlns:a16="http://schemas.microsoft.com/office/drawing/2014/main" id="{EE1CA93C-459D-4845-977A-BAE314FA4ADE}"/>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117401</xdr:rowOff>
    </xdr:from>
    <xdr:ext cx="405111" cy="259045"/>
    <xdr:sp macro="" textlink="">
      <xdr:nvSpPr>
        <xdr:cNvPr id="69" name="n_3aveValue【図書館】&#10;有形固定資産減価償却率">
          <a:extLst>
            <a:ext uri="{FF2B5EF4-FFF2-40B4-BE49-F238E27FC236}">
              <a16:creationId xmlns:a16="http://schemas.microsoft.com/office/drawing/2014/main" id="{15EB3FBB-DEEE-4519-90B7-B60B51721C42}"/>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E622AD-F3B9-4CAB-8EDF-B8CCC49FB37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18A72A-A254-45AC-A59E-3B9F797B53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2791214-E81F-4DD7-97E4-5CE1843587C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24FAE8C-087A-4674-A37B-C330425BE6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34B89881-A267-4821-902A-95317FEAAD5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5" name="楕円 74">
          <a:extLst>
            <a:ext uri="{FF2B5EF4-FFF2-40B4-BE49-F238E27FC236}">
              <a16:creationId xmlns:a16="http://schemas.microsoft.com/office/drawing/2014/main" id="{23A929C2-4D87-4649-A83C-73B1EC6BF04F}"/>
            </a:ext>
          </a:extLst>
        </xdr:cNvPr>
        <xdr:cNvSpPr/>
      </xdr:nvSpPr>
      <xdr:spPr>
        <a:xfrm>
          <a:off x="374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23767</xdr:rowOff>
    </xdr:from>
    <xdr:to>
      <xdr:col>15</xdr:col>
      <xdr:colOff>101600</xdr:colOff>
      <xdr:row>37</xdr:row>
      <xdr:rowOff>125367</xdr:rowOff>
    </xdr:to>
    <xdr:sp macro="" textlink="">
      <xdr:nvSpPr>
        <xdr:cNvPr id="76" name="楕円 75">
          <a:extLst>
            <a:ext uri="{FF2B5EF4-FFF2-40B4-BE49-F238E27FC236}">
              <a16:creationId xmlns:a16="http://schemas.microsoft.com/office/drawing/2014/main" id="{87B57FE0-CD3F-4E0C-B863-EE284C81AD50}"/>
            </a:ext>
          </a:extLst>
        </xdr:cNvPr>
        <xdr:cNvSpPr/>
      </xdr:nvSpPr>
      <xdr:spPr>
        <a:xfrm>
          <a:off x="2857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74567</xdr:rowOff>
    </xdr:to>
    <xdr:cxnSp macro="">
      <xdr:nvCxnSpPr>
        <xdr:cNvPr id="77" name="直線コネクタ 76">
          <a:extLst>
            <a:ext uri="{FF2B5EF4-FFF2-40B4-BE49-F238E27FC236}">
              <a16:creationId xmlns:a16="http://schemas.microsoft.com/office/drawing/2014/main" id="{87870EA9-E7E9-4FD4-A0C7-2D2CCC1878C6}"/>
            </a:ext>
          </a:extLst>
        </xdr:cNvPr>
        <xdr:cNvCxnSpPr/>
      </xdr:nvCxnSpPr>
      <xdr:spPr>
        <a:xfrm flipV="1">
          <a:off x="2908300" y="63871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110870</xdr:rowOff>
    </xdr:from>
    <xdr:ext cx="405111" cy="259045"/>
    <xdr:sp macro="" textlink="">
      <xdr:nvSpPr>
        <xdr:cNvPr id="78" name="n_1mainValue【図書館】&#10;有形固定資産減価償却率">
          <a:extLst>
            <a:ext uri="{FF2B5EF4-FFF2-40B4-BE49-F238E27FC236}">
              <a16:creationId xmlns:a16="http://schemas.microsoft.com/office/drawing/2014/main" id="{6B0BF4C4-611C-4426-B505-5DF4F38782AE}"/>
            </a:ext>
          </a:extLst>
        </xdr:cNvPr>
        <xdr:cNvSpPr txBox="1"/>
      </xdr:nvSpPr>
      <xdr:spPr>
        <a:xfrm>
          <a:off x="3582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141894</xdr:rowOff>
    </xdr:from>
    <xdr:ext cx="405111" cy="259045"/>
    <xdr:sp macro="" textlink="">
      <xdr:nvSpPr>
        <xdr:cNvPr id="79" name="n_2mainValue【図書館】&#10;有形固定資産減価償却率">
          <a:extLst>
            <a:ext uri="{FF2B5EF4-FFF2-40B4-BE49-F238E27FC236}">
              <a16:creationId xmlns:a16="http://schemas.microsoft.com/office/drawing/2014/main" id="{6024EF6D-FE8E-427D-AF2C-50CF0B576653}"/>
            </a:ext>
          </a:extLst>
        </xdr:cNvPr>
        <xdr:cNvSpPr txBox="1"/>
      </xdr:nvSpPr>
      <xdr:spPr>
        <a:xfrm>
          <a:off x="2705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4ABF688-7C4A-415C-8D48-FA0549C9E1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2B8D276-0240-4C0E-B2B1-F6721DE8D3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E7A96891-3868-439D-872C-F92A0F196E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6356C43-06E5-4522-91A5-2FAF4783F8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A87833D-4799-4227-9205-D8E0D8C7AB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4762592F-7C2A-4557-A161-BA133CFC1D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FCCF3D3F-B57F-4D0F-9531-1E09B1957A6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5A64A824-71C3-4C40-B36A-41749D2CDC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65CFE751-B130-49EB-AAEF-D040CCAEDA4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27E718E0-CB14-499A-89A1-85D2FCD9D2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970F9DF3-9C7C-4B76-8C64-DC79C7CCE80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33C1DCF5-87CA-4C62-8A52-5A07C2B344C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E722FD04-1828-4136-966D-1FC0EEF80C7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689E8667-60EE-44F6-A8FF-ADFF390AFAE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D4F4A057-79EC-4EF6-9E3F-92976C89E64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87BD614B-B48B-41B7-B4BD-0B64DFE7C73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A9A4530B-9551-4D32-84EC-69CEC94FF29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9204F8FB-88FF-46E8-96CA-4122B24E50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2FAD0D4E-3848-4E01-AF51-A9FC0192821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0A38E04B-A665-4BAB-A5F9-25FAA12F8C0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BD13E04B-656A-462A-A8BC-3C79DB4518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612B8182-583F-474C-8DF2-467E5D5F6D6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8EE368A0-62A6-4DAC-8E46-0C9E1A2E0D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3" name="直線コネクタ 102">
          <a:extLst>
            <a:ext uri="{FF2B5EF4-FFF2-40B4-BE49-F238E27FC236}">
              <a16:creationId xmlns:a16="http://schemas.microsoft.com/office/drawing/2014/main" id="{41089FD2-BE38-421E-BD07-36B2DBB65D3F}"/>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3F2C8087-A5B0-4C5E-B0A5-3AEF8D5420F8}"/>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5" name="直線コネクタ 104">
          <a:extLst>
            <a:ext uri="{FF2B5EF4-FFF2-40B4-BE49-F238E27FC236}">
              <a16:creationId xmlns:a16="http://schemas.microsoft.com/office/drawing/2014/main" id="{B704231C-26C2-4D79-B8BE-E965C92C2D9F}"/>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6" name="【図書館】&#10;一人当たり面積最大値テキスト">
          <a:extLst>
            <a:ext uri="{FF2B5EF4-FFF2-40B4-BE49-F238E27FC236}">
              <a16:creationId xmlns:a16="http://schemas.microsoft.com/office/drawing/2014/main" id="{4E8541F5-D8AA-4C11-A9A0-5933A1726A87}"/>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07" name="直線コネクタ 106">
          <a:extLst>
            <a:ext uri="{FF2B5EF4-FFF2-40B4-BE49-F238E27FC236}">
              <a16:creationId xmlns:a16="http://schemas.microsoft.com/office/drawing/2014/main" id="{1546D435-039C-4F1B-A865-5127B787B439}"/>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08" name="【図書館】&#10;一人当たり面積平均値テキスト">
          <a:extLst>
            <a:ext uri="{FF2B5EF4-FFF2-40B4-BE49-F238E27FC236}">
              <a16:creationId xmlns:a16="http://schemas.microsoft.com/office/drawing/2014/main" id="{941A32B7-9B9A-4E73-8377-CD5EEB8F22ED}"/>
            </a:ext>
          </a:extLst>
        </xdr:cNvPr>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09" name="フローチャート: 判断 108">
          <a:extLst>
            <a:ext uri="{FF2B5EF4-FFF2-40B4-BE49-F238E27FC236}">
              <a16:creationId xmlns:a16="http://schemas.microsoft.com/office/drawing/2014/main" id="{3F9C1231-3C9A-4433-9D72-E81B84376DF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0" name="フローチャート: 判断 109">
          <a:extLst>
            <a:ext uri="{FF2B5EF4-FFF2-40B4-BE49-F238E27FC236}">
              <a16:creationId xmlns:a16="http://schemas.microsoft.com/office/drawing/2014/main" id="{5B3B67F2-F6C8-46B3-8494-B0B881C32D06}"/>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11" name="n_1aveValue【図書館】&#10;一人当たり面積">
          <a:extLst>
            <a:ext uri="{FF2B5EF4-FFF2-40B4-BE49-F238E27FC236}">
              <a16:creationId xmlns:a16="http://schemas.microsoft.com/office/drawing/2014/main" id="{F758A14F-198F-4427-8EC9-19C1796AE4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112" name="フローチャート: 判断 111">
          <a:extLst>
            <a:ext uri="{FF2B5EF4-FFF2-40B4-BE49-F238E27FC236}">
              <a16:creationId xmlns:a16="http://schemas.microsoft.com/office/drawing/2014/main" id="{A575730E-D7C9-4A94-9C3D-D671A06C6DCE}"/>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143527</xdr:rowOff>
    </xdr:from>
    <xdr:ext cx="469744" cy="259045"/>
    <xdr:sp macro="" textlink="">
      <xdr:nvSpPr>
        <xdr:cNvPr id="113" name="n_2aveValue【図書館】&#10;一人当たり面積">
          <a:extLst>
            <a:ext uri="{FF2B5EF4-FFF2-40B4-BE49-F238E27FC236}">
              <a16:creationId xmlns:a16="http://schemas.microsoft.com/office/drawing/2014/main" id="{274188D2-9FF9-4A56-99D9-CEC0FF007528}"/>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25400</xdr:rowOff>
    </xdr:from>
    <xdr:to>
      <xdr:col>41</xdr:col>
      <xdr:colOff>101600</xdr:colOff>
      <xdr:row>40</xdr:row>
      <xdr:rowOff>127000</xdr:rowOff>
    </xdr:to>
    <xdr:sp macro="" textlink="">
      <xdr:nvSpPr>
        <xdr:cNvPr id="114" name="フローチャート: 判断 113">
          <a:extLst>
            <a:ext uri="{FF2B5EF4-FFF2-40B4-BE49-F238E27FC236}">
              <a16:creationId xmlns:a16="http://schemas.microsoft.com/office/drawing/2014/main" id="{706E9BDD-649D-4265-B43F-FB45C15EEC85}"/>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143527</xdr:rowOff>
    </xdr:from>
    <xdr:ext cx="469744" cy="259045"/>
    <xdr:sp macro="" textlink="">
      <xdr:nvSpPr>
        <xdr:cNvPr id="115" name="n_3aveValue【図書館】&#10;一人当たり面積">
          <a:extLst>
            <a:ext uri="{FF2B5EF4-FFF2-40B4-BE49-F238E27FC236}">
              <a16:creationId xmlns:a16="http://schemas.microsoft.com/office/drawing/2014/main" id="{CCAC55D4-BC99-4E62-B840-9F227A464BDE}"/>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4C2A8F1-4732-4BD5-B04E-CC1203C535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118F801-4E15-434F-A2DD-DA3BCEBCF9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4830287-C040-4B60-B089-0D4428BBBB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4119D1E-A485-4509-8CE6-447CD25B5C8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225A03E-5B4C-4EE6-86F8-F074D9D23F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1" name="楕円 120">
          <a:extLst>
            <a:ext uri="{FF2B5EF4-FFF2-40B4-BE49-F238E27FC236}">
              <a16:creationId xmlns:a16="http://schemas.microsoft.com/office/drawing/2014/main" id="{B77C1D65-53BB-4BF2-97A8-98B236896177}"/>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2" name="楕円 121">
          <a:extLst>
            <a:ext uri="{FF2B5EF4-FFF2-40B4-BE49-F238E27FC236}">
              <a16:creationId xmlns:a16="http://schemas.microsoft.com/office/drawing/2014/main" id="{231A93CC-0178-4267-8A10-F12D4A2FB3C2}"/>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3" name="直線コネクタ 122">
          <a:extLst>
            <a:ext uri="{FF2B5EF4-FFF2-40B4-BE49-F238E27FC236}">
              <a16:creationId xmlns:a16="http://schemas.microsoft.com/office/drawing/2014/main" id="{C5258762-ED73-453F-93A1-2AA2890E3228}"/>
            </a:ext>
          </a:extLst>
        </xdr:cNvPr>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60977</xdr:rowOff>
    </xdr:from>
    <xdr:ext cx="469744" cy="259045"/>
    <xdr:sp macro="" textlink="">
      <xdr:nvSpPr>
        <xdr:cNvPr id="124" name="n_1mainValue【図書館】&#10;一人当たり面積">
          <a:extLst>
            <a:ext uri="{FF2B5EF4-FFF2-40B4-BE49-F238E27FC236}">
              <a16:creationId xmlns:a16="http://schemas.microsoft.com/office/drawing/2014/main" id="{C63655C6-486E-4C76-9241-FCD497BC1CD1}"/>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5" name="n_2mainValue【図書館】&#10;一人当たり面積">
          <a:extLst>
            <a:ext uri="{FF2B5EF4-FFF2-40B4-BE49-F238E27FC236}">
              <a16:creationId xmlns:a16="http://schemas.microsoft.com/office/drawing/2014/main" id="{BDBD6621-FC13-4BD6-92CE-97CD5C47D691}"/>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FD4C9804-175B-4D4E-9C2C-35B1DED26C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F370458E-5E9F-4985-9C55-EDB7578EC8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74E4A660-18E1-4AA7-B0EA-05D245540C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9D7A917C-7EB7-4E78-83B8-B88ECD3B035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FDD6A202-B40E-403D-857A-4334B62D2D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7E0CBB20-8AC1-4E6D-9FF3-0BC22C434C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275C44C0-D963-4093-8F5A-2D5064B563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531B3B6A-3415-4AA2-84B3-2049466643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6212EE12-EAB8-4619-949C-8BA2992C1C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75E89628-571B-49EA-B16D-8A120F11A2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A8677DE0-3E13-41D9-A2A5-B033CE35F15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a:extLst>
            <a:ext uri="{FF2B5EF4-FFF2-40B4-BE49-F238E27FC236}">
              <a16:creationId xmlns:a16="http://schemas.microsoft.com/office/drawing/2014/main" id="{0D5B996B-0C96-44BC-83A7-A2BE240784C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a:extLst>
            <a:ext uri="{FF2B5EF4-FFF2-40B4-BE49-F238E27FC236}">
              <a16:creationId xmlns:a16="http://schemas.microsoft.com/office/drawing/2014/main" id="{74FB5FC3-0257-4B56-BBD2-25B91070B46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a:extLst>
            <a:ext uri="{FF2B5EF4-FFF2-40B4-BE49-F238E27FC236}">
              <a16:creationId xmlns:a16="http://schemas.microsoft.com/office/drawing/2014/main" id="{078E0637-1717-4F9F-B279-ACEE98CCFFB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a:extLst>
            <a:ext uri="{FF2B5EF4-FFF2-40B4-BE49-F238E27FC236}">
              <a16:creationId xmlns:a16="http://schemas.microsoft.com/office/drawing/2014/main" id="{03AFD570-2185-44ED-A534-7AD5EB83326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a:extLst>
            <a:ext uri="{FF2B5EF4-FFF2-40B4-BE49-F238E27FC236}">
              <a16:creationId xmlns:a16="http://schemas.microsoft.com/office/drawing/2014/main" id="{0AD9D239-8C8B-4010-9984-EAE531794AA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a:extLst>
            <a:ext uri="{FF2B5EF4-FFF2-40B4-BE49-F238E27FC236}">
              <a16:creationId xmlns:a16="http://schemas.microsoft.com/office/drawing/2014/main" id="{8AC79CA4-819C-4E29-9719-2B56F9A6BB7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a:extLst>
            <a:ext uri="{FF2B5EF4-FFF2-40B4-BE49-F238E27FC236}">
              <a16:creationId xmlns:a16="http://schemas.microsoft.com/office/drawing/2014/main" id="{74587402-7D66-458D-90E2-A97D4A18168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a:extLst>
            <a:ext uri="{FF2B5EF4-FFF2-40B4-BE49-F238E27FC236}">
              <a16:creationId xmlns:a16="http://schemas.microsoft.com/office/drawing/2014/main" id="{795B5B0A-0B21-4EFF-BA3E-96C2A1ECCD6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9286AC89-D9BC-4FB0-A180-57A55F152F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AF87BA53-D7BD-4441-9565-66182445115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5441DD96-F25F-4ED1-9C67-3AAC9B8021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48" name="直線コネクタ 147">
          <a:extLst>
            <a:ext uri="{FF2B5EF4-FFF2-40B4-BE49-F238E27FC236}">
              <a16:creationId xmlns:a16="http://schemas.microsoft.com/office/drawing/2014/main" id="{A9FBDC88-FB0F-47E3-933F-F6C7658637AA}"/>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9E3E8733-ED71-48AB-BDE1-C939CF0FAF57}"/>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0" name="直線コネクタ 149">
          <a:extLst>
            <a:ext uri="{FF2B5EF4-FFF2-40B4-BE49-F238E27FC236}">
              <a16:creationId xmlns:a16="http://schemas.microsoft.com/office/drawing/2014/main" id="{DD2C262E-5CB6-4D65-807B-D00A97B6AE7D}"/>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1" name="【体育館・プール】&#10;有形固定資産減価償却率最大値テキスト">
          <a:extLst>
            <a:ext uri="{FF2B5EF4-FFF2-40B4-BE49-F238E27FC236}">
              <a16:creationId xmlns:a16="http://schemas.microsoft.com/office/drawing/2014/main" id="{41C2F38D-C9F4-4B6B-8899-E94FCAC4475F}"/>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2" name="直線コネクタ 151">
          <a:extLst>
            <a:ext uri="{FF2B5EF4-FFF2-40B4-BE49-F238E27FC236}">
              <a16:creationId xmlns:a16="http://schemas.microsoft.com/office/drawing/2014/main" id="{E11933F9-C812-4535-9009-0C8134F43A85}"/>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94D41C6D-FDB2-480F-AB56-9C443380742B}"/>
            </a:ext>
          </a:extLst>
        </xdr:cNvPr>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54" name="フローチャート: 判断 153">
          <a:extLst>
            <a:ext uri="{FF2B5EF4-FFF2-40B4-BE49-F238E27FC236}">
              <a16:creationId xmlns:a16="http://schemas.microsoft.com/office/drawing/2014/main" id="{DF59EACF-4D46-4C2A-8B42-2E1B7AE5EE1E}"/>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5" name="フローチャート: 判断 154">
          <a:extLst>
            <a:ext uri="{FF2B5EF4-FFF2-40B4-BE49-F238E27FC236}">
              <a16:creationId xmlns:a16="http://schemas.microsoft.com/office/drawing/2014/main" id="{E9340CCF-1015-4E85-BC31-CA5B3ADDBAE5}"/>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67327</xdr:rowOff>
    </xdr:from>
    <xdr:ext cx="405111" cy="259045"/>
    <xdr:sp macro="" textlink="">
      <xdr:nvSpPr>
        <xdr:cNvPr id="156" name="n_1aveValue【体育館・プール】&#10;有形固定資産減価償却率">
          <a:extLst>
            <a:ext uri="{FF2B5EF4-FFF2-40B4-BE49-F238E27FC236}">
              <a16:creationId xmlns:a16="http://schemas.microsoft.com/office/drawing/2014/main" id="{E2056BCC-AA86-46A8-A596-B368E69F30CE}"/>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118364</xdr:rowOff>
    </xdr:from>
    <xdr:to>
      <xdr:col>15</xdr:col>
      <xdr:colOff>101600</xdr:colOff>
      <xdr:row>60</xdr:row>
      <xdr:rowOff>48514</xdr:rowOff>
    </xdr:to>
    <xdr:sp macro="" textlink="">
      <xdr:nvSpPr>
        <xdr:cNvPr id="157" name="フローチャート: 判断 156">
          <a:extLst>
            <a:ext uri="{FF2B5EF4-FFF2-40B4-BE49-F238E27FC236}">
              <a16:creationId xmlns:a16="http://schemas.microsoft.com/office/drawing/2014/main" id="{6B613497-80C2-4F7D-ABBC-92DEE41E030E}"/>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65041</xdr:rowOff>
    </xdr:from>
    <xdr:ext cx="405111" cy="259045"/>
    <xdr:sp macro="" textlink="">
      <xdr:nvSpPr>
        <xdr:cNvPr id="158" name="n_2aveValue【体育館・プール】&#10;有形固定資産減価償却率">
          <a:extLst>
            <a:ext uri="{FF2B5EF4-FFF2-40B4-BE49-F238E27FC236}">
              <a16:creationId xmlns:a16="http://schemas.microsoft.com/office/drawing/2014/main" id="{D19C2D2F-C3A2-4A32-84DD-174F85558665}"/>
            </a:ext>
          </a:extLst>
        </xdr:cNvPr>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72644</xdr:rowOff>
    </xdr:from>
    <xdr:to>
      <xdr:col>10</xdr:col>
      <xdr:colOff>165100</xdr:colOff>
      <xdr:row>60</xdr:row>
      <xdr:rowOff>2794</xdr:rowOff>
    </xdr:to>
    <xdr:sp macro="" textlink="">
      <xdr:nvSpPr>
        <xdr:cNvPr id="159" name="フローチャート: 判断 158">
          <a:extLst>
            <a:ext uri="{FF2B5EF4-FFF2-40B4-BE49-F238E27FC236}">
              <a16:creationId xmlns:a16="http://schemas.microsoft.com/office/drawing/2014/main" id="{301E6C58-4E48-4923-A0BA-FA39F3D02FBE}"/>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19321</xdr:rowOff>
    </xdr:from>
    <xdr:ext cx="405111" cy="259045"/>
    <xdr:sp macro="" textlink="">
      <xdr:nvSpPr>
        <xdr:cNvPr id="160" name="n_3aveValue【体育館・プール】&#10;有形固定資産減価償却率">
          <a:extLst>
            <a:ext uri="{FF2B5EF4-FFF2-40B4-BE49-F238E27FC236}">
              <a16:creationId xmlns:a16="http://schemas.microsoft.com/office/drawing/2014/main" id="{7F719903-85D8-4DEE-9559-327DC34FBCF4}"/>
            </a:ext>
          </a:extLst>
        </xdr:cNvPr>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78B0871-56DA-43AC-A82B-03973B23FB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AC1E87D-B5AE-4627-9936-2519340F45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FF1DD708-8A57-4D13-B060-A8CBC61F63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8882ED2-6D2D-4204-B8F9-0DBD18026A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A14DC99-67F9-4E4E-950C-83DB624F67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54356</xdr:rowOff>
    </xdr:from>
    <xdr:to>
      <xdr:col>20</xdr:col>
      <xdr:colOff>38100</xdr:colOff>
      <xdr:row>61</xdr:row>
      <xdr:rowOff>155956</xdr:rowOff>
    </xdr:to>
    <xdr:sp macro="" textlink="">
      <xdr:nvSpPr>
        <xdr:cNvPr id="166" name="楕円 165">
          <a:extLst>
            <a:ext uri="{FF2B5EF4-FFF2-40B4-BE49-F238E27FC236}">
              <a16:creationId xmlns:a16="http://schemas.microsoft.com/office/drawing/2014/main" id="{98ADF4E2-31D6-46CD-BB58-AB24D6A99951}"/>
            </a:ext>
          </a:extLst>
        </xdr:cNvPr>
        <xdr:cNvSpPr/>
      </xdr:nvSpPr>
      <xdr:spPr>
        <a:xfrm>
          <a:off x="3746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67" name="楕円 166">
          <a:extLst>
            <a:ext uri="{FF2B5EF4-FFF2-40B4-BE49-F238E27FC236}">
              <a16:creationId xmlns:a16="http://schemas.microsoft.com/office/drawing/2014/main" id="{3F7DAA11-35C3-48DA-8691-D502246D6901}"/>
            </a:ext>
          </a:extLst>
        </xdr:cNvPr>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105156</xdr:rowOff>
    </xdr:from>
    <xdr:to>
      <xdr:col>19</xdr:col>
      <xdr:colOff>177800</xdr:colOff>
      <xdr:row>61</xdr:row>
      <xdr:rowOff>160020</xdr:rowOff>
    </xdr:to>
    <xdr:cxnSp macro="">
      <xdr:nvCxnSpPr>
        <xdr:cNvPr id="168" name="直線コネクタ 167">
          <a:extLst>
            <a:ext uri="{FF2B5EF4-FFF2-40B4-BE49-F238E27FC236}">
              <a16:creationId xmlns:a16="http://schemas.microsoft.com/office/drawing/2014/main" id="{2898EEC8-4704-4341-B3DB-1445131352EE}"/>
            </a:ext>
          </a:extLst>
        </xdr:cNvPr>
        <xdr:cNvCxnSpPr/>
      </xdr:nvCxnSpPr>
      <xdr:spPr>
        <a:xfrm flipV="1">
          <a:off x="2908300" y="1056360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147083</xdr:rowOff>
    </xdr:from>
    <xdr:ext cx="405111" cy="259045"/>
    <xdr:sp macro="" textlink="">
      <xdr:nvSpPr>
        <xdr:cNvPr id="169" name="n_1mainValue【体育館・プール】&#10;有形固定資産減価償却率">
          <a:extLst>
            <a:ext uri="{FF2B5EF4-FFF2-40B4-BE49-F238E27FC236}">
              <a16:creationId xmlns:a16="http://schemas.microsoft.com/office/drawing/2014/main" id="{06259272-299D-4CE8-8678-B704B56BEDB5}"/>
            </a:ext>
          </a:extLst>
        </xdr:cNvPr>
        <xdr:cNvSpPr txBox="1"/>
      </xdr:nvSpPr>
      <xdr:spPr>
        <a:xfrm>
          <a:off x="35820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70" name="n_2mainValue【体育館・プール】&#10;有形固定資産減価償却率">
          <a:extLst>
            <a:ext uri="{FF2B5EF4-FFF2-40B4-BE49-F238E27FC236}">
              <a16:creationId xmlns:a16="http://schemas.microsoft.com/office/drawing/2014/main" id="{20DF392A-2EC8-48F1-B1A7-AA7DB2030155}"/>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4CC87D9A-50B3-444C-ACA1-694F51C4D3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2C037887-42E9-4500-ACD2-899F3E0BB9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C51F8AD4-ED2C-464E-86A9-94B94B4263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7D7D625E-6053-40DB-AF96-89B39F4152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136FD93B-C4AB-4025-A7C1-AE3EDA0926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57B02460-9324-4FCE-AB06-9F4FFA9EE09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02756A56-EA84-4C36-8E15-3543B39F13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1571E0CC-34A7-4861-B144-52A3E0347E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EDA1363C-EBBE-4BE8-8840-1B78C02A24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FB477CC0-5B1D-4711-8A76-B9E4D2B047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a:extLst>
            <a:ext uri="{FF2B5EF4-FFF2-40B4-BE49-F238E27FC236}">
              <a16:creationId xmlns:a16="http://schemas.microsoft.com/office/drawing/2014/main" id="{E6A9D840-39BF-44AB-BBB0-92C409DF4E5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2" name="テキスト ボックス 181">
          <a:extLst>
            <a:ext uri="{FF2B5EF4-FFF2-40B4-BE49-F238E27FC236}">
              <a16:creationId xmlns:a16="http://schemas.microsoft.com/office/drawing/2014/main" id="{E55BE149-2842-4230-AAB9-4D6E9F9FA18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a:extLst>
            <a:ext uri="{FF2B5EF4-FFF2-40B4-BE49-F238E27FC236}">
              <a16:creationId xmlns:a16="http://schemas.microsoft.com/office/drawing/2014/main" id="{9FA6E51E-14D3-4B9D-B901-92295960CD8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4" name="テキスト ボックス 183">
          <a:extLst>
            <a:ext uri="{FF2B5EF4-FFF2-40B4-BE49-F238E27FC236}">
              <a16:creationId xmlns:a16="http://schemas.microsoft.com/office/drawing/2014/main" id="{9853A281-C4C5-4B94-9EE0-84DD7164388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a:extLst>
            <a:ext uri="{FF2B5EF4-FFF2-40B4-BE49-F238E27FC236}">
              <a16:creationId xmlns:a16="http://schemas.microsoft.com/office/drawing/2014/main" id="{49807EF6-40BF-46D1-9C36-8340B6B018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a:extLst>
            <a:ext uri="{FF2B5EF4-FFF2-40B4-BE49-F238E27FC236}">
              <a16:creationId xmlns:a16="http://schemas.microsoft.com/office/drawing/2014/main" id="{3A0FAFA1-F389-4856-AD32-E4F0AEFDB01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a:extLst>
            <a:ext uri="{FF2B5EF4-FFF2-40B4-BE49-F238E27FC236}">
              <a16:creationId xmlns:a16="http://schemas.microsoft.com/office/drawing/2014/main" id="{EC8A3E38-2BC8-4D61-A95D-E4F806DE61D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8" name="テキスト ボックス 187">
          <a:extLst>
            <a:ext uri="{FF2B5EF4-FFF2-40B4-BE49-F238E27FC236}">
              <a16:creationId xmlns:a16="http://schemas.microsoft.com/office/drawing/2014/main" id="{4BE30585-E987-44B4-9601-FD6F94DB7C8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a:extLst>
            <a:ext uri="{FF2B5EF4-FFF2-40B4-BE49-F238E27FC236}">
              <a16:creationId xmlns:a16="http://schemas.microsoft.com/office/drawing/2014/main" id="{D53E487B-6EBE-4C0F-9405-75E51C91AD5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0" name="テキスト ボックス 189">
          <a:extLst>
            <a:ext uri="{FF2B5EF4-FFF2-40B4-BE49-F238E27FC236}">
              <a16:creationId xmlns:a16="http://schemas.microsoft.com/office/drawing/2014/main" id="{EBE9241B-24DD-4146-A830-C1BEFB20A22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BB279D64-1F51-46B6-8668-C7948BDB65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a:extLst>
            <a:ext uri="{FF2B5EF4-FFF2-40B4-BE49-F238E27FC236}">
              <a16:creationId xmlns:a16="http://schemas.microsoft.com/office/drawing/2014/main" id="{4244DB4D-4696-490B-BACC-CC43EEB01D1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BB94DF3E-BC50-4068-A3C1-9B8DC1C420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194" name="直線コネクタ 193">
          <a:extLst>
            <a:ext uri="{FF2B5EF4-FFF2-40B4-BE49-F238E27FC236}">
              <a16:creationId xmlns:a16="http://schemas.microsoft.com/office/drawing/2014/main" id="{C8C0CFC8-D3C9-4F88-BB31-DC4366ACA9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195" name="【体育館・プール】&#10;一人当たり面積最小値テキスト">
          <a:extLst>
            <a:ext uri="{FF2B5EF4-FFF2-40B4-BE49-F238E27FC236}">
              <a16:creationId xmlns:a16="http://schemas.microsoft.com/office/drawing/2014/main" id="{18132025-F967-4BF7-B6A2-CC597507B87C}"/>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196" name="直線コネクタ 195">
          <a:extLst>
            <a:ext uri="{FF2B5EF4-FFF2-40B4-BE49-F238E27FC236}">
              <a16:creationId xmlns:a16="http://schemas.microsoft.com/office/drawing/2014/main" id="{85CCC83E-D5F3-4A7B-A7BD-0BE6F9FCB3E7}"/>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197" name="【体育館・プール】&#10;一人当たり面積最大値テキスト">
          <a:extLst>
            <a:ext uri="{FF2B5EF4-FFF2-40B4-BE49-F238E27FC236}">
              <a16:creationId xmlns:a16="http://schemas.microsoft.com/office/drawing/2014/main" id="{F4DE5348-75DA-4783-BD4D-AE6A9AA5D4E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198" name="直線コネクタ 197">
          <a:extLst>
            <a:ext uri="{FF2B5EF4-FFF2-40B4-BE49-F238E27FC236}">
              <a16:creationId xmlns:a16="http://schemas.microsoft.com/office/drawing/2014/main" id="{38A70952-D706-4DA3-B733-5A496C6F6E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199" name="【体育館・プール】&#10;一人当たり面積平均値テキスト">
          <a:extLst>
            <a:ext uri="{FF2B5EF4-FFF2-40B4-BE49-F238E27FC236}">
              <a16:creationId xmlns:a16="http://schemas.microsoft.com/office/drawing/2014/main" id="{B72EC369-294F-4578-8D28-7D2D148F572F}"/>
            </a:ext>
          </a:extLst>
        </xdr:cNvPr>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0" name="フローチャート: 判断 199">
          <a:extLst>
            <a:ext uri="{FF2B5EF4-FFF2-40B4-BE49-F238E27FC236}">
              <a16:creationId xmlns:a16="http://schemas.microsoft.com/office/drawing/2014/main" id="{AEDD33B8-49F7-4C58-8835-340512FA573A}"/>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01" name="フローチャート: 判断 200">
          <a:extLst>
            <a:ext uri="{FF2B5EF4-FFF2-40B4-BE49-F238E27FC236}">
              <a16:creationId xmlns:a16="http://schemas.microsoft.com/office/drawing/2014/main" id="{7DD9160F-251E-4E54-94B9-F808253E70DB}"/>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152417</xdr:rowOff>
    </xdr:from>
    <xdr:ext cx="469744" cy="259045"/>
    <xdr:sp macro="" textlink="">
      <xdr:nvSpPr>
        <xdr:cNvPr id="202" name="n_1aveValue【体育館・プール】&#10;一人当たり面積">
          <a:extLst>
            <a:ext uri="{FF2B5EF4-FFF2-40B4-BE49-F238E27FC236}">
              <a16:creationId xmlns:a16="http://schemas.microsoft.com/office/drawing/2014/main" id="{B1D3CAC1-C2F1-4A8E-9704-3A15AA8AD4AA}"/>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68580</xdr:rowOff>
    </xdr:from>
    <xdr:to>
      <xdr:col>46</xdr:col>
      <xdr:colOff>38100</xdr:colOff>
      <xdr:row>63</xdr:row>
      <xdr:rowOff>170180</xdr:rowOff>
    </xdr:to>
    <xdr:sp macro="" textlink="">
      <xdr:nvSpPr>
        <xdr:cNvPr id="203" name="フローチャート: 判断 202">
          <a:extLst>
            <a:ext uri="{FF2B5EF4-FFF2-40B4-BE49-F238E27FC236}">
              <a16:creationId xmlns:a16="http://schemas.microsoft.com/office/drawing/2014/main" id="{D1CF64B7-673B-4019-A369-FBFB6F433F5C}"/>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15257</xdr:rowOff>
    </xdr:from>
    <xdr:ext cx="469744" cy="259045"/>
    <xdr:sp macro="" textlink="">
      <xdr:nvSpPr>
        <xdr:cNvPr id="204" name="n_2aveValue【体育館・プール】&#10;一人当たり面積">
          <a:extLst>
            <a:ext uri="{FF2B5EF4-FFF2-40B4-BE49-F238E27FC236}">
              <a16:creationId xmlns:a16="http://schemas.microsoft.com/office/drawing/2014/main" id="{3803F236-D25A-4644-ADD0-A104DA21397C}"/>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87630</xdr:rowOff>
    </xdr:from>
    <xdr:to>
      <xdr:col>41</xdr:col>
      <xdr:colOff>101600</xdr:colOff>
      <xdr:row>64</xdr:row>
      <xdr:rowOff>17780</xdr:rowOff>
    </xdr:to>
    <xdr:sp macro="" textlink="">
      <xdr:nvSpPr>
        <xdr:cNvPr id="205" name="フローチャート: 判断 204">
          <a:extLst>
            <a:ext uri="{FF2B5EF4-FFF2-40B4-BE49-F238E27FC236}">
              <a16:creationId xmlns:a16="http://schemas.microsoft.com/office/drawing/2014/main" id="{078C6EDC-807B-4EDC-A464-07DC2F0D255B}"/>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34307</xdr:rowOff>
    </xdr:from>
    <xdr:ext cx="469744" cy="259045"/>
    <xdr:sp macro="" textlink="">
      <xdr:nvSpPr>
        <xdr:cNvPr id="206" name="n_3aveValue【体育館・プール】&#10;一人当たり面積">
          <a:extLst>
            <a:ext uri="{FF2B5EF4-FFF2-40B4-BE49-F238E27FC236}">
              <a16:creationId xmlns:a16="http://schemas.microsoft.com/office/drawing/2014/main" id="{077234CB-DFB8-46F3-88C2-BBEFA7D27FD1}"/>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4D8FB3E4-8964-4F87-9716-50BD141635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0F1457E-EAE8-4503-A448-FB1CACADA9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D95D91F-1356-466E-9F9D-73FE3F71F7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5430CD12-C72F-48AF-9AF5-10C3D7DE2A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32231E58-F108-4C40-8A45-225357F8D7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12" name="楕円 211">
          <a:extLst>
            <a:ext uri="{FF2B5EF4-FFF2-40B4-BE49-F238E27FC236}">
              <a16:creationId xmlns:a16="http://schemas.microsoft.com/office/drawing/2014/main" id="{4863BBF2-D7E6-4D4A-9760-8C3EF930981D}"/>
            </a:ext>
          </a:extLst>
        </xdr:cNvPr>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99060</xdr:rowOff>
    </xdr:from>
    <xdr:to>
      <xdr:col>46</xdr:col>
      <xdr:colOff>38100</xdr:colOff>
      <xdr:row>64</xdr:row>
      <xdr:rowOff>29210</xdr:rowOff>
    </xdr:to>
    <xdr:sp macro="" textlink="">
      <xdr:nvSpPr>
        <xdr:cNvPr id="213" name="楕円 212">
          <a:extLst>
            <a:ext uri="{FF2B5EF4-FFF2-40B4-BE49-F238E27FC236}">
              <a16:creationId xmlns:a16="http://schemas.microsoft.com/office/drawing/2014/main" id="{CBBF08AC-9FEA-4231-9625-967BAA20AD32}"/>
            </a:ext>
          </a:extLst>
        </xdr:cNvPr>
        <xdr:cNvSpPr/>
      </xdr:nvSpPr>
      <xdr:spPr>
        <a:xfrm>
          <a:off x="8699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149860</xdr:rowOff>
    </xdr:to>
    <xdr:cxnSp macro="">
      <xdr:nvCxnSpPr>
        <xdr:cNvPr id="214" name="直線コネクタ 213">
          <a:extLst>
            <a:ext uri="{FF2B5EF4-FFF2-40B4-BE49-F238E27FC236}">
              <a16:creationId xmlns:a16="http://schemas.microsoft.com/office/drawing/2014/main" id="{23BE310E-48F4-4968-9BDF-22C5993B2120}"/>
            </a:ext>
          </a:extLst>
        </xdr:cNvPr>
        <xdr:cNvCxnSpPr/>
      </xdr:nvCxnSpPr>
      <xdr:spPr>
        <a:xfrm flipV="1">
          <a:off x="8750300" y="10949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19067</xdr:rowOff>
    </xdr:from>
    <xdr:ext cx="469744" cy="259045"/>
    <xdr:sp macro="" textlink="">
      <xdr:nvSpPr>
        <xdr:cNvPr id="215" name="n_1mainValue【体育館・プール】&#10;一人当たり面積">
          <a:extLst>
            <a:ext uri="{FF2B5EF4-FFF2-40B4-BE49-F238E27FC236}">
              <a16:creationId xmlns:a16="http://schemas.microsoft.com/office/drawing/2014/main" id="{FDDF9A66-5689-4E39-91DC-4BA0D303FED4}"/>
            </a:ext>
          </a:extLst>
        </xdr:cNvPr>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20337</xdr:rowOff>
    </xdr:from>
    <xdr:ext cx="469744" cy="259045"/>
    <xdr:sp macro="" textlink="">
      <xdr:nvSpPr>
        <xdr:cNvPr id="216" name="n_2mainValue【体育館・プール】&#10;一人当たり面積">
          <a:extLst>
            <a:ext uri="{FF2B5EF4-FFF2-40B4-BE49-F238E27FC236}">
              <a16:creationId xmlns:a16="http://schemas.microsoft.com/office/drawing/2014/main" id="{1E392598-DD41-4E1D-92FC-5C7E0AD03DB2}"/>
            </a:ext>
          </a:extLst>
        </xdr:cNvPr>
        <xdr:cNvSpPr txBox="1"/>
      </xdr:nvSpPr>
      <xdr:spPr>
        <a:xfrm>
          <a:off x="8515427"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3F19C322-6227-4999-8A8D-0BC63B7FD8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C0F4A3D6-2E6E-4ADB-87D5-2679BA0EAB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6A640262-D02A-4DD6-8E69-737CA260EC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D38561F1-1682-4554-A456-3DB494E04C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CFEB7DB1-4EFA-41D2-B477-E0CB217707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48CF73F7-1B96-4787-AF51-5B4BA65503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D957A75A-49DE-42ED-A48B-17DC07FA4F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03AD103E-5C03-4CE3-90F9-4DADC0AD12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7BC3659E-0CF2-44C5-9795-2FEAA4368B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2925EB03-EFBC-4EFC-9719-9C9A26687B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a:extLst>
            <a:ext uri="{FF2B5EF4-FFF2-40B4-BE49-F238E27FC236}">
              <a16:creationId xmlns:a16="http://schemas.microsoft.com/office/drawing/2014/main" id="{39F52A35-5896-4516-B334-4042E571C9B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EEF7C2F2-935F-4DB5-BACA-8A7A708015D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a:extLst>
            <a:ext uri="{FF2B5EF4-FFF2-40B4-BE49-F238E27FC236}">
              <a16:creationId xmlns:a16="http://schemas.microsoft.com/office/drawing/2014/main" id="{58EB4998-B87A-44DD-868B-6CB1F15F6EB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04F17CB9-CDA0-47FA-89E6-F3EFB1783B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172824A4-D334-406A-93A5-EB2F213EA6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5B7D0539-5426-4A70-878E-CF09B4F3E77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AC18C19E-6B36-4D64-B0A2-A9BFDFDD3DA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7F3550C8-C423-4E7F-BF00-28DABC9888D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3AED3D86-4694-4AEF-BD20-2E84CBEA12C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69C324E2-1631-4C39-90A3-D53DD9D7AA0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BD0992D9-4F82-485C-B8CF-FA6205E0702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9497F8DB-6A3F-464B-905A-75D3B02A7A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553E7B02-DF5C-4F13-B3F3-657B07F175C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317D593F-5B56-4C7F-B743-FBDAB7F69C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41" name="直線コネクタ 240">
          <a:extLst>
            <a:ext uri="{FF2B5EF4-FFF2-40B4-BE49-F238E27FC236}">
              <a16:creationId xmlns:a16="http://schemas.microsoft.com/office/drawing/2014/main" id="{E1D793C8-EB2F-438A-BB6F-A2EBC42979C2}"/>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2" name="【福祉施設】&#10;有形固定資産減価償却率最小値テキスト">
          <a:extLst>
            <a:ext uri="{FF2B5EF4-FFF2-40B4-BE49-F238E27FC236}">
              <a16:creationId xmlns:a16="http://schemas.microsoft.com/office/drawing/2014/main" id="{9D8C5904-FE83-421E-9290-4AE4D9AF243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3" name="直線コネクタ 242">
          <a:extLst>
            <a:ext uri="{FF2B5EF4-FFF2-40B4-BE49-F238E27FC236}">
              <a16:creationId xmlns:a16="http://schemas.microsoft.com/office/drawing/2014/main" id="{9BB98710-3D84-4391-AE99-2640CC9B9EF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44" name="【福祉施設】&#10;有形固定資産減価償却率最大値テキスト">
          <a:extLst>
            <a:ext uri="{FF2B5EF4-FFF2-40B4-BE49-F238E27FC236}">
              <a16:creationId xmlns:a16="http://schemas.microsoft.com/office/drawing/2014/main" id="{FB9DA421-A21A-434A-93C8-D2F0C11E67AE}"/>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45" name="直線コネクタ 244">
          <a:extLst>
            <a:ext uri="{FF2B5EF4-FFF2-40B4-BE49-F238E27FC236}">
              <a16:creationId xmlns:a16="http://schemas.microsoft.com/office/drawing/2014/main" id="{BEA68A02-73CC-4C11-BA31-BF6EC2FE151B}"/>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466DB1CC-F9ED-4195-B8BE-96283CD00061}"/>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47" name="フローチャート: 判断 246">
          <a:extLst>
            <a:ext uri="{FF2B5EF4-FFF2-40B4-BE49-F238E27FC236}">
              <a16:creationId xmlns:a16="http://schemas.microsoft.com/office/drawing/2014/main" id="{30D96B72-5245-40BA-B6C0-C44998321AED}"/>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48" name="フローチャート: 判断 247">
          <a:extLst>
            <a:ext uri="{FF2B5EF4-FFF2-40B4-BE49-F238E27FC236}">
              <a16:creationId xmlns:a16="http://schemas.microsoft.com/office/drawing/2014/main" id="{AF09FDF0-5389-4D02-AD51-2539B06C4EFD}"/>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118763</xdr:rowOff>
    </xdr:from>
    <xdr:ext cx="405111" cy="259045"/>
    <xdr:sp macro="" textlink="">
      <xdr:nvSpPr>
        <xdr:cNvPr id="249" name="n_1aveValue【福祉施設】&#10;有形固定資産減価償却率">
          <a:extLst>
            <a:ext uri="{FF2B5EF4-FFF2-40B4-BE49-F238E27FC236}">
              <a16:creationId xmlns:a16="http://schemas.microsoft.com/office/drawing/2014/main" id="{58D315C9-406C-4876-B269-C5DF8CAE213D}"/>
            </a:ext>
          </a:extLst>
        </xdr:cNvPr>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2539</xdr:rowOff>
    </xdr:from>
    <xdr:to>
      <xdr:col>15</xdr:col>
      <xdr:colOff>101600</xdr:colOff>
      <xdr:row>83</xdr:row>
      <xdr:rowOff>104139</xdr:rowOff>
    </xdr:to>
    <xdr:sp macro="" textlink="">
      <xdr:nvSpPr>
        <xdr:cNvPr id="250" name="フローチャート: 判断 249">
          <a:extLst>
            <a:ext uri="{FF2B5EF4-FFF2-40B4-BE49-F238E27FC236}">
              <a16:creationId xmlns:a16="http://schemas.microsoft.com/office/drawing/2014/main" id="{F4C32720-66F0-42C3-A7F1-8B9CBCD7FCC9}"/>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120666</xdr:rowOff>
    </xdr:from>
    <xdr:ext cx="405111" cy="259045"/>
    <xdr:sp macro="" textlink="">
      <xdr:nvSpPr>
        <xdr:cNvPr id="251" name="n_2aveValue【福祉施設】&#10;有形固定資産減価償却率">
          <a:extLst>
            <a:ext uri="{FF2B5EF4-FFF2-40B4-BE49-F238E27FC236}">
              <a16:creationId xmlns:a16="http://schemas.microsoft.com/office/drawing/2014/main" id="{6855EA34-D855-4354-8A15-6144D4E3AF98}"/>
            </a:ext>
          </a:extLst>
        </xdr:cNvPr>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252" name="フローチャート: 判断 251">
          <a:extLst>
            <a:ext uri="{FF2B5EF4-FFF2-40B4-BE49-F238E27FC236}">
              <a16:creationId xmlns:a16="http://schemas.microsoft.com/office/drawing/2014/main" id="{96E17435-4D0C-41EA-BC62-221B7DB750E6}"/>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253" name="n_3aveValue【福祉施設】&#10;有形固定資産減価償却率">
          <a:extLst>
            <a:ext uri="{FF2B5EF4-FFF2-40B4-BE49-F238E27FC236}">
              <a16:creationId xmlns:a16="http://schemas.microsoft.com/office/drawing/2014/main" id="{754B31A6-30EF-45C5-B0F3-192DCA867802}"/>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119B1BD-8121-49C2-A274-809631CCCB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69EDBD5-2494-492E-9677-B1C26B36DD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E80DFB8-F5BC-4943-95F2-23555B0382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873D562-F104-43D5-B25C-B5E0B1859B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59741B6-78A7-4CD9-A190-4F4E946EB9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259" name="楕円 258">
          <a:extLst>
            <a:ext uri="{FF2B5EF4-FFF2-40B4-BE49-F238E27FC236}">
              <a16:creationId xmlns:a16="http://schemas.microsoft.com/office/drawing/2014/main" id="{75FC068A-82CF-45E5-8668-A338DDF878A5}"/>
            </a:ext>
          </a:extLst>
        </xdr:cNvPr>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113030</xdr:rowOff>
    </xdr:from>
    <xdr:to>
      <xdr:col>15</xdr:col>
      <xdr:colOff>101600</xdr:colOff>
      <xdr:row>84</xdr:row>
      <xdr:rowOff>43180</xdr:rowOff>
    </xdr:to>
    <xdr:sp macro="" textlink="">
      <xdr:nvSpPr>
        <xdr:cNvPr id="260" name="楕円 259">
          <a:extLst>
            <a:ext uri="{FF2B5EF4-FFF2-40B4-BE49-F238E27FC236}">
              <a16:creationId xmlns:a16="http://schemas.microsoft.com/office/drawing/2014/main" id="{22D91EB8-E8A7-4E30-868E-3C34F7D7EC57}"/>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83</xdr:row>
      <xdr:rowOff>163830</xdr:rowOff>
    </xdr:to>
    <xdr:cxnSp macro="">
      <xdr:nvCxnSpPr>
        <xdr:cNvPr id="261" name="直線コネクタ 260">
          <a:extLst>
            <a:ext uri="{FF2B5EF4-FFF2-40B4-BE49-F238E27FC236}">
              <a16:creationId xmlns:a16="http://schemas.microsoft.com/office/drawing/2014/main" id="{C47EF4E4-C1A5-40AF-B446-28BE5575AC54}"/>
            </a:ext>
          </a:extLst>
        </xdr:cNvPr>
        <xdr:cNvCxnSpPr/>
      </xdr:nvCxnSpPr>
      <xdr:spPr>
        <a:xfrm flipV="1">
          <a:off x="2908300" y="143617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1922</xdr:rowOff>
    </xdr:from>
    <xdr:ext cx="405111" cy="259045"/>
    <xdr:sp macro="" textlink="">
      <xdr:nvSpPr>
        <xdr:cNvPr id="262" name="n_1mainValue【福祉施設】&#10;有形固定資産減価償却率">
          <a:extLst>
            <a:ext uri="{FF2B5EF4-FFF2-40B4-BE49-F238E27FC236}">
              <a16:creationId xmlns:a16="http://schemas.microsoft.com/office/drawing/2014/main" id="{DB812E35-BE7D-4A9E-B759-BE122EA3FA1E}"/>
            </a:ext>
          </a:extLst>
        </xdr:cNvPr>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63" name="n_2mainValue【福祉施設】&#10;有形固定資産減価償却率">
          <a:extLst>
            <a:ext uri="{FF2B5EF4-FFF2-40B4-BE49-F238E27FC236}">
              <a16:creationId xmlns:a16="http://schemas.microsoft.com/office/drawing/2014/main" id="{AEB1A242-0165-43DB-9E70-BC8E05E5A496}"/>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770B10D6-B61E-4D0C-9989-C272E7256B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47259E61-41FD-4147-B71F-FD65C15F0A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C9F336A0-3D43-4C16-808C-0733FE3F5D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7A34C19B-22C3-4D97-882E-A1824D81B6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8CB1C387-FBC6-4C85-8BED-EF13734D68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78BB1F6B-9774-4AE1-B410-36821C0325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97E220CA-547B-453C-98F8-520DE73931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E31DDBF3-9092-488F-B686-CB425FB801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9C841694-1C67-46C6-8E48-1D0D34D773B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FD08F9AA-CB88-4D4E-8923-EFF6D3C3EF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id="{405AA303-08E9-49EB-9947-C0142E3EC68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C3D1A9A2-7DE1-4BD8-BF01-A9A09BA94A2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id="{B7ECD132-7DD1-4820-B178-FAB9C92461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id="{59E2DA43-CB0D-42E7-8223-ACB93AF3EF5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8C6E9C74-C708-48F1-B0AE-B4AE5E3E98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2AE6C2B9-D9CA-442A-8418-697AE190E50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id="{80603796-12ED-4A23-88DC-E86DE040319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id="{888261CA-B949-4054-8F66-4694077ACD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id="{3C02668D-3B95-4845-BDD8-DC7AE5F419C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id="{CBA48761-2327-4048-86D0-BD9416F352C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E4826F60-19E7-4C86-8A79-46256E3EDC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F74BF933-3157-4A3B-B79E-D334872E8E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a16="http://schemas.microsoft.com/office/drawing/2014/main" id="{25B8078C-8CA2-4841-A6F6-D4CD4D98B0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287" name="直線コネクタ 286">
          <a:extLst>
            <a:ext uri="{FF2B5EF4-FFF2-40B4-BE49-F238E27FC236}">
              <a16:creationId xmlns:a16="http://schemas.microsoft.com/office/drawing/2014/main" id="{8CA9AB81-CB1C-4A9D-9942-0C9731C83CF4}"/>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88" name="【福祉施設】&#10;一人当たり面積最小値テキスト">
          <a:extLst>
            <a:ext uri="{FF2B5EF4-FFF2-40B4-BE49-F238E27FC236}">
              <a16:creationId xmlns:a16="http://schemas.microsoft.com/office/drawing/2014/main" id="{B8AAE9CA-BB75-47A5-90FC-FC4CC9DD0F76}"/>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89" name="直線コネクタ 288">
          <a:extLst>
            <a:ext uri="{FF2B5EF4-FFF2-40B4-BE49-F238E27FC236}">
              <a16:creationId xmlns:a16="http://schemas.microsoft.com/office/drawing/2014/main" id="{5F879E3D-4901-4B3B-905A-817D48CE671A}"/>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290" name="【福祉施設】&#10;一人当たり面積最大値テキスト">
          <a:extLst>
            <a:ext uri="{FF2B5EF4-FFF2-40B4-BE49-F238E27FC236}">
              <a16:creationId xmlns:a16="http://schemas.microsoft.com/office/drawing/2014/main" id="{1458C592-B42B-4BF9-BC36-0F1E435DC3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1" name="直線コネクタ 290">
          <a:extLst>
            <a:ext uri="{FF2B5EF4-FFF2-40B4-BE49-F238E27FC236}">
              <a16:creationId xmlns:a16="http://schemas.microsoft.com/office/drawing/2014/main" id="{2B9E1A00-CAA3-4E7E-8F3F-8DDA9AA2CCDA}"/>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292" name="【福祉施設】&#10;一人当たり面積平均値テキスト">
          <a:extLst>
            <a:ext uri="{FF2B5EF4-FFF2-40B4-BE49-F238E27FC236}">
              <a16:creationId xmlns:a16="http://schemas.microsoft.com/office/drawing/2014/main" id="{3EF0F270-062D-4E98-8062-3FD31444C06D}"/>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93" name="フローチャート: 判断 292">
          <a:extLst>
            <a:ext uri="{FF2B5EF4-FFF2-40B4-BE49-F238E27FC236}">
              <a16:creationId xmlns:a16="http://schemas.microsoft.com/office/drawing/2014/main" id="{75A52519-B276-4757-B209-9033CF43AA26}"/>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294" name="フローチャート: 判断 293">
          <a:extLst>
            <a:ext uri="{FF2B5EF4-FFF2-40B4-BE49-F238E27FC236}">
              <a16:creationId xmlns:a16="http://schemas.microsoft.com/office/drawing/2014/main" id="{90E140EF-EC0E-4744-9E3F-03E857858527}"/>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87647</xdr:rowOff>
    </xdr:from>
    <xdr:ext cx="469744" cy="259045"/>
    <xdr:sp macro="" textlink="">
      <xdr:nvSpPr>
        <xdr:cNvPr id="295" name="n_1aveValue【福祉施設】&#10;一人当たり面積">
          <a:extLst>
            <a:ext uri="{FF2B5EF4-FFF2-40B4-BE49-F238E27FC236}">
              <a16:creationId xmlns:a16="http://schemas.microsoft.com/office/drawing/2014/main" id="{837C76B4-DC68-427F-A785-B1634BFF667C}"/>
            </a:ext>
          </a:extLst>
        </xdr:cNvPr>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33020</xdr:rowOff>
    </xdr:from>
    <xdr:to>
      <xdr:col>46</xdr:col>
      <xdr:colOff>38100</xdr:colOff>
      <xdr:row>84</xdr:row>
      <xdr:rowOff>134620</xdr:rowOff>
    </xdr:to>
    <xdr:sp macro="" textlink="">
      <xdr:nvSpPr>
        <xdr:cNvPr id="296" name="フローチャート: 判断 295">
          <a:extLst>
            <a:ext uri="{FF2B5EF4-FFF2-40B4-BE49-F238E27FC236}">
              <a16:creationId xmlns:a16="http://schemas.microsoft.com/office/drawing/2014/main" id="{2B3E211B-5E15-46EE-9546-E5D52758B42A}"/>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125747</xdr:rowOff>
    </xdr:from>
    <xdr:ext cx="469744" cy="259045"/>
    <xdr:sp macro="" textlink="">
      <xdr:nvSpPr>
        <xdr:cNvPr id="297" name="n_2aveValue【福祉施設】&#10;一人当たり面積">
          <a:extLst>
            <a:ext uri="{FF2B5EF4-FFF2-40B4-BE49-F238E27FC236}">
              <a16:creationId xmlns:a16="http://schemas.microsoft.com/office/drawing/2014/main" id="{A08869FC-7C5A-4352-8560-386A67A54B22}"/>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55880</xdr:rowOff>
    </xdr:from>
    <xdr:to>
      <xdr:col>41</xdr:col>
      <xdr:colOff>101600</xdr:colOff>
      <xdr:row>84</xdr:row>
      <xdr:rowOff>157480</xdr:rowOff>
    </xdr:to>
    <xdr:sp macro="" textlink="">
      <xdr:nvSpPr>
        <xdr:cNvPr id="298" name="フローチャート: 判断 297">
          <a:extLst>
            <a:ext uri="{FF2B5EF4-FFF2-40B4-BE49-F238E27FC236}">
              <a16:creationId xmlns:a16="http://schemas.microsoft.com/office/drawing/2014/main" id="{64701829-F2A2-4585-9C5A-9A469F021098}"/>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2557</xdr:rowOff>
    </xdr:from>
    <xdr:ext cx="469744" cy="259045"/>
    <xdr:sp macro="" textlink="">
      <xdr:nvSpPr>
        <xdr:cNvPr id="299" name="n_3aveValue【福祉施設】&#10;一人当たり面積">
          <a:extLst>
            <a:ext uri="{FF2B5EF4-FFF2-40B4-BE49-F238E27FC236}">
              <a16:creationId xmlns:a16="http://schemas.microsoft.com/office/drawing/2014/main" id="{17C49226-C155-4303-9922-7E003363E9F4}"/>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5EF1DC0-0A5B-4530-88D3-0C5D190E7C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1064186-7EC8-4377-8E3F-6E8A0F0258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92C9B50-70C5-438B-BBAF-012CE8AAF4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D0F9C43-2AC8-4779-BF31-F0264CA77E0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99CAEF2-EB7A-495E-A225-5568F4FAF6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170180</xdr:rowOff>
    </xdr:from>
    <xdr:to>
      <xdr:col>50</xdr:col>
      <xdr:colOff>165100</xdr:colOff>
      <xdr:row>83</xdr:row>
      <xdr:rowOff>100330</xdr:rowOff>
    </xdr:to>
    <xdr:sp macro="" textlink="">
      <xdr:nvSpPr>
        <xdr:cNvPr id="305" name="楕円 304">
          <a:extLst>
            <a:ext uri="{FF2B5EF4-FFF2-40B4-BE49-F238E27FC236}">
              <a16:creationId xmlns:a16="http://schemas.microsoft.com/office/drawing/2014/main" id="{6F82C43D-8A0F-41EF-AB10-167E9C32E519}"/>
            </a:ext>
          </a:extLst>
        </xdr:cNvPr>
        <xdr:cNvSpPr/>
      </xdr:nvSpPr>
      <xdr:spPr>
        <a:xfrm>
          <a:off x="958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06" name="楕円 305">
          <a:extLst>
            <a:ext uri="{FF2B5EF4-FFF2-40B4-BE49-F238E27FC236}">
              <a16:creationId xmlns:a16="http://schemas.microsoft.com/office/drawing/2014/main" id="{0B760593-90E5-43F6-A2E7-A2BCD0D390A3}"/>
            </a:ext>
          </a:extLst>
        </xdr:cNvPr>
        <xdr:cNvSpPr/>
      </xdr:nvSpPr>
      <xdr:spPr>
        <a:xfrm>
          <a:off x="869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49530</xdr:rowOff>
    </xdr:from>
    <xdr:to>
      <xdr:col>50</xdr:col>
      <xdr:colOff>114300</xdr:colOff>
      <xdr:row>83</xdr:row>
      <xdr:rowOff>64770</xdr:rowOff>
    </xdr:to>
    <xdr:cxnSp macro="">
      <xdr:nvCxnSpPr>
        <xdr:cNvPr id="307" name="直線コネクタ 306">
          <a:extLst>
            <a:ext uri="{FF2B5EF4-FFF2-40B4-BE49-F238E27FC236}">
              <a16:creationId xmlns:a16="http://schemas.microsoft.com/office/drawing/2014/main" id="{7B13AB60-97A5-47F6-9CE3-4AE91E1C4F5E}"/>
            </a:ext>
          </a:extLst>
        </xdr:cNvPr>
        <xdr:cNvCxnSpPr/>
      </xdr:nvCxnSpPr>
      <xdr:spPr>
        <a:xfrm flipV="1">
          <a:off x="8750300" y="14279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08" name="n_1mainValue【福祉施設】&#10;一人当たり面積">
          <a:extLst>
            <a:ext uri="{FF2B5EF4-FFF2-40B4-BE49-F238E27FC236}">
              <a16:creationId xmlns:a16="http://schemas.microsoft.com/office/drawing/2014/main" id="{69F94BC4-C702-40DF-91F4-F59AFF8EEE2A}"/>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09" name="n_2mainValue【福祉施設】&#10;一人当たり面積">
          <a:extLst>
            <a:ext uri="{FF2B5EF4-FFF2-40B4-BE49-F238E27FC236}">
              <a16:creationId xmlns:a16="http://schemas.microsoft.com/office/drawing/2014/main" id="{5320195D-BDAE-4F9C-B3E6-344BE2C2DDEA}"/>
            </a:ext>
          </a:extLst>
        </xdr:cNvPr>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51F558F1-6C64-4B14-8B0D-48D2F3A49F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FD34244E-BB15-4AB8-AF12-C68863CEB3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BA107C09-7E98-47F3-B219-4598DD37B2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E9C04469-6721-4B43-8530-3B6293E7F4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BB6FAA47-7419-456C-A132-80CC92F318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9C338C63-9E61-4804-A615-9128C93599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BD254726-4DF3-48F3-96E5-C5A387EE87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A6D13107-581B-4677-B6A6-8EE8C93F013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a:extLst>
            <a:ext uri="{FF2B5EF4-FFF2-40B4-BE49-F238E27FC236}">
              <a16:creationId xmlns:a16="http://schemas.microsoft.com/office/drawing/2014/main" id="{B52E98FD-5BF9-4794-82E7-B78FF7F7F2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a:extLst>
            <a:ext uri="{FF2B5EF4-FFF2-40B4-BE49-F238E27FC236}">
              <a16:creationId xmlns:a16="http://schemas.microsoft.com/office/drawing/2014/main" id="{C1CDB95F-98FF-471F-A5EE-5E0DFE870A9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a:extLst>
            <a:ext uri="{FF2B5EF4-FFF2-40B4-BE49-F238E27FC236}">
              <a16:creationId xmlns:a16="http://schemas.microsoft.com/office/drawing/2014/main" id="{4D4F204C-57E0-467F-8F1B-DA28AAC2D75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a:extLst>
            <a:ext uri="{FF2B5EF4-FFF2-40B4-BE49-F238E27FC236}">
              <a16:creationId xmlns:a16="http://schemas.microsoft.com/office/drawing/2014/main" id="{8D099DFD-D605-4719-96A3-ABECA65CAEE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a:extLst>
            <a:ext uri="{FF2B5EF4-FFF2-40B4-BE49-F238E27FC236}">
              <a16:creationId xmlns:a16="http://schemas.microsoft.com/office/drawing/2014/main" id="{01EB47DD-53DC-47BE-85C7-A1C27B3AEBC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a:extLst>
            <a:ext uri="{FF2B5EF4-FFF2-40B4-BE49-F238E27FC236}">
              <a16:creationId xmlns:a16="http://schemas.microsoft.com/office/drawing/2014/main" id="{DC577A18-2CE6-41B5-8229-D7A78CE63C8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a:extLst>
            <a:ext uri="{FF2B5EF4-FFF2-40B4-BE49-F238E27FC236}">
              <a16:creationId xmlns:a16="http://schemas.microsoft.com/office/drawing/2014/main" id="{AE05C766-4C5B-4E69-9906-17DEEA39C98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a:extLst>
            <a:ext uri="{FF2B5EF4-FFF2-40B4-BE49-F238E27FC236}">
              <a16:creationId xmlns:a16="http://schemas.microsoft.com/office/drawing/2014/main" id="{9DBD0624-4507-4A1F-8860-AF161F887D7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a:extLst>
            <a:ext uri="{FF2B5EF4-FFF2-40B4-BE49-F238E27FC236}">
              <a16:creationId xmlns:a16="http://schemas.microsoft.com/office/drawing/2014/main" id="{45C47F34-60DC-40F6-AD0B-69E4FB20108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a:extLst>
            <a:ext uri="{FF2B5EF4-FFF2-40B4-BE49-F238E27FC236}">
              <a16:creationId xmlns:a16="http://schemas.microsoft.com/office/drawing/2014/main" id="{214F4BF2-58DE-49D6-880E-D19FF8FA2DB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a:extLst>
            <a:ext uri="{FF2B5EF4-FFF2-40B4-BE49-F238E27FC236}">
              <a16:creationId xmlns:a16="http://schemas.microsoft.com/office/drawing/2014/main" id="{6D78FA4D-FA45-443C-812E-97348EF70CD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a:extLst>
            <a:ext uri="{FF2B5EF4-FFF2-40B4-BE49-F238E27FC236}">
              <a16:creationId xmlns:a16="http://schemas.microsoft.com/office/drawing/2014/main" id="{05E422D8-7404-470A-B905-5AAA212A6A7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a:extLst>
            <a:ext uri="{FF2B5EF4-FFF2-40B4-BE49-F238E27FC236}">
              <a16:creationId xmlns:a16="http://schemas.microsoft.com/office/drawing/2014/main" id="{09B14FAF-A460-4801-8345-A05D37219CA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a:extLst>
            <a:ext uri="{FF2B5EF4-FFF2-40B4-BE49-F238E27FC236}">
              <a16:creationId xmlns:a16="http://schemas.microsoft.com/office/drawing/2014/main" id="{53AD2DB8-2E1C-4769-9968-2B7231A908C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a:extLst>
            <a:ext uri="{FF2B5EF4-FFF2-40B4-BE49-F238E27FC236}">
              <a16:creationId xmlns:a16="http://schemas.microsoft.com/office/drawing/2014/main" id="{C91F352F-ED49-4B5E-8F9B-476B71979C0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0D3107AF-9C11-4C1B-A58F-976697D0C22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a:extLst>
            <a:ext uri="{FF2B5EF4-FFF2-40B4-BE49-F238E27FC236}">
              <a16:creationId xmlns:a16="http://schemas.microsoft.com/office/drawing/2014/main" id="{D6BD36FA-05F0-4B77-BD5B-C186BD627F4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35" name="直線コネクタ 334">
          <a:extLst>
            <a:ext uri="{FF2B5EF4-FFF2-40B4-BE49-F238E27FC236}">
              <a16:creationId xmlns:a16="http://schemas.microsoft.com/office/drawing/2014/main" id="{52FDBBBF-0FBB-4AED-BD52-2236E99D6597}"/>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36" name="【市民会館】&#10;有形固定資産減価償却率最小値テキスト">
          <a:extLst>
            <a:ext uri="{FF2B5EF4-FFF2-40B4-BE49-F238E27FC236}">
              <a16:creationId xmlns:a16="http://schemas.microsoft.com/office/drawing/2014/main" id="{B52F07D1-25DB-46AD-A7CE-9583B6ED647A}"/>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37" name="直線コネクタ 336">
          <a:extLst>
            <a:ext uri="{FF2B5EF4-FFF2-40B4-BE49-F238E27FC236}">
              <a16:creationId xmlns:a16="http://schemas.microsoft.com/office/drawing/2014/main" id="{84F1080E-39E3-4DF8-9E79-79786BD54C3F}"/>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38" name="【市民会館】&#10;有形固定資産減価償却率最大値テキスト">
          <a:extLst>
            <a:ext uri="{FF2B5EF4-FFF2-40B4-BE49-F238E27FC236}">
              <a16:creationId xmlns:a16="http://schemas.microsoft.com/office/drawing/2014/main" id="{AB3F310B-E244-43FF-B2D6-7B7C4ED0BED6}"/>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39" name="直線コネクタ 338">
          <a:extLst>
            <a:ext uri="{FF2B5EF4-FFF2-40B4-BE49-F238E27FC236}">
              <a16:creationId xmlns:a16="http://schemas.microsoft.com/office/drawing/2014/main" id="{184D5640-23B8-49D8-95D0-AE207C369007}"/>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40" name="【市民会館】&#10;有形固定資産減価償却率平均値テキスト">
          <a:extLst>
            <a:ext uri="{FF2B5EF4-FFF2-40B4-BE49-F238E27FC236}">
              <a16:creationId xmlns:a16="http://schemas.microsoft.com/office/drawing/2014/main" id="{5556650E-0A59-4198-9FBD-16994FBD8A2C}"/>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41" name="フローチャート: 判断 340">
          <a:extLst>
            <a:ext uri="{FF2B5EF4-FFF2-40B4-BE49-F238E27FC236}">
              <a16:creationId xmlns:a16="http://schemas.microsoft.com/office/drawing/2014/main" id="{0A3247D6-A45B-4E62-A03D-BA5C41C65E08}"/>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42" name="フローチャート: 判断 341">
          <a:extLst>
            <a:ext uri="{FF2B5EF4-FFF2-40B4-BE49-F238E27FC236}">
              <a16:creationId xmlns:a16="http://schemas.microsoft.com/office/drawing/2014/main" id="{720ED9F1-8E00-4F05-BCBA-D82934154C8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116495</xdr:rowOff>
    </xdr:from>
    <xdr:ext cx="405111" cy="259045"/>
    <xdr:sp macro="" textlink="">
      <xdr:nvSpPr>
        <xdr:cNvPr id="343" name="n_1aveValue【市民会館】&#10;有形固定資産減価償却率">
          <a:extLst>
            <a:ext uri="{FF2B5EF4-FFF2-40B4-BE49-F238E27FC236}">
              <a16:creationId xmlns:a16="http://schemas.microsoft.com/office/drawing/2014/main" id="{91CD9CBD-EC9F-47DE-A536-1D4BFF8C754E}"/>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54792</xdr:rowOff>
    </xdr:from>
    <xdr:to>
      <xdr:col>15</xdr:col>
      <xdr:colOff>101600</xdr:colOff>
      <xdr:row>104</xdr:row>
      <xdr:rowOff>156392</xdr:rowOff>
    </xdr:to>
    <xdr:sp macro="" textlink="">
      <xdr:nvSpPr>
        <xdr:cNvPr id="344" name="フローチャート: 判断 343">
          <a:extLst>
            <a:ext uri="{FF2B5EF4-FFF2-40B4-BE49-F238E27FC236}">
              <a16:creationId xmlns:a16="http://schemas.microsoft.com/office/drawing/2014/main" id="{6E78F7C3-5CE1-4F94-8813-B66C1F301729}"/>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147519</xdr:rowOff>
    </xdr:from>
    <xdr:ext cx="405111" cy="259045"/>
    <xdr:sp macro="" textlink="">
      <xdr:nvSpPr>
        <xdr:cNvPr id="345" name="n_2aveValue【市民会館】&#10;有形固定資産減価償却率">
          <a:extLst>
            <a:ext uri="{FF2B5EF4-FFF2-40B4-BE49-F238E27FC236}">
              <a16:creationId xmlns:a16="http://schemas.microsoft.com/office/drawing/2014/main" id="{0B6C02FF-32E3-4B5D-995D-B215784BBCB5}"/>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160927</xdr:rowOff>
    </xdr:from>
    <xdr:to>
      <xdr:col>10</xdr:col>
      <xdr:colOff>165100</xdr:colOff>
      <xdr:row>104</xdr:row>
      <xdr:rowOff>91077</xdr:rowOff>
    </xdr:to>
    <xdr:sp macro="" textlink="">
      <xdr:nvSpPr>
        <xdr:cNvPr id="346" name="フローチャート: 判断 345">
          <a:extLst>
            <a:ext uri="{FF2B5EF4-FFF2-40B4-BE49-F238E27FC236}">
              <a16:creationId xmlns:a16="http://schemas.microsoft.com/office/drawing/2014/main" id="{08B5C28F-6AFB-443E-ACE0-E7612635F09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107604</xdr:rowOff>
    </xdr:from>
    <xdr:ext cx="405111" cy="259045"/>
    <xdr:sp macro="" textlink="">
      <xdr:nvSpPr>
        <xdr:cNvPr id="347" name="n_3aveValue【市民会館】&#10;有形固定資産減価償却率">
          <a:extLst>
            <a:ext uri="{FF2B5EF4-FFF2-40B4-BE49-F238E27FC236}">
              <a16:creationId xmlns:a16="http://schemas.microsoft.com/office/drawing/2014/main" id="{2683F51E-B70C-41BE-8565-5E3A560A9FEF}"/>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543247A-9B79-4F4E-9924-983519F4035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825EF2E5-981D-4095-B9F2-52E948319F6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7C96D91A-67F8-42DF-901A-BBD8BBAF814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ACBF8BA7-2326-434B-8CCC-9F960104409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90C395A5-C536-4E14-BF6C-BF76D82928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53" name="楕円 352">
          <a:extLst>
            <a:ext uri="{FF2B5EF4-FFF2-40B4-BE49-F238E27FC236}">
              <a16:creationId xmlns:a16="http://schemas.microsoft.com/office/drawing/2014/main" id="{028F4475-1F49-477D-99EB-B77CBEFDA3D9}"/>
            </a:ext>
          </a:extLst>
        </xdr:cNvPr>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66221</xdr:rowOff>
    </xdr:from>
    <xdr:to>
      <xdr:col>15</xdr:col>
      <xdr:colOff>101600</xdr:colOff>
      <xdr:row>99</xdr:row>
      <xdr:rowOff>167821</xdr:rowOff>
    </xdr:to>
    <xdr:sp macro="" textlink="">
      <xdr:nvSpPr>
        <xdr:cNvPr id="354" name="楕円 353">
          <a:extLst>
            <a:ext uri="{FF2B5EF4-FFF2-40B4-BE49-F238E27FC236}">
              <a16:creationId xmlns:a16="http://schemas.microsoft.com/office/drawing/2014/main" id="{87904E95-98C4-433E-BCAD-101936E62819}"/>
            </a:ext>
          </a:extLst>
        </xdr:cNvPr>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55" name="直線コネクタ 354">
          <a:extLst>
            <a:ext uri="{FF2B5EF4-FFF2-40B4-BE49-F238E27FC236}">
              <a16:creationId xmlns:a16="http://schemas.microsoft.com/office/drawing/2014/main" id="{1F9A1953-04E6-4D50-B29C-71286CE71401}"/>
            </a:ext>
          </a:extLst>
        </xdr:cNvPr>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12898</xdr:rowOff>
    </xdr:from>
    <xdr:ext cx="469744" cy="259045"/>
    <xdr:sp macro="" textlink="">
      <xdr:nvSpPr>
        <xdr:cNvPr id="356" name="n_1mainValue【市民会館】&#10;有形固定資産減価償却率">
          <a:extLst>
            <a:ext uri="{FF2B5EF4-FFF2-40B4-BE49-F238E27FC236}">
              <a16:creationId xmlns:a16="http://schemas.microsoft.com/office/drawing/2014/main" id="{4132D295-D442-42B6-919A-467FCA6A6788}"/>
            </a:ext>
          </a:extLst>
        </xdr:cNvPr>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57" name="n_2mainValue【市民会館】&#10;有形固定資産減価償却率">
          <a:extLst>
            <a:ext uri="{FF2B5EF4-FFF2-40B4-BE49-F238E27FC236}">
              <a16:creationId xmlns:a16="http://schemas.microsoft.com/office/drawing/2014/main" id="{0F548CD4-5191-4DD2-9FC8-B8BCC9837F76}"/>
            </a:ext>
          </a:extLst>
        </xdr:cNvPr>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1E540A74-FDB1-45BB-B9AB-261F093696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113E6503-9EAD-479C-BA29-C57809BE50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643BC70F-2A51-485D-8ABA-43E151B9ED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B8410A50-736F-43E4-8192-72BACF0974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D8C82968-8678-4B48-BF68-48B81449D9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B7AFAD67-22BD-4E71-9EA7-969DE87D2F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44158533-75EF-41EE-99FE-4FD9AFD8A1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700F8D21-3FDC-4A4F-BBEC-8FBDBE690C2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a:extLst>
            <a:ext uri="{FF2B5EF4-FFF2-40B4-BE49-F238E27FC236}">
              <a16:creationId xmlns:a16="http://schemas.microsoft.com/office/drawing/2014/main" id="{41A099CE-7565-44D2-BF7F-22A37B5748F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a:extLst>
            <a:ext uri="{FF2B5EF4-FFF2-40B4-BE49-F238E27FC236}">
              <a16:creationId xmlns:a16="http://schemas.microsoft.com/office/drawing/2014/main" id="{B1120E4D-D102-4283-973E-D9496605E1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8" name="直線コネクタ 367">
          <a:extLst>
            <a:ext uri="{FF2B5EF4-FFF2-40B4-BE49-F238E27FC236}">
              <a16:creationId xmlns:a16="http://schemas.microsoft.com/office/drawing/2014/main" id="{A79EFC75-6705-4527-9CA8-EB9AEA0652BE}"/>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9" name="テキスト ボックス 368">
          <a:extLst>
            <a:ext uri="{FF2B5EF4-FFF2-40B4-BE49-F238E27FC236}">
              <a16:creationId xmlns:a16="http://schemas.microsoft.com/office/drawing/2014/main" id="{1823FECE-1A6B-43B1-A672-A6ED38A88402}"/>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a:extLst>
            <a:ext uri="{FF2B5EF4-FFF2-40B4-BE49-F238E27FC236}">
              <a16:creationId xmlns:a16="http://schemas.microsoft.com/office/drawing/2014/main" id="{977DD016-3D03-4EA2-BC5C-EAF429A0554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a:extLst>
            <a:ext uri="{FF2B5EF4-FFF2-40B4-BE49-F238E27FC236}">
              <a16:creationId xmlns:a16="http://schemas.microsoft.com/office/drawing/2014/main" id="{B39235F1-A98B-4CD9-9671-511884EE8BB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2" name="直線コネクタ 371">
          <a:extLst>
            <a:ext uri="{FF2B5EF4-FFF2-40B4-BE49-F238E27FC236}">
              <a16:creationId xmlns:a16="http://schemas.microsoft.com/office/drawing/2014/main" id="{17844493-1F43-4455-8BED-C126A249A918}"/>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73" name="テキスト ボックス 372">
          <a:extLst>
            <a:ext uri="{FF2B5EF4-FFF2-40B4-BE49-F238E27FC236}">
              <a16:creationId xmlns:a16="http://schemas.microsoft.com/office/drawing/2014/main" id="{4B4A395A-B48F-47F0-88AC-51B0DDC84639}"/>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a:extLst>
            <a:ext uri="{FF2B5EF4-FFF2-40B4-BE49-F238E27FC236}">
              <a16:creationId xmlns:a16="http://schemas.microsoft.com/office/drawing/2014/main" id="{2EA33763-4D0A-4F26-A6D3-91418EEB1D5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F290066F-C6CC-4E31-B093-E76D19BEAEE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a:extLst>
            <a:ext uri="{FF2B5EF4-FFF2-40B4-BE49-F238E27FC236}">
              <a16:creationId xmlns:a16="http://schemas.microsoft.com/office/drawing/2014/main" id="{847E43E4-C8EA-4B14-9CE3-99B39DB5086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77" name="直線コネクタ 376">
          <a:extLst>
            <a:ext uri="{FF2B5EF4-FFF2-40B4-BE49-F238E27FC236}">
              <a16:creationId xmlns:a16="http://schemas.microsoft.com/office/drawing/2014/main" id="{ECDDC08D-EF14-4501-815A-2759A6D3B11F}"/>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78" name="【市民会館】&#10;一人当たり面積最小値テキスト">
          <a:extLst>
            <a:ext uri="{FF2B5EF4-FFF2-40B4-BE49-F238E27FC236}">
              <a16:creationId xmlns:a16="http://schemas.microsoft.com/office/drawing/2014/main" id="{18B66146-2EBA-474D-8A58-91CAA0AA550C}"/>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79" name="直線コネクタ 378">
          <a:extLst>
            <a:ext uri="{FF2B5EF4-FFF2-40B4-BE49-F238E27FC236}">
              <a16:creationId xmlns:a16="http://schemas.microsoft.com/office/drawing/2014/main" id="{2E886ADD-3F9D-4185-9E1C-3E7BA1CEEADE}"/>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380" name="【市民会館】&#10;一人当たり面積最大値テキスト">
          <a:extLst>
            <a:ext uri="{FF2B5EF4-FFF2-40B4-BE49-F238E27FC236}">
              <a16:creationId xmlns:a16="http://schemas.microsoft.com/office/drawing/2014/main" id="{4ECB3E00-1F8A-43A7-AABB-AFAE0F6D12D8}"/>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381" name="直線コネクタ 380">
          <a:extLst>
            <a:ext uri="{FF2B5EF4-FFF2-40B4-BE49-F238E27FC236}">
              <a16:creationId xmlns:a16="http://schemas.microsoft.com/office/drawing/2014/main" id="{36EAD78B-B952-4E2C-9B63-E24A5577931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382" name="【市民会館】&#10;一人当たり面積平均値テキスト">
          <a:extLst>
            <a:ext uri="{FF2B5EF4-FFF2-40B4-BE49-F238E27FC236}">
              <a16:creationId xmlns:a16="http://schemas.microsoft.com/office/drawing/2014/main" id="{F5A65B50-548E-4F07-A2AC-96925635DB9F}"/>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83" name="フローチャート: 判断 382">
          <a:extLst>
            <a:ext uri="{FF2B5EF4-FFF2-40B4-BE49-F238E27FC236}">
              <a16:creationId xmlns:a16="http://schemas.microsoft.com/office/drawing/2014/main" id="{149368B9-957A-45D8-B689-DE94AE815723}"/>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84" name="フローチャート: 判断 383">
          <a:extLst>
            <a:ext uri="{FF2B5EF4-FFF2-40B4-BE49-F238E27FC236}">
              <a16:creationId xmlns:a16="http://schemas.microsoft.com/office/drawing/2014/main" id="{C38FDD2E-56A2-4B4F-AC97-6E265C59D64A}"/>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126382</xdr:rowOff>
    </xdr:from>
    <xdr:ext cx="469744" cy="259045"/>
    <xdr:sp macro="" textlink="">
      <xdr:nvSpPr>
        <xdr:cNvPr id="385" name="n_1aveValue【市民会館】&#10;一人当たり面積">
          <a:extLst>
            <a:ext uri="{FF2B5EF4-FFF2-40B4-BE49-F238E27FC236}">
              <a16:creationId xmlns:a16="http://schemas.microsoft.com/office/drawing/2014/main" id="{F82CDB0A-DAAC-4BE4-8843-42B896DF31DC}"/>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xdr:rowOff>
    </xdr:from>
    <xdr:to>
      <xdr:col>46</xdr:col>
      <xdr:colOff>38100</xdr:colOff>
      <xdr:row>105</xdr:row>
      <xdr:rowOff>109855</xdr:rowOff>
    </xdr:to>
    <xdr:sp macro="" textlink="">
      <xdr:nvSpPr>
        <xdr:cNvPr id="386" name="フローチャート: 判断 385">
          <a:extLst>
            <a:ext uri="{FF2B5EF4-FFF2-40B4-BE49-F238E27FC236}">
              <a16:creationId xmlns:a16="http://schemas.microsoft.com/office/drawing/2014/main" id="{C206002C-366A-44A2-84CC-4250F01F6C5D}"/>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126382</xdr:rowOff>
    </xdr:from>
    <xdr:ext cx="469744" cy="259045"/>
    <xdr:sp macro="" textlink="">
      <xdr:nvSpPr>
        <xdr:cNvPr id="387" name="n_2aveValue【市民会館】&#10;一人当たり面積">
          <a:extLst>
            <a:ext uri="{FF2B5EF4-FFF2-40B4-BE49-F238E27FC236}">
              <a16:creationId xmlns:a16="http://schemas.microsoft.com/office/drawing/2014/main" id="{1ABB9557-B52A-41F6-80D9-E9A07212410C}"/>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19686</xdr:rowOff>
    </xdr:from>
    <xdr:to>
      <xdr:col>41</xdr:col>
      <xdr:colOff>101600</xdr:colOff>
      <xdr:row>105</xdr:row>
      <xdr:rowOff>121286</xdr:rowOff>
    </xdr:to>
    <xdr:sp macro="" textlink="">
      <xdr:nvSpPr>
        <xdr:cNvPr id="388" name="フローチャート: 判断 387">
          <a:extLst>
            <a:ext uri="{FF2B5EF4-FFF2-40B4-BE49-F238E27FC236}">
              <a16:creationId xmlns:a16="http://schemas.microsoft.com/office/drawing/2014/main" id="{20CFFD81-6A9A-427D-B686-AB566DE20665}"/>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137813</xdr:rowOff>
    </xdr:from>
    <xdr:ext cx="469744" cy="259045"/>
    <xdr:sp macro="" textlink="">
      <xdr:nvSpPr>
        <xdr:cNvPr id="389" name="n_3aveValue【市民会館】&#10;一人当たり面積">
          <a:extLst>
            <a:ext uri="{FF2B5EF4-FFF2-40B4-BE49-F238E27FC236}">
              <a16:creationId xmlns:a16="http://schemas.microsoft.com/office/drawing/2014/main" id="{C94A838E-F5A9-4B2C-86B8-EC465D4299EA}"/>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CD8DEBEC-BD44-466B-BF88-237063E87A3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AE89B211-A13B-4475-93B5-FA559C42DA7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2741BF17-01B7-41B6-8F7D-23A21566D1B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81D53C41-266F-400D-BA1A-D769DE47199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DFE121E4-D134-4DD0-8267-17363865C00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395" name="楕円 394">
          <a:extLst>
            <a:ext uri="{FF2B5EF4-FFF2-40B4-BE49-F238E27FC236}">
              <a16:creationId xmlns:a16="http://schemas.microsoft.com/office/drawing/2014/main" id="{A500EF7D-77C2-4F55-8E0A-F00C529C9DF0}"/>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396" name="楕円 395">
          <a:extLst>
            <a:ext uri="{FF2B5EF4-FFF2-40B4-BE49-F238E27FC236}">
              <a16:creationId xmlns:a16="http://schemas.microsoft.com/office/drawing/2014/main" id="{E19CFC3F-5537-4D0A-A825-FDFBEF0453B8}"/>
            </a:ext>
          </a:extLst>
        </xdr:cNvPr>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1905</xdr:rowOff>
    </xdr:to>
    <xdr:cxnSp macro="">
      <xdr:nvCxnSpPr>
        <xdr:cNvPr id="397" name="直線コネクタ 396">
          <a:extLst>
            <a:ext uri="{FF2B5EF4-FFF2-40B4-BE49-F238E27FC236}">
              <a16:creationId xmlns:a16="http://schemas.microsoft.com/office/drawing/2014/main" id="{3CD87A58-B13B-4C89-92A1-A36164B2C1FF}"/>
            </a:ext>
          </a:extLst>
        </xdr:cNvPr>
        <xdr:cNvCxnSpPr/>
      </xdr:nvCxnSpPr>
      <xdr:spPr>
        <a:xfrm>
          <a:off x="8750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43832</xdr:rowOff>
    </xdr:from>
    <xdr:ext cx="469744" cy="259045"/>
    <xdr:sp macro="" textlink="">
      <xdr:nvSpPr>
        <xdr:cNvPr id="398" name="n_1mainValue【市民会館】&#10;一人当たり面積">
          <a:extLst>
            <a:ext uri="{FF2B5EF4-FFF2-40B4-BE49-F238E27FC236}">
              <a16:creationId xmlns:a16="http://schemas.microsoft.com/office/drawing/2014/main" id="{3FF1DF01-63B3-46A7-A565-380A0F3417EB}"/>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399" name="n_2mainValue【市民会館】&#10;一人当たり面積">
          <a:extLst>
            <a:ext uri="{FF2B5EF4-FFF2-40B4-BE49-F238E27FC236}">
              <a16:creationId xmlns:a16="http://schemas.microsoft.com/office/drawing/2014/main" id="{A93C9C71-F730-49C4-8C98-A53BBC8D5B06}"/>
            </a:ext>
          </a:extLst>
        </xdr:cNvPr>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AEAD1056-D62F-4642-B8C1-C18CFAB872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2E835977-8DB2-4780-A41E-8E65F5B982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91A73DF9-1141-47F6-AAA6-3A09176CB2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A381154B-300D-47FA-8694-04280EB8D2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A79580AE-A552-4878-AB46-65D62EE854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FE40316D-28B7-4E88-9D15-79EDCBB16A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69D41CD1-19D2-4402-849D-493FD6197B5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74C1A8F4-F837-4CE8-9377-C82CC4B9894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DA8CDC37-52BB-40C4-BB2D-BFA085F7D2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58FA2904-1EF8-4370-AC0C-5E13056953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1DEAE80F-317C-4AA3-9531-469334B551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CCCFDA56-EF65-4655-BA40-D43A688761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26D0FF3C-D8B0-40C0-8955-D7CDF64027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F47E61B3-04A6-49C1-9C66-EBE3A149C8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0415B405-72E9-45CE-9027-6181CD906D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F78FAA59-3053-488A-BC83-EE8AD2635B9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FCFE9AF8-18BF-4DE8-B10B-F7DFB2DAFA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8D012F61-9E3B-4FCC-95E3-FFC127AD23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D437F22D-50DA-4BBA-921A-9B0E9FAA00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914F8BCB-B299-4171-BD2E-1837778AF3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851664FB-D879-43E6-8707-E298571015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93E17626-B0F6-47ED-9F12-C3CD840F554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43C42A03-5E9C-4AD1-B467-1EC8079F8B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5ADF433A-5020-4F7C-948F-62BEAE1B47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DF2B069B-DBA0-4246-8068-C1DE6CDBB9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B6DCA0A7-44D9-4432-9692-E95B7E4BDC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a:extLst>
            <a:ext uri="{FF2B5EF4-FFF2-40B4-BE49-F238E27FC236}">
              <a16:creationId xmlns:a16="http://schemas.microsoft.com/office/drawing/2014/main" id="{01F41670-BD1D-4513-812F-F6C6D63B078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27" name="テキスト ボックス 426">
          <a:extLst>
            <a:ext uri="{FF2B5EF4-FFF2-40B4-BE49-F238E27FC236}">
              <a16:creationId xmlns:a16="http://schemas.microsoft.com/office/drawing/2014/main" id="{06022D18-00BA-4E77-A399-010325AD4B4D}"/>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a:extLst>
            <a:ext uri="{FF2B5EF4-FFF2-40B4-BE49-F238E27FC236}">
              <a16:creationId xmlns:a16="http://schemas.microsoft.com/office/drawing/2014/main" id="{F455B780-6710-4D31-A627-6E772966E2D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a:extLst>
            <a:ext uri="{FF2B5EF4-FFF2-40B4-BE49-F238E27FC236}">
              <a16:creationId xmlns:a16="http://schemas.microsoft.com/office/drawing/2014/main" id="{2E3963FA-861F-43C4-AB9F-B984BB160C4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a:extLst>
            <a:ext uri="{FF2B5EF4-FFF2-40B4-BE49-F238E27FC236}">
              <a16:creationId xmlns:a16="http://schemas.microsoft.com/office/drawing/2014/main" id="{B023EA5B-250A-4547-88D2-996468C4EC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a:extLst>
            <a:ext uri="{FF2B5EF4-FFF2-40B4-BE49-F238E27FC236}">
              <a16:creationId xmlns:a16="http://schemas.microsoft.com/office/drawing/2014/main" id="{5862CDD0-F000-4022-8D27-6435E55C2BE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a:extLst>
            <a:ext uri="{FF2B5EF4-FFF2-40B4-BE49-F238E27FC236}">
              <a16:creationId xmlns:a16="http://schemas.microsoft.com/office/drawing/2014/main" id="{CC26C49A-DC6B-45FC-98C5-CF7604E1261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a:extLst>
            <a:ext uri="{FF2B5EF4-FFF2-40B4-BE49-F238E27FC236}">
              <a16:creationId xmlns:a16="http://schemas.microsoft.com/office/drawing/2014/main" id="{9DBEE94E-6D1D-4F37-A4B4-C5522ED95FA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a:extLst>
            <a:ext uri="{FF2B5EF4-FFF2-40B4-BE49-F238E27FC236}">
              <a16:creationId xmlns:a16="http://schemas.microsoft.com/office/drawing/2014/main" id="{7B143EBB-13E0-4CAB-8578-DA4D47E7FFE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a:extLst>
            <a:ext uri="{FF2B5EF4-FFF2-40B4-BE49-F238E27FC236}">
              <a16:creationId xmlns:a16="http://schemas.microsoft.com/office/drawing/2014/main" id="{089B4435-ECD5-4F68-8F38-32FE672A99E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a:extLst>
            <a:ext uri="{FF2B5EF4-FFF2-40B4-BE49-F238E27FC236}">
              <a16:creationId xmlns:a16="http://schemas.microsoft.com/office/drawing/2014/main" id="{9FE67BAF-4109-476F-A9DC-B2B192DF19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7" name="テキスト ボックス 436">
          <a:extLst>
            <a:ext uri="{FF2B5EF4-FFF2-40B4-BE49-F238E27FC236}">
              <a16:creationId xmlns:a16="http://schemas.microsoft.com/office/drawing/2014/main" id="{811590B1-A18D-473B-8569-D080AA20FCE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a:extLst>
            <a:ext uri="{FF2B5EF4-FFF2-40B4-BE49-F238E27FC236}">
              <a16:creationId xmlns:a16="http://schemas.microsoft.com/office/drawing/2014/main" id="{BBBA8301-E70F-4CA3-913A-26CA097B9F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439" name="直線コネクタ 438">
          <a:extLst>
            <a:ext uri="{FF2B5EF4-FFF2-40B4-BE49-F238E27FC236}">
              <a16:creationId xmlns:a16="http://schemas.microsoft.com/office/drawing/2014/main" id="{ABA0F007-56E6-4A7B-AC7C-738828FDF321}"/>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440" name="【保健センター・保健所】&#10;有形固定資産減価償却率最小値テキスト">
          <a:extLst>
            <a:ext uri="{FF2B5EF4-FFF2-40B4-BE49-F238E27FC236}">
              <a16:creationId xmlns:a16="http://schemas.microsoft.com/office/drawing/2014/main" id="{1339940D-70D3-4247-AB6D-52E8016E34CB}"/>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441" name="直線コネクタ 440">
          <a:extLst>
            <a:ext uri="{FF2B5EF4-FFF2-40B4-BE49-F238E27FC236}">
              <a16:creationId xmlns:a16="http://schemas.microsoft.com/office/drawing/2014/main" id="{4A10D569-0C71-4212-B462-4292753BD318}"/>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442" name="【保健センター・保健所】&#10;有形固定資産減価償却率最大値テキスト">
          <a:extLst>
            <a:ext uri="{FF2B5EF4-FFF2-40B4-BE49-F238E27FC236}">
              <a16:creationId xmlns:a16="http://schemas.microsoft.com/office/drawing/2014/main" id="{B7386DE0-1708-4FF8-868C-823B03E09B83}"/>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443" name="直線コネクタ 442">
          <a:extLst>
            <a:ext uri="{FF2B5EF4-FFF2-40B4-BE49-F238E27FC236}">
              <a16:creationId xmlns:a16="http://schemas.microsoft.com/office/drawing/2014/main" id="{83C558F6-5FDA-45EA-AF02-2C20314603A5}"/>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444" name="【保健センター・保健所】&#10;有形固定資産減価償却率平均値テキスト">
          <a:extLst>
            <a:ext uri="{FF2B5EF4-FFF2-40B4-BE49-F238E27FC236}">
              <a16:creationId xmlns:a16="http://schemas.microsoft.com/office/drawing/2014/main" id="{0A1809E3-C379-41D8-AEE9-FE60223A377E}"/>
            </a:ext>
          </a:extLst>
        </xdr:cNvPr>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445" name="フローチャート: 判断 444">
          <a:extLst>
            <a:ext uri="{FF2B5EF4-FFF2-40B4-BE49-F238E27FC236}">
              <a16:creationId xmlns:a16="http://schemas.microsoft.com/office/drawing/2014/main" id="{A57AAC61-5944-4DB5-BC20-DE9C998A2D0D}"/>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6" name="フローチャート: 判断 445">
          <a:extLst>
            <a:ext uri="{FF2B5EF4-FFF2-40B4-BE49-F238E27FC236}">
              <a16:creationId xmlns:a16="http://schemas.microsoft.com/office/drawing/2014/main" id="{AB76B9C8-FA14-4F3C-B100-45AB5CB0AA62}"/>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89552</xdr:rowOff>
    </xdr:from>
    <xdr:ext cx="405111" cy="259045"/>
    <xdr:sp macro="" textlink="">
      <xdr:nvSpPr>
        <xdr:cNvPr id="447" name="n_1aveValue【保健センター・保健所】&#10;有形固定資産減価償却率">
          <a:extLst>
            <a:ext uri="{FF2B5EF4-FFF2-40B4-BE49-F238E27FC236}">
              <a16:creationId xmlns:a16="http://schemas.microsoft.com/office/drawing/2014/main" id="{4D3CF83A-D845-4400-9E37-848FFD3F9F86}"/>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23495</xdr:rowOff>
    </xdr:from>
    <xdr:to>
      <xdr:col>76</xdr:col>
      <xdr:colOff>165100</xdr:colOff>
      <xdr:row>60</xdr:row>
      <xdr:rowOff>125095</xdr:rowOff>
    </xdr:to>
    <xdr:sp macro="" textlink="">
      <xdr:nvSpPr>
        <xdr:cNvPr id="448" name="フローチャート: 判断 447">
          <a:extLst>
            <a:ext uri="{FF2B5EF4-FFF2-40B4-BE49-F238E27FC236}">
              <a16:creationId xmlns:a16="http://schemas.microsoft.com/office/drawing/2014/main" id="{22D2D9A3-293E-4518-8149-F3AEDF772361}"/>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116222</xdr:rowOff>
    </xdr:from>
    <xdr:ext cx="405111" cy="259045"/>
    <xdr:sp macro="" textlink="">
      <xdr:nvSpPr>
        <xdr:cNvPr id="449" name="n_2aveValue【保健センター・保健所】&#10;有形固定資産減価償却率">
          <a:extLst>
            <a:ext uri="{FF2B5EF4-FFF2-40B4-BE49-F238E27FC236}">
              <a16:creationId xmlns:a16="http://schemas.microsoft.com/office/drawing/2014/main" id="{F28FB76A-1EB4-4E3E-9AE4-C6983FC00F5F}"/>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120650</xdr:rowOff>
    </xdr:from>
    <xdr:to>
      <xdr:col>72</xdr:col>
      <xdr:colOff>38100</xdr:colOff>
      <xdr:row>61</xdr:row>
      <xdr:rowOff>50800</xdr:rowOff>
    </xdr:to>
    <xdr:sp macro="" textlink="">
      <xdr:nvSpPr>
        <xdr:cNvPr id="450" name="フローチャート: 判断 449">
          <a:extLst>
            <a:ext uri="{FF2B5EF4-FFF2-40B4-BE49-F238E27FC236}">
              <a16:creationId xmlns:a16="http://schemas.microsoft.com/office/drawing/2014/main" id="{E7689D29-B36C-4819-B5D8-528D154E3936}"/>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67327</xdr:rowOff>
    </xdr:from>
    <xdr:ext cx="405111" cy="259045"/>
    <xdr:sp macro="" textlink="">
      <xdr:nvSpPr>
        <xdr:cNvPr id="451" name="n_3aveValue【保健センター・保健所】&#10;有形固定資産減価償却率">
          <a:extLst>
            <a:ext uri="{FF2B5EF4-FFF2-40B4-BE49-F238E27FC236}">
              <a16:creationId xmlns:a16="http://schemas.microsoft.com/office/drawing/2014/main" id="{17DE738C-5779-4FD4-8133-F950554E5B15}"/>
            </a:ext>
          </a:extLst>
        </xdr:cNvPr>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B379D322-18CF-4F31-800C-2E064B9EA2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2356D0DA-7F24-4CF6-9C2F-1B784ED48C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DA5260BA-3BFF-4640-B5F0-62BF1649E66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78DAC448-C3F8-4CD1-9E95-A42EDA3D0A4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3FA5F2BF-FF31-4C6F-8357-81724CD5A8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57" name="楕円 456">
          <a:extLst>
            <a:ext uri="{FF2B5EF4-FFF2-40B4-BE49-F238E27FC236}">
              <a16:creationId xmlns:a16="http://schemas.microsoft.com/office/drawing/2014/main" id="{FF00B9C2-742F-4145-B42E-05C664E260EB}"/>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42545</xdr:rowOff>
    </xdr:from>
    <xdr:to>
      <xdr:col>76</xdr:col>
      <xdr:colOff>165100</xdr:colOff>
      <xdr:row>59</xdr:row>
      <xdr:rowOff>144145</xdr:rowOff>
    </xdr:to>
    <xdr:sp macro="" textlink="">
      <xdr:nvSpPr>
        <xdr:cNvPr id="458" name="楕円 457">
          <a:extLst>
            <a:ext uri="{FF2B5EF4-FFF2-40B4-BE49-F238E27FC236}">
              <a16:creationId xmlns:a16="http://schemas.microsoft.com/office/drawing/2014/main" id="{75A691F0-F604-4CD1-8AD4-CDB3ECDEFCB9}"/>
            </a:ext>
          </a:extLst>
        </xdr:cNvPr>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93345</xdr:rowOff>
    </xdr:to>
    <xdr:cxnSp macro="">
      <xdr:nvCxnSpPr>
        <xdr:cNvPr id="459" name="直線コネクタ 458">
          <a:extLst>
            <a:ext uri="{FF2B5EF4-FFF2-40B4-BE49-F238E27FC236}">
              <a16:creationId xmlns:a16="http://schemas.microsoft.com/office/drawing/2014/main" id="{4F47D194-EF2D-409E-86E6-6884984B92BE}"/>
            </a:ext>
          </a:extLst>
        </xdr:cNvPr>
        <xdr:cNvCxnSpPr/>
      </xdr:nvCxnSpPr>
      <xdr:spPr>
        <a:xfrm flipV="1">
          <a:off x="14592300" y="101612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476A0BEA-E9AA-4326-939E-5845CAF353F9}"/>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D7F83D44-001A-4FCC-81CB-0050018C683A}"/>
            </a:ext>
          </a:extLst>
        </xdr:cNvPr>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0C0B66B7-64C1-4CEE-8986-43DD2ABA21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387C185D-02CD-4C75-A876-46DDF7E56F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F3610B65-27F9-42BA-A1AE-C17C183AC7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2A761500-E030-4D86-AB4D-68CB7222223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8568B018-1A96-4C29-B295-30E6F03BEC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7DAA4DE7-629B-44B2-8D12-B9012AED88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0E9E6DCA-CEB1-4DC1-B9E1-7C95874CE4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D6DF8F7C-4B8D-4F57-8752-9C4AFDFA3B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C5511AF8-D91C-45C9-84C6-E3790AE2DD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23945054-8BC8-427D-A7BC-19E20CFC1D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a:extLst>
            <a:ext uri="{FF2B5EF4-FFF2-40B4-BE49-F238E27FC236}">
              <a16:creationId xmlns:a16="http://schemas.microsoft.com/office/drawing/2014/main" id="{89B99071-4E9A-4D43-AFA0-7C18C7D94E8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a:extLst>
            <a:ext uri="{FF2B5EF4-FFF2-40B4-BE49-F238E27FC236}">
              <a16:creationId xmlns:a16="http://schemas.microsoft.com/office/drawing/2014/main" id="{F33FEC23-EEFB-4884-9709-B3593FCB5C0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a:extLst>
            <a:ext uri="{FF2B5EF4-FFF2-40B4-BE49-F238E27FC236}">
              <a16:creationId xmlns:a16="http://schemas.microsoft.com/office/drawing/2014/main" id="{74D933B1-CC51-4F23-B180-2E9BD2977FE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a:extLst>
            <a:ext uri="{FF2B5EF4-FFF2-40B4-BE49-F238E27FC236}">
              <a16:creationId xmlns:a16="http://schemas.microsoft.com/office/drawing/2014/main" id="{F0409803-46E8-4FD2-8EB4-61F51ECB084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a:extLst>
            <a:ext uri="{FF2B5EF4-FFF2-40B4-BE49-F238E27FC236}">
              <a16:creationId xmlns:a16="http://schemas.microsoft.com/office/drawing/2014/main" id="{761D5271-9BF5-4FFF-987A-9D27F86B8C9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a:extLst>
            <a:ext uri="{FF2B5EF4-FFF2-40B4-BE49-F238E27FC236}">
              <a16:creationId xmlns:a16="http://schemas.microsoft.com/office/drawing/2014/main" id="{B7751743-FE6D-45DF-B8E1-A3B7570EE59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a:extLst>
            <a:ext uri="{FF2B5EF4-FFF2-40B4-BE49-F238E27FC236}">
              <a16:creationId xmlns:a16="http://schemas.microsoft.com/office/drawing/2014/main" id="{29956E14-3375-41DF-9EA5-BA071F5BCF5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a:extLst>
            <a:ext uri="{FF2B5EF4-FFF2-40B4-BE49-F238E27FC236}">
              <a16:creationId xmlns:a16="http://schemas.microsoft.com/office/drawing/2014/main" id="{6E3D005D-3B84-4224-950F-94DD1D80086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a:extLst>
            <a:ext uri="{FF2B5EF4-FFF2-40B4-BE49-F238E27FC236}">
              <a16:creationId xmlns:a16="http://schemas.microsoft.com/office/drawing/2014/main" id="{D4B5FA0F-6755-4FD3-B38F-FACE2E2F22C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a:extLst>
            <a:ext uri="{FF2B5EF4-FFF2-40B4-BE49-F238E27FC236}">
              <a16:creationId xmlns:a16="http://schemas.microsoft.com/office/drawing/2014/main" id="{ADB5A22C-77CB-4290-9FBB-37724841EE2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0B9E0612-2E03-4215-9BB0-94F3DE358B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B28065FD-C79F-467E-B359-D86CE86381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4BD59829-A1A5-4171-9756-5811186BDA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485" name="直線コネクタ 484">
          <a:extLst>
            <a:ext uri="{FF2B5EF4-FFF2-40B4-BE49-F238E27FC236}">
              <a16:creationId xmlns:a16="http://schemas.microsoft.com/office/drawing/2014/main" id="{14CB076F-6B1B-4A1F-8550-A6D7EBED8529}"/>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EE3B8071-DBEC-42B8-A096-F82F72CD9B42}"/>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87" name="直線コネクタ 486">
          <a:extLst>
            <a:ext uri="{FF2B5EF4-FFF2-40B4-BE49-F238E27FC236}">
              <a16:creationId xmlns:a16="http://schemas.microsoft.com/office/drawing/2014/main" id="{B3FC1E02-3525-403B-B146-CA664E3768AB}"/>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D2EF9FEC-3C5D-49CB-9776-3D229C5780D7}"/>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489" name="直線コネクタ 488">
          <a:extLst>
            <a:ext uri="{FF2B5EF4-FFF2-40B4-BE49-F238E27FC236}">
              <a16:creationId xmlns:a16="http://schemas.microsoft.com/office/drawing/2014/main" id="{F9363D33-1A9D-4F5D-B311-77B370A6F231}"/>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A31B6A54-C9C7-43AC-BBFD-688926D0198C}"/>
            </a:ext>
          </a:extLst>
        </xdr:cNvPr>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91" name="フローチャート: 判断 490">
          <a:extLst>
            <a:ext uri="{FF2B5EF4-FFF2-40B4-BE49-F238E27FC236}">
              <a16:creationId xmlns:a16="http://schemas.microsoft.com/office/drawing/2014/main" id="{CFB7D8D1-11AE-472F-8B50-0829FFBFEE1C}"/>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492" name="フローチャート: 判断 491">
          <a:extLst>
            <a:ext uri="{FF2B5EF4-FFF2-40B4-BE49-F238E27FC236}">
              <a16:creationId xmlns:a16="http://schemas.microsoft.com/office/drawing/2014/main" id="{EA5AA50E-1C9F-4DDE-BB70-7708EE48F563}"/>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143527</xdr:rowOff>
    </xdr:from>
    <xdr:ext cx="469744" cy="259045"/>
    <xdr:sp macro="" textlink="">
      <xdr:nvSpPr>
        <xdr:cNvPr id="493" name="n_1aveValue【保健センター・保健所】&#10;一人当たり面積">
          <a:extLst>
            <a:ext uri="{FF2B5EF4-FFF2-40B4-BE49-F238E27FC236}">
              <a16:creationId xmlns:a16="http://schemas.microsoft.com/office/drawing/2014/main" id="{D25FBF89-9D39-4A68-8CF2-E8E0BFC062CB}"/>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82550</xdr:rowOff>
    </xdr:from>
    <xdr:to>
      <xdr:col>107</xdr:col>
      <xdr:colOff>101600</xdr:colOff>
      <xdr:row>62</xdr:row>
      <xdr:rowOff>12700</xdr:rowOff>
    </xdr:to>
    <xdr:sp macro="" textlink="">
      <xdr:nvSpPr>
        <xdr:cNvPr id="494" name="フローチャート: 判断 493">
          <a:extLst>
            <a:ext uri="{FF2B5EF4-FFF2-40B4-BE49-F238E27FC236}">
              <a16:creationId xmlns:a16="http://schemas.microsoft.com/office/drawing/2014/main" id="{5C826AC5-8698-4FAB-97B8-3A222BE7000B}"/>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29227</xdr:rowOff>
    </xdr:from>
    <xdr:ext cx="469744" cy="259045"/>
    <xdr:sp macro="" textlink="">
      <xdr:nvSpPr>
        <xdr:cNvPr id="495" name="n_2aveValue【保健センター・保健所】&#10;一人当たり面積">
          <a:extLst>
            <a:ext uri="{FF2B5EF4-FFF2-40B4-BE49-F238E27FC236}">
              <a16:creationId xmlns:a16="http://schemas.microsoft.com/office/drawing/2014/main" id="{0DDA96BA-8740-434B-A163-77969651F012}"/>
            </a:ext>
          </a:extLst>
        </xdr:cNvPr>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158750</xdr:rowOff>
    </xdr:from>
    <xdr:to>
      <xdr:col>102</xdr:col>
      <xdr:colOff>165100</xdr:colOff>
      <xdr:row>61</xdr:row>
      <xdr:rowOff>88900</xdr:rowOff>
    </xdr:to>
    <xdr:sp macro="" textlink="">
      <xdr:nvSpPr>
        <xdr:cNvPr id="496" name="フローチャート: 判断 495">
          <a:extLst>
            <a:ext uri="{FF2B5EF4-FFF2-40B4-BE49-F238E27FC236}">
              <a16:creationId xmlns:a16="http://schemas.microsoft.com/office/drawing/2014/main" id="{AC5C39D4-C2F8-4278-810A-C50DADE81EB6}"/>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105427</xdr:rowOff>
    </xdr:from>
    <xdr:ext cx="469744" cy="259045"/>
    <xdr:sp macro="" textlink="">
      <xdr:nvSpPr>
        <xdr:cNvPr id="497" name="n_3aveValue【保健センター・保健所】&#10;一人当たり面積">
          <a:extLst>
            <a:ext uri="{FF2B5EF4-FFF2-40B4-BE49-F238E27FC236}">
              <a16:creationId xmlns:a16="http://schemas.microsoft.com/office/drawing/2014/main" id="{6C24F669-AE64-470F-86A2-A1ADF87D07EE}"/>
            </a:ext>
          </a:extLst>
        </xdr:cNvPr>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6E407C6B-642D-460B-8D32-19B1B326111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F57B26AA-8635-404C-A058-4F711248EF0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8B4AF58-BE2A-499F-B1D2-2086BA0A14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A7ADE07-5DA2-453A-B2A3-B3BAD1D4062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9895774-6D77-44A3-81FE-AD7C1CA312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503" name="楕円 502">
          <a:extLst>
            <a:ext uri="{FF2B5EF4-FFF2-40B4-BE49-F238E27FC236}">
              <a16:creationId xmlns:a16="http://schemas.microsoft.com/office/drawing/2014/main" id="{B2D013BD-9933-4CBA-896E-701E10777974}"/>
            </a:ext>
          </a:extLst>
        </xdr:cNvPr>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04" name="楕円 503">
          <a:extLst>
            <a:ext uri="{FF2B5EF4-FFF2-40B4-BE49-F238E27FC236}">
              <a16:creationId xmlns:a16="http://schemas.microsoft.com/office/drawing/2014/main" id="{451EAD43-E393-4EA6-B18B-6958DB9E5CAC}"/>
            </a:ext>
          </a:extLst>
        </xdr:cNvPr>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505" name="直線コネクタ 504">
          <a:extLst>
            <a:ext uri="{FF2B5EF4-FFF2-40B4-BE49-F238E27FC236}">
              <a16:creationId xmlns:a16="http://schemas.microsoft.com/office/drawing/2014/main" id="{D2984B56-7621-4509-8B6A-B01FDEFEE175}"/>
            </a:ext>
          </a:extLst>
        </xdr:cNvPr>
        <xdr:cNvCxnSpPr/>
      </xdr:nvCxnSpPr>
      <xdr:spPr>
        <a:xfrm>
          <a:off x="20434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60977</xdr:rowOff>
    </xdr:from>
    <xdr:ext cx="469744" cy="259045"/>
    <xdr:sp macro="" textlink="">
      <xdr:nvSpPr>
        <xdr:cNvPr id="506" name="n_1mainValue【保健センター・保健所】&#10;一人当たり面積">
          <a:extLst>
            <a:ext uri="{FF2B5EF4-FFF2-40B4-BE49-F238E27FC236}">
              <a16:creationId xmlns:a16="http://schemas.microsoft.com/office/drawing/2014/main" id="{514A177E-6646-4CC7-9893-870074ED5C1B}"/>
            </a:ext>
          </a:extLst>
        </xdr:cNvPr>
        <xdr:cNvSpPr txBox="1"/>
      </xdr:nvSpPr>
      <xdr:spPr>
        <a:xfrm>
          <a:off x="21075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60977</xdr:rowOff>
    </xdr:from>
    <xdr:ext cx="469744" cy="259045"/>
    <xdr:sp macro="" textlink="">
      <xdr:nvSpPr>
        <xdr:cNvPr id="507" name="n_2mainValue【保健センター・保健所】&#10;一人当たり面積">
          <a:extLst>
            <a:ext uri="{FF2B5EF4-FFF2-40B4-BE49-F238E27FC236}">
              <a16:creationId xmlns:a16="http://schemas.microsoft.com/office/drawing/2014/main" id="{9B485059-8D7A-4113-B5B4-5FC97B9B6A83}"/>
            </a:ext>
          </a:extLst>
        </xdr:cNvPr>
        <xdr:cNvSpPr txBox="1"/>
      </xdr:nvSpPr>
      <xdr:spPr>
        <a:xfrm>
          <a:off x="20199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A823F328-04BD-4EC3-83AA-C082939E11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FB519C40-2D21-459F-937C-FEAB97DBE8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A33697E3-503E-4BD5-BF05-8790548648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8C8A8DBC-D54A-44A1-813F-3B1EC8036F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3E5905C6-B7EB-4394-8400-388019BBB0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30008BBC-2574-4C30-B117-6A5E22F380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7B76FC2F-9E10-4085-8A33-936BB8420B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2E6CA0CD-11D7-4116-8F9B-40C6D5446C5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F3CC0286-9976-43C5-B29D-9103C9D89CA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233C484A-C767-419B-9D8F-FD64B1EB89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8" name="テキスト ボックス 517">
          <a:extLst>
            <a:ext uri="{FF2B5EF4-FFF2-40B4-BE49-F238E27FC236}">
              <a16:creationId xmlns:a16="http://schemas.microsoft.com/office/drawing/2014/main" id="{135B172F-E890-48DA-9E40-E2ABD863EE2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19" name="直線コネクタ 518">
          <a:extLst>
            <a:ext uri="{FF2B5EF4-FFF2-40B4-BE49-F238E27FC236}">
              <a16:creationId xmlns:a16="http://schemas.microsoft.com/office/drawing/2014/main" id="{BA85D6D4-CA7A-4BE3-8E28-5F557B55CC9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0" name="テキスト ボックス 519">
          <a:extLst>
            <a:ext uri="{FF2B5EF4-FFF2-40B4-BE49-F238E27FC236}">
              <a16:creationId xmlns:a16="http://schemas.microsoft.com/office/drawing/2014/main" id="{CFBE4D98-4737-4BB1-8EAF-FEF7D616F98B}"/>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1" name="直線コネクタ 520">
          <a:extLst>
            <a:ext uri="{FF2B5EF4-FFF2-40B4-BE49-F238E27FC236}">
              <a16:creationId xmlns:a16="http://schemas.microsoft.com/office/drawing/2014/main" id="{DC67EEED-6ED9-493F-AC70-2024FA9B4DF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22" name="テキスト ボックス 521">
          <a:extLst>
            <a:ext uri="{FF2B5EF4-FFF2-40B4-BE49-F238E27FC236}">
              <a16:creationId xmlns:a16="http://schemas.microsoft.com/office/drawing/2014/main" id="{8E9E755A-B323-4A90-9D2C-1104B79E969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23" name="直線コネクタ 522">
          <a:extLst>
            <a:ext uri="{FF2B5EF4-FFF2-40B4-BE49-F238E27FC236}">
              <a16:creationId xmlns:a16="http://schemas.microsoft.com/office/drawing/2014/main" id="{8B5B3081-2D5F-43B7-9452-998B333BF43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24" name="テキスト ボックス 523">
          <a:extLst>
            <a:ext uri="{FF2B5EF4-FFF2-40B4-BE49-F238E27FC236}">
              <a16:creationId xmlns:a16="http://schemas.microsoft.com/office/drawing/2014/main" id="{912F45DD-2ADC-49E3-A13B-49213E7208D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25" name="直線コネクタ 524">
          <a:extLst>
            <a:ext uri="{FF2B5EF4-FFF2-40B4-BE49-F238E27FC236}">
              <a16:creationId xmlns:a16="http://schemas.microsoft.com/office/drawing/2014/main" id="{6221E419-4CBB-40B3-B165-29C27BC6C52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26" name="テキスト ボックス 525">
          <a:extLst>
            <a:ext uri="{FF2B5EF4-FFF2-40B4-BE49-F238E27FC236}">
              <a16:creationId xmlns:a16="http://schemas.microsoft.com/office/drawing/2014/main" id="{256EDF81-19D4-4306-8009-224BD0ABFB44}"/>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a:extLst>
            <a:ext uri="{FF2B5EF4-FFF2-40B4-BE49-F238E27FC236}">
              <a16:creationId xmlns:a16="http://schemas.microsoft.com/office/drawing/2014/main" id="{9297EA05-2508-4F44-A211-5B992E72963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8" name="テキスト ボックス 527">
          <a:extLst>
            <a:ext uri="{FF2B5EF4-FFF2-40B4-BE49-F238E27FC236}">
              <a16:creationId xmlns:a16="http://schemas.microsoft.com/office/drawing/2014/main" id="{1CC3545A-FB1A-47E5-A6EA-4A71760CD21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9" name="【消防施設】&#10;有形固定資産減価償却率グラフ枠">
          <a:extLst>
            <a:ext uri="{FF2B5EF4-FFF2-40B4-BE49-F238E27FC236}">
              <a16:creationId xmlns:a16="http://schemas.microsoft.com/office/drawing/2014/main" id="{9630062A-C2F1-4761-81D5-B390C792D49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530" name="直線コネクタ 529">
          <a:extLst>
            <a:ext uri="{FF2B5EF4-FFF2-40B4-BE49-F238E27FC236}">
              <a16:creationId xmlns:a16="http://schemas.microsoft.com/office/drawing/2014/main" id="{A80281CF-C558-4FE0-9984-4C565368BEE1}"/>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531" name="【消防施設】&#10;有形固定資産減価償却率最小値テキスト">
          <a:extLst>
            <a:ext uri="{FF2B5EF4-FFF2-40B4-BE49-F238E27FC236}">
              <a16:creationId xmlns:a16="http://schemas.microsoft.com/office/drawing/2014/main" id="{24227A55-7CD3-426C-BF60-B0CE7EC2E5B1}"/>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532" name="直線コネクタ 531">
          <a:extLst>
            <a:ext uri="{FF2B5EF4-FFF2-40B4-BE49-F238E27FC236}">
              <a16:creationId xmlns:a16="http://schemas.microsoft.com/office/drawing/2014/main" id="{A6BDCE7A-57F0-4904-98F7-89E07B2A06C3}"/>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533" name="【消防施設】&#10;有形固定資産減価償却率最大値テキスト">
          <a:extLst>
            <a:ext uri="{FF2B5EF4-FFF2-40B4-BE49-F238E27FC236}">
              <a16:creationId xmlns:a16="http://schemas.microsoft.com/office/drawing/2014/main" id="{F19CF871-081D-4A6F-B4C6-A027FA92155B}"/>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534" name="直線コネクタ 533">
          <a:extLst>
            <a:ext uri="{FF2B5EF4-FFF2-40B4-BE49-F238E27FC236}">
              <a16:creationId xmlns:a16="http://schemas.microsoft.com/office/drawing/2014/main" id="{0A804F3B-88A4-46C5-9DC4-EB43224F70F6}"/>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535" name="【消防施設】&#10;有形固定資産減価償却率平均値テキスト">
          <a:extLst>
            <a:ext uri="{FF2B5EF4-FFF2-40B4-BE49-F238E27FC236}">
              <a16:creationId xmlns:a16="http://schemas.microsoft.com/office/drawing/2014/main" id="{FA302C3F-D1F9-4BAE-877E-C13E8A726911}"/>
            </a:ext>
          </a:extLst>
        </xdr:cNvPr>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536" name="フローチャート: 判断 535">
          <a:extLst>
            <a:ext uri="{FF2B5EF4-FFF2-40B4-BE49-F238E27FC236}">
              <a16:creationId xmlns:a16="http://schemas.microsoft.com/office/drawing/2014/main" id="{7CC22650-6652-4B03-B03F-A818A780466D}"/>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537" name="フローチャート: 判断 536">
          <a:extLst>
            <a:ext uri="{FF2B5EF4-FFF2-40B4-BE49-F238E27FC236}">
              <a16:creationId xmlns:a16="http://schemas.microsoft.com/office/drawing/2014/main" id="{FFEC40B0-0861-4BBD-86D8-61D700008E4C}"/>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39133</xdr:rowOff>
    </xdr:from>
    <xdr:ext cx="405111" cy="259045"/>
    <xdr:sp macro="" textlink="">
      <xdr:nvSpPr>
        <xdr:cNvPr id="538" name="n_1aveValue【消防施設】&#10;有形固定資産減価償却率">
          <a:extLst>
            <a:ext uri="{FF2B5EF4-FFF2-40B4-BE49-F238E27FC236}">
              <a16:creationId xmlns:a16="http://schemas.microsoft.com/office/drawing/2014/main" id="{FF6A2B67-7905-4F37-A6B1-7CCEDBCD909A}"/>
            </a:ext>
          </a:extLst>
        </xdr:cNvPr>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113030</xdr:rowOff>
    </xdr:from>
    <xdr:to>
      <xdr:col>76</xdr:col>
      <xdr:colOff>165100</xdr:colOff>
      <xdr:row>82</xdr:row>
      <xdr:rowOff>43180</xdr:rowOff>
    </xdr:to>
    <xdr:sp macro="" textlink="">
      <xdr:nvSpPr>
        <xdr:cNvPr id="539" name="フローチャート: 判断 538">
          <a:extLst>
            <a:ext uri="{FF2B5EF4-FFF2-40B4-BE49-F238E27FC236}">
              <a16:creationId xmlns:a16="http://schemas.microsoft.com/office/drawing/2014/main" id="{57D30078-B260-40FD-BAEF-5305B05BC27C}"/>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59707</xdr:rowOff>
    </xdr:from>
    <xdr:ext cx="405111" cy="259045"/>
    <xdr:sp macro="" textlink="">
      <xdr:nvSpPr>
        <xdr:cNvPr id="540" name="n_2aveValue【消防施設】&#10;有形固定資産減価償却率">
          <a:extLst>
            <a:ext uri="{FF2B5EF4-FFF2-40B4-BE49-F238E27FC236}">
              <a16:creationId xmlns:a16="http://schemas.microsoft.com/office/drawing/2014/main" id="{2DAFA3D6-31F6-4C26-94ED-F7D7F6CD3D70}"/>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10161</xdr:rowOff>
    </xdr:from>
    <xdr:to>
      <xdr:col>72</xdr:col>
      <xdr:colOff>38100</xdr:colOff>
      <xdr:row>81</xdr:row>
      <xdr:rowOff>111761</xdr:rowOff>
    </xdr:to>
    <xdr:sp macro="" textlink="">
      <xdr:nvSpPr>
        <xdr:cNvPr id="541" name="フローチャート: 判断 540">
          <a:extLst>
            <a:ext uri="{FF2B5EF4-FFF2-40B4-BE49-F238E27FC236}">
              <a16:creationId xmlns:a16="http://schemas.microsoft.com/office/drawing/2014/main" id="{E9466A9F-9D5E-48F3-8349-6AFEF2F43CC8}"/>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128288</xdr:rowOff>
    </xdr:from>
    <xdr:ext cx="405111" cy="259045"/>
    <xdr:sp macro="" textlink="">
      <xdr:nvSpPr>
        <xdr:cNvPr id="542" name="n_3aveValue【消防施設】&#10;有形固定資産減価償却率">
          <a:extLst>
            <a:ext uri="{FF2B5EF4-FFF2-40B4-BE49-F238E27FC236}">
              <a16:creationId xmlns:a16="http://schemas.microsoft.com/office/drawing/2014/main" id="{D4AAA783-B7E2-4769-A8D7-490189DE7AC0}"/>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A4F83EC6-21AD-41EC-808A-7C8506A5AE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D7CB0767-FC28-4A32-8A6D-4E5694319A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4AC99EB4-DDCD-42F1-B734-35D8057C56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33B947A8-8C72-491C-9E0F-56680627B13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4B30E5B9-7403-4E56-896E-8906F41A03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58165</xdr:rowOff>
    </xdr:from>
    <xdr:to>
      <xdr:col>81</xdr:col>
      <xdr:colOff>101600</xdr:colOff>
      <xdr:row>84</xdr:row>
      <xdr:rowOff>159765</xdr:rowOff>
    </xdr:to>
    <xdr:sp macro="" textlink="">
      <xdr:nvSpPr>
        <xdr:cNvPr id="548" name="楕円 547">
          <a:extLst>
            <a:ext uri="{FF2B5EF4-FFF2-40B4-BE49-F238E27FC236}">
              <a16:creationId xmlns:a16="http://schemas.microsoft.com/office/drawing/2014/main" id="{5B0B95A2-ED3D-43AA-B465-ADC7AB7B722C}"/>
            </a:ext>
          </a:extLst>
        </xdr:cNvPr>
        <xdr:cNvSpPr/>
      </xdr:nvSpPr>
      <xdr:spPr>
        <a:xfrm>
          <a:off x="15430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78739</xdr:rowOff>
    </xdr:from>
    <xdr:to>
      <xdr:col>76</xdr:col>
      <xdr:colOff>165100</xdr:colOff>
      <xdr:row>85</xdr:row>
      <xdr:rowOff>8889</xdr:rowOff>
    </xdr:to>
    <xdr:sp macro="" textlink="">
      <xdr:nvSpPr>
        <xdr:cNvPr id="549" name="楕円 548">
          <a:extLst>
            <a:ext uri="{FF2B5EF4-FFF2-40B4-BE49-F238E27FC236}">
              <a16:creationId xmlns:a16="http://schemas.microsoft.com/office/drawing/2014/main" id="{3A962A94-0B26-4F56-A239-094294FB52B8}"/>
            </a:ext>
          </a:extLst>
        </xdr:cNvPr>
        <xdr:cNvSpPr/>
      </xdr:nvSpPr>
      <xdr:spPr>
        <a:xfrm>
          <a:off x="1454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108965</xdr:rowOff>
    </xdr:from>
    <xdr:to>
      <xdr:col>81</xdr:col>
      <xdr:colOff>50800</xdr:colOff>
      <xdr:row>84</xdr:row>
      <xdr:rowOff>129539</xdr:rowOff>
    </xdr:to>
    <xdr:cxnSp macro="">
      <xdr:nvCxnSpPr>
        <xdr:cNvPr id="550" name="直線コネクタ 549">
          <a:extLst>
            <a:ext uri="{FF2B5EF4-FFF2-40B4-BE49-F238E27FC236}">
              <a16:creationId xmlns:a16="http://schemas.microsoft.com/office/drawing/2014/main" id="{A6FE59B0-724E-4205-AE6D-844F712F7931}"/>
            </a:ext>
          </a:extLst>
        </xdr:cNvPr>
        <xdr:cNvCxnSpPr/>
      </xdr:nvCxnSpPr>
      <xdr:spPr>
        <a:xfrm flipV="1">
          <a:off x="14592300" y="1451076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150892</xdr:rowOff>
    </xdr:from>
    <xdr:ext cx="405111" cy="259045"/>
    <xdr:sp macro="" textlink="">
      <xdr:nvSpPr>
        <xdr:cNvPr id="551" name="n_1mainValue【消防施設】&#10;有形固定資産減価償却率">
          <a:extLst>
            <a:ext uri="{FF2B5EF4-FFF2-40B4-BE49-F238E27FC236}">
              <a16:creationId xmlns:a16="http://schemas.microsoft.com/office/drawing/2014/main" id="{4F3E78DC-5B56-4B50-A04E-18BBA5860B35}"/>
            </a:ext>
          </a:extLst>
        </xdr:cNvPr>
        <xdr:cNvSpPr txBox="1"/>
      </xdr:nvSpPr>
      <xdr:spPr>
        <a:xfrm>
          <a:off x="15266044"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xdr:rowOff>
    </xdr:from>
    <xdr:ext cx="405111" cy="259045"/>
    <xdr:sp macro="" textlink="">
      <xdr:nvSpPr>
        <xdr:cNvPr id="552" name="n_2mainValue【消防施設】&#10;有形固定資産減価償却率">
          <a:extLst>
            <a:ext uri="{FF2B5EF4-FFF2-40B4-BE49-F238E27FC236}">
              <a16:creationId xmlns:a16="http://schemas.microsoft.com/office/drawing/2014/main" id="{4123DF1C-83DC-4C82-9B27-670D03551DBC}"/>
            </a:ext>
          </a:extLst>
        </xdr:cNvPr>
        <xdr:cNvSpPr txBox="1"/>
      </xdr:nvSpPr>
      <xdr:spPr>
        <a:xfrm>
          <a:off x="14389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43032CC8-3CF5-4EA5-8263-11CF4EC3D3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A1B12467-76A0-465A-AD67-30C0937C93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B5C711C5-07F7-4966-967C-659200D7BE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44DBC64E-3CE2-4A05-86E2-9197876844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A8E845F6-71C6-4968-83D1-1B0CB5DB75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DA1493AD-A781-4AD2-909D-8713709F97C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82C6402A-A0CD-49E7-9E54-31462346FD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997661B8-53B0-4EAC-B9E7-A04CAF0D5D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660374CF-C5B9-49D8-9C57-EB95D50472E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E99BC1C0-92B9-4B39-8440-AFDBE4CE4E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3" name="直線コネクタ 562">
          <a:extLst>
            <a:ext uri="{FF2B5EF4-FFF2-40B4-BE49-F238E27FC236}">
              <a16:creationId xmlns:a16="http://schemas.microsoft.com/office/drawing/2014/main" id="{BC504182-C4FB-4658-91B7-B98C7ECE9E5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4" name="テキスト ボックス 563">
          <a:extLst>
            <a:ext uri="{FF2B5EF4-FFF2-40B4-BE49-F238E27FC236}">
              <a16:creationId xmlns:a16="http://schemas.microsoft.com/office/drawing/2014/main" id="{773001F6-E534-4572-82F8-114FF771F8B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5" name="直線コネクタ 564">
          <a:extLst>
            <a:ext uri="{FF2B5EF4-FFF2-40B4-BE49-F238E27FC236}">
              <a16:creationId xmlns:a16="http://schemas.microsoft.com/office/drawing/2014/main" id="{AB80E696-9D8A-4E74-AB03-8FFD3714CBA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6" name="テキスト ボックス 565">
          <a:extLst>
            <a:ext uri="{FF2B5EF4-FFF2-40B4-BE49-F238E27FC236}">
              <a16:creationId xmlns:a16="http://schemas.microsoft.com/office/drawing/2014/main" id="{8DAB4347-BF41-4D6F-8820-1E771DB3A6D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7" name="直線コネクタ 566">
          <a:extLst>
            <a:ext uri="{FF2B5EF4-FFF2-40B4-BE49-F238E27FC236}">
              <a16:creationId xmlns:a16="http://schemas.microsoft.com/office/drawing/2014/main" id="{18064126-88D8-472E-814B-2F27CF63252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8" name="テキスト ボックス 567">
          <a:extLst>
            <a:ext uri="{FF2B5EF4-FFF2-40B4-BE49-F238E27FC236}">
              <a16:creationId xmlns:a16="http://schemas.microsoft.com/office/drawing/2014/main" id="{42527740-6E9B-498E-9920-2BFA8D07A82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9" name="直線コネクタ 568">
          <a:extLst>
            <a:ext uri="{FF2B5EF4-FFF2-40B4-BE49-F238E27FC236}">
              <a16:creationId xmlns:a16="http://schemas.microsoft.com/office/drawing/2014/main" id="{1EC53268-5299-4C97-B0C0-132B7507913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0" name="テキスト ボックス 569">
          <a:extLst>
            <a:ext uri="{FF2B5EF4-FFF2-40B4-BE49-F238E27FC236}">
              <a16:creationId xmlns:a16="http://schemas.microsoft.com/office/drawing/2014/main" id="{D8C388C4-62AE-4F7C-83BF-826E8B3DB60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54580895-0720-48C4-966B-B592213E24D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74061D38-71C1-44EA-AD0E-2847DEACB3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消防施設】&#10;一人当たり面積グラフ枠">
          <a:extLst>
            <a:ext uri="{FF2B5EF4-FFF2-40B4-BE49-F238E27FC236}">
              <a16:creationId xmlns:a16="http://schemas.microsoft.com/office/drawing/2014/main" id="{22B9B645-E4B7-442C-AEBE-6E5682DACF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574" name="直線コネクタ 573">
          <a:extLst>
            <a:ext uri="{FF2B5EF4-FFF2-40B4-BE49-F238E27FC236}">
              <a16:creationId xmlns:a16="http://schemas.microsoft.com/office/drawing/2014/main" id="{45FF9E3D-0170-4C83-8CE4-A825DA4136B6}"/>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575" name="【消防施設】&#10;一人当たり面積最小値テキスト">
          <a:extLst>
            <a:ext uri="{FF2B5EF4-FFF2-40B4-BE49-F238E27FC236}">
              <a16:creationId xmlns:a16="http://schemas.microsoft.com/office/drawing/2014/main" id="{46CAE6E8-B9E3-429B-84E4-34157365D83C}"/>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576" name="直線コネクタ 575">
          <a:extLst>
            <a:ext uri="{FF2B5EF4-FFF2-40B4-BE49-F238E27FC236}">
              <a16:creationId xmlns:a16="http://schemas.microsoft.com/office/drawing/2014/main" id="{B6D17EAC-A7C9-42FE-97FB-0FADA66B9F9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77" name="【消防施設】&#10;一人当たり面積最大値テキスト">
          <a:extLst>
            <a:ext uri="{FF2B5EF4-FFF2-40B4-BE49-F238E27FC236}">
              <a16:creationId xmlns:a16="http://schemas.microsoft.com/office/drawing/2014/main" id="{045F7F37-542D-46BF-A1B0-D6DDB4B7EA7F}"/>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78" name="直線コネクタ 577">
          <a:extLst>
            <a:ext uri="{FF2B5EF4-FFF2-40B4-BE49-F238E27FC236}">
              <a16:creationId xmlns:a16="http://schemas.microsoft.com/office/drawing/2014/main" id="{1D2DD789-2AFC-4DD4-9346-C926E6A7857E}"/>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579" name="【消防施設】&#10;一人当たり面積平均値テキスト">
          <a:extLst>
            <a:ext uri="{FF2B5EF4-FFF2-40B4-BE49-F238E27FC236}">
              <a16:creationId xmlns:a16="http://schemas.microsoft.com/office/drawing/2014/main" id="{B2A93037-3C54-4D21-84A2-5168750B6975}"/>
            </a:ext>
          </a:extLst>
        </xdr:cNvPr>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580" name="フローチャート: 判断 579">
          <a:extLst>
            <a:ext uri="{FF2B5EF4-FFF2-40B4-BE49-F238E27FC236}">
              <a16:creationId xmlns:a16="http://schemas.microsoft.com/office/drawing/2014/main" id="{CB97C10B-9C4F-4C96-94C8-35D942401E84}"/>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581" name="フローチャート: 判断 580">
          <a:extLst>
            <a:ext uri="{FF2B5EF4-FFF2-40B4-BE49-F238E27FC236}">
              <a16:creationId xmlns:a16="http://schemas.microsoft.com/office/drawing/2014/main" id="{4E615338-ABE6-480D-8A15-809EDA975241}"/>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153433</xdr:rowOff>
    </xdr:from>
    <xdr:ext cx="469744" cy="259045"/>
    <xdr:sp macro="" textlink="">
      <xdr:nvSpPr>
        <xdr:cNvPr id="582" name="n_1aveValue【消防施設】&#10;一人当たり面積">
          <a:extLst>
            <a:ext uri="{FF2B5EF4-FFF2-40B4-BE49-F238E27FC236}">
              <a16:creationId xmlns:a16="http://schemas.microsoft.com/office/drawing/2014/main" id="{604A8128-E98A-4B39-85B7-30ED629956F0}"/>
            </a:ext>
          </a:extLst>
        </xdr:cNvPr>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81026</xdr:rowOff>
    </xdr:from>
    <xdr:to>
      <xdr:col>107</xdr:col>
      <xdr:colOff>101600</xdr:colOff>
      <xdr:row>84</xdr:row>
      <xdr:rowOff>11176</xdr:rowOff>
    </xdr:to>
    <xdr:sp macro="" textlink="">
      <xdr:nvSpPr>
        <xdr:cNvPr id="583" name="フローチャート: 判断 582">
          <a:extLst>
            <a:ext uri="{FF2B5EF4-FFF2-40B4-BE49-F238E27FC236}">
              <a16:creationId xmlns:a16="http://schemas.microsoft.com/office/drawing/2014/main" id="{796C3827-00F3-4013-9CB4-AA1CCA2F0FAC}"/>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27703</xdr:rowOff>
    </xdr:from>
    <xdr:ext cx="469744" cy="259045"/>
    <xdr:sp macro="" textlink="">
      <xdr:nvSpPr>
        <xdr:cNvPr id="584" name="n_2aveValue【消防施設】&#10;一人当たり面積">
          <a:extLst>
            <a:ext uri="{FF2B5EF4-FFF2-40B4-BE49-F238E27FC236}">
              <a16:creationId xmlns:a16="http://schemas.microsoft.com/office/drawing/2014/main" id="{32906CCF-13D7-4259-8FA8-D73889328AE5}"/>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117602</xdr:rowOff>
    </xdr:from>
    <xdr:to>
      <xdr:col>102</xdr:col>
      <xdr:colOff>165100</xdr:colOff>
      <xdr:row>84</xdr:row>
      <xdr:rowOff>47752</xdr:rowOff>
    </xdr:to>
    <xdr:sp macro="" textlink="">
      <xdr:nvSpPr>
        <xdr:cNvPr id="585" name="フローチャート: 判断 584">
          <a:extLst>
            <a:ext uri="{FF2B5EF4-FFF2-40B4-BE49-F238E27FC236}">
              <a16:creationId xmlns:a16="http://schemas.microsoft.com/office/drawing/2014/main" id="{A4FEBC49-23AC-42E3-AE6F-64025E893FF1}"/>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64279</xdr:rowOff>
    </xdr:from>
    <xdr:ext cx="469744" cy="259045"/>
    <xdr:sp macro="" textlink="">
      <xdr:nvSpPr>
        <xdr:cNvPr id="586" name="n_3aveValue【消防施設】&#10;一人当たり面積">
          <a:extLst>
            <a:ext uri="{FF2B5EF4-FFF2-40B4-BE49-F238E27FC236}">
              <a16:creationId xmlns:a16="http://schemas.microsoft.com/office/drawing/2014/main" id="{41232E05-78AE-4391-8E9C-7806437F69BB}"/>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AC050C4B-A734-4A89-B6CE-D2C08F5401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ED932A2F-1404-4DEC-92A2-9A5504ED8F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AEB53817-3519-456F-83A7-B62983EB34F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729F18EA-366B-44BE-A8E5-FFEB4C5E79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3636FC7B-A567-40D8-AB2F-955F8AC6D8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592" name="楕円 591">
          <a:extLst>
            <a:ext uri="{FF2B5EF4-FFF2-40B4-BE49-F238E27FC236}">
              <a16:creationId xmlns:a16="http://schemas.microsoft.com/office/drawing/2014/main" id="{7D0132BD-2689-4D1F-9C68-475697CF3004}"/>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593" name="楕円 592">
          <a:extLst>
            <a:ext uri="{FF2B5EF4-FFF2-40B4-BE49-F238E27FC236}">
              <a16:creationId xmlns:a16="http://schemas.microsoft.com/office/drawing/2014/main" id="{1769EBA3-69C0-44BF-AD3A-365473A83726}"/>
            </a:ext>
          </a:extLst>
        </xdr:cNvPr>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84</xdr:row>
      <xdr:rowOff>15239</xdr:rowOff>
    </xdr:to>
    <xdr:cxnSp macro="">
      <xdr:nvCxnSpPr>
        <xdr:cNvPr id="594" name="直線コネクタ 593">
          <a:extLst>
            <a:ext uri="{FF2B5EF4-FFF2-40B4-BE49-F238E27FC236}">
              <a16:creationId xmlns:a16="http://schemas.microsoft.com/office/drawing/2014/main" id="{E5A83525-B27A-4CA7-9DB9-C2F9DB4E4CD4}"/>
            </a:ext>
          </a:extLst>
        </xdr:cNvPr>
        <xdr:cNvCxnSpPr/>
      </xdr:nvCxnSpPr>
      <xdr:spPr>
        <a:xfrm>
          <a:off x="20434300" y="143987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595" name="n_1mainValue【消防施設】&#10;一人当たり面積">
          <a:extLst>
            <a:ext uri="{FF2B5EF4-FFF2-40B4-BE49-F238E27FC236}">
              <a16:creationId xmlns:a16="http://schemas.microsoft.com/office/drawing/2014/main" id="{24160035-C67D-466B-A973-CC28B05ECB2A}"/>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596" name="n_2mainValue【消防施設】&#10;一人当たり面積">
          <a:extLst>
            <a:ext uri="{FF2B5EF4-FFF2-40B4-BE49-F238E27FC236}">
              <a16:creationId xmlns:a16="http://schemas.microsoft.com/office/drawing/2014/main" id="{85B3BB8F-2B22-4F8B-AEC4-3C1F27E07A39}"/>
            </a:ext>
          </a:extLst>
        </xdr:cNvPr>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a:extLst>
            <a:ext uri="{FF2B5EF4-FFF2-40B4-BE49-F238E27FC236}">
              <a16:creationId xmlns:a16="http://schemas.microsoft.com/office/drawing/2014/main" id="{973362E8-787A-4DEA-B938-DD508A73D58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a:extLst>
            <a:ext uri="{FF2B5EF4-FFF2-40B4-BE49-F238E27FC236}">
              <a16:creationId xmlns:a16="http://schemas.microsoft.com/office/drawing/2014/main" id="{01FFA2D1-25F8-4F1F-9138-56B36C5A93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a:extLst>
            <a:ext uri="{FF2B5EF4-FFF2-40B4-BE49-F238E27FC236}">
              <a16:creationId xmlns:a16="http://schemas.microsoft.com/office/drawing/2014/main" id="{84431F6B-A6C7-4C14-9B34-24A1411382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a:extLst>
            <a:ext uri="{FF2B5EF4-FFF2-40B4-BE49-F238E27FC236}">
              <a16:creationId xmlns:a16="http://schemas.microsoft.com/office/drawing/2014/main" id="{F3054F8B-09B7-438C-98C7-3D85E128E0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a:extLst>
            <a:ext uri="{FF2B5EF4-FFF2-40B4-BE49-F238E27FC236}">
              <a16:creationId xmlns:a16="http://schemas.microsoft.com/office/drawing/2014/main" id="{28024096-FEBC-4673-AD5B-E2BAA880FF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a:extLst>
            <a:ext uri="{FF2B5EF4-FFF2-40B4-BE49-F238E27FC236}">
              <a16:creationId xmlns:a16="http://schemas.microsoft.com/office/drawing/2014/main" id="{B61D277D-0CB7-416A-BBBA-71827B81BE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a:extLst>
            <a:ext uri="{FF2B5EF4-FFF2-40B4-BE49-F238E27FC236}">
              <a16:creationId xmlns:a16="http://schemas.microsoft.com/office/drawing/2014/main" id="{F4372C13-7720-4319-B2F8-EE4BD2833B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a:extLst>
            <a:ext uri="{FF2B5EF4-FFF2-40B4-BE49-F238E27FC236}">
              <a16:creationId xmlns:a16="http://schemas.microsoft.com/office/drawing/2014/main" id="{593EFF69-8734-460A-8B28-7A2A71EBE8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5" name="テキスト ボックス 604">
          <a:extLst>
            <a:ext uri="{FF2B5EF4-FFF2-40B4-BE49-F238E27FC236}">
              <a16:creationId xmlns:a16="http://schemas.microsoft.com/office/drawing/2014/main" id="{37C16F29-67B0-4580-95FA-495F0A4EA2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a:extLst>
            <a:ext uri="{FF2B5EF4-FFF2-40B4-BE49-F238E27FC236}">
              <a16:creationId xmlns:a16="http://schemas.microsoft.com/office/drawing/2014/main" id="{031CDA5B-DA87-4DC9-851C-5326778E71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7" name="テキスト ボックス 606">
          <a:extLst>
            <a:ext uri="{FF2B5EF4-FFF2-40B4-BE49-F238E27FC236}">
              <a16:creationId xmlns:a16="http://schemas.microsoft.com/office/drawing/2014/main" id="{24B88502-C740-4E58-B233-40A69B55DF9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8" name="直線コネクタ 607">
          <a:extLst>
            <a:ext uri="{FF2B5EF4-FFF2-40B4-BE49-F238E27FC236}">
              <a16:creationId xmlns:a16="http://schemas.microsoft.com/office/drawing/2014/main" id="{884D4BAF-52B7-4204-A653-F5E5228FFDE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9" name="テキスト ボックス 608">
          <a:extLst>
            <a:ext uri="{FF2B5EF4-FFF2-40B4-BE49-F238E27FC236}">
              <a16:creationId xmlns:a16="http://schemas.microsoft.com/office/drawing/2014/main" id="{2CC5475A-C73A-455A-9A7B-05685292A07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0" name="直線コネクタ 609">
          <a:extLst>
            <a:ext uri="{FF2B5EF4-FFF2-40B4-BE49-F238E27FC236}">
              <a16:creationId xmlns:a16="http://schemas.microsoft.com/office/drawing/2014/main" id="{0898AC25-7870-4CC6-A1A2-1FC1AD24799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1" name="テキスト ボックス 610">
          <a:extLst>
            <a:ext uri="{FF2B5EF4-FFF2-40B4-BE49-F238E27FC236}">
              <a16:creationId xmlns:a16="http://schemas.microsoft.com/office/drawing/2014/main" id="{8C9BD5D9-E871-4280-9A6B-3B37F1855AF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2" name="直線コネクタ 611">
          <a:extLst>
            <a:ext uri="{FF2B5EF4-FFF2-40B4-BE49-F238E27FC236}">
              <a16:creationId xmlns:a16="http://schemas.microsoft.com/office/drawing/2014/main" id="{F99622F7-EC70-42CE-A031-F16F30ED663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3" name="テキスト ボックス 612">
          <a:extLst>
            <a:ext uri="{FF2B5EF4-FFF2-40B4-BE49-F238E27FC236}">
              <a16:creationId xmlns:a16="http://schemas.microsoft.com/office/drawing/2014/main" id="{E21F5456-3E39-48DC-B5B5-5BB95B92C27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4" name="直線コネクタ 613">
          <a:extLst>
            <a:ext uri="{FF2B5EF4-FFF2-40B4-BE49-F238E27FC236}">
              <a16:creationId xmlns:a16="http://schemas.microsoft.com/office/drawing/2014/main" id="{10F9FF98-2A93-4D4F-89F3-2A2A8C88394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5" name="テキスト ボックス 614">
          <a:extLst>
            <a:ext uri="{FF2B5EF4-FFF2-40B4-BE49-F238E27FC236}">
              <a16:creationId xmlns:a16="http://schemas.microsoft.com/office/drawing/2014/main" id="{01E9BA4E-ECA8-4C68-ABA6-763852BFD05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6" name="直線コネクタ 615">
          <a:extLst>
            <a:ext uri="{FF2B5EF4-FFF2-40B4-BE49-F238E27FC236}">
              <a16:creationId xmlns:a16="http://schemas.microsoft.com/office/drawing/2014/main" id="{BBEC0307-941C-4542-94F4-305EF0379D8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7" name="テキスト ボックス 616">
          <a:extLst>
            <a:ext uri="{FF2B5EF4-FFF2-40B4-BE49-F238E27FC236}">
              <a16:creationId xmlns:a16="http://schemas.microsoft.com/office/drawing/2014/main" id="{8315C468-81C7-42EE-89BA-F83504DE7A8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8" name="直線コネクタ 617">
          <a:extLst>
            <a:ext uri="{FF2B5EF4-FFF2-40B4-BE49-F238E27FC236}">
              <a16:creationId xmlns:a16="http://schemas.microsoft.com/office/drawing/2014/main" id="{0FEAC6EA-32B1-4CCE-8D9D-4A44ED64EA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9" name="テキスト ボックス 618">
          <a:extLst>
            <a:ext uri="{FF2B5EF4-FFF2-40B4-BE49-F238E27FC236}">
              <a16:creationId xmlns:a16="http://schemas.microsoft.com/office/drawing/2014/main" id="{77B488C3-0004-45BF-B675-2537C1AD4C1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a:extLst>
            <a:ext uri="{FF2B5EF4-FFF2-40B4-BE49-F238E27FC236}">
              <a16:creationId xmlns:a16="http://schemas.microsoft.com/office/drawing/2014/main" id="{71969823-0B63-4C73-ACEA-1D084D6589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621" name="直線コネクタ 620">
          <a:extLst>
            <a:ext uri="{FF2B5EF4-FFF2-40B4-BE49-F238E27FC236}">
              <a16:creationId xmlns:a16="http://schemas.microsoft.com/office/drawing/2014/main" id="{F36C0ADA-BABD-4942-A3EC-39225383CD8A}"/>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22" name="【庁舎】&#10;有形固定資産減価償却率最小値テキスト">
          <a:extLst>
            <a:ext uri="{FF2B5EF4-FFF2-40B4-BE49-F238E27FC236}">
              <a16:creationId xmlns:a16="http://schemas.microsoft.com/office/drawing/2014/main" id="{3B6C3D0C-0472-45CB-A44A-1EA3204867FA}"/>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23" name="直線コネクタ 622">
          <a:extLst>
            <a:ext uri="{FF2B5EF4-FFF2-40B4-BE49-F238E27FC236}">
              <a16:creationId xmlns:a16="http://schemas.microsoft.com/office/drawing/2014/main" id="{EC08DF31-379F-428F-91E8-327473BB5F0F}"/>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624" name="【庁舎】&#10;有形固定資産減価償却率最大値テキスト">
          <a:extLst>
            <a:ext uri="{FF2B5EF4-FFF2-40B4-BE49-F238E27FC236}">
              <a16:creationId xmlns:a16="http://schemas.microsoft.com/office/drawing/2014/main" id="{6CC2654C-DBE2-4A01-B3E5-F34267094A46}"/>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625" name="直線コネクタ 624">
          <a:extLst>
            <a:ext uri="{FF2B5EF4-FFF2-40B4-BE49-F238E27FC236}">
              <a16:creationId xmlns:a16="http://schemas.microsoft.com/office/drawing/2014/main" id="{78716035-5CFA-45D4-90C8-FB701A6CEC58}"/>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626" name="【庁舎】&#10;有形固定資産減価償却率平均値テキスト">
          <a:extLst>
            <a:ext uri="{FF2B5EF4-FFF2-40B4-BE49-F238E27FC236}">
              <a16:creationId xmlns:a16="http://schemas.microsoft.com/office/drawing/2014/main" id="{861B19D1-1CD2-474E-8ABB-F28DF3BF875F}"/>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27" name="フローチャート: 判断 626">
          <a:extLst>
            <a:ext uri="{FF2B5EF4-FFF2-40B4-BE49-F238E27FC236}">
              <a16:creationId xmlns:a16="http://schemas.microsoft.com/office/drawing/2014/main" id="{997D58C6-B666-43F4-8625-C1DE05D87328}"/>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28" name="フローチャート: 判断 627">
          <a:extLst>
            <a:ext uri="{FF2B5EF4-FFF2-40B4-BE49-F238E27FC236}">
              <a16:creationId xmlns:a16="http://schemas.microsoft.com/office/drawing/2014/main" id="{4218478E-091E-45F3-A203-D609DA43D6E1}"/>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109238</xdr:rowOff>
    </xdr:from>
    <xdr:ext cx="405111" cy="259045"/>
    <xdr:sp macro="" textlink="">
      <xdr:nvSpPr>
        <xdr:cNvPr id="629" name="n_1aveValue【庁舎】&#10;有形固定資産減価償却率">
          <a:extLst>
            <a:ext uri="{FF2B5EF4-FFF2-40B4-BE49-F238E27FC236}">
              <a16:creationId xmlns:a16="http://schemas.microsoft.com/office/drawing/2014/main" id="{15A076B2-7B85-46BA-8F26-A580FE2F59C1}"/>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158750</xdr:rowOff>
    </xdr:from>
    <xdr:to>
      <xdr:col>76</xdr:col>
      <xdr:colOff>165100</xdr:colOff>
      <xdr:row>105</xdr:row>
      <xdr:rowOff>88900</xdr:rowOff>
    </xdr:to>
    <xdr:sp macro="" textlink="">
      <xdr:nvSpPr>
        <xdr:cNvPr id="630" name="フローチャート: 判断 629">
          <a:extLst>
            <a:ext uri="{FF2B5EF4-FFF2-40B4-BE49-F238E27FC236}">
              <a16:creationId xmlns:a16="http://schemas.microsoft.com/office/drawing/2014/main" id="{89E017D5-2AAE-4B93-B55B-82846A094DDA}"/>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105427</xdr:rowOff>
    </xdr:from>
    <xdr:ext cx="405111" cy="259045"/>
    <xdr:sp macro="" textlink="">
      <xdr:nvSpPr>
        <xdr:cNvPr id="631" name="n_2aveValue【庁舎】&#10;有形固定資産減価償却率">
          <a:extLst>
            <a:ext uri="{FF2B5EF4-FFF2-40B4-BE49-F238E27FC236}">
              <a16:creationId xmlns:a16="http://schemas.microsoft.com/office/drawing/2014/main" id="{33A01FCF-D4C9-49AE-9D4C-C4766187074D}"/>
            </a:ext>
          </a:extLst>
        </xdr:cNvPr>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135889</xdr:rowOff>
    </xdr:from>
    <xdr:to>
      <xdr:col>72</xdr:col>
      <xdr:colOff>38100</xdr:colOff>
      <xdr:row>105</xdr:row>
      <xdr:rowOff>66039</xdr:rowOff>
    </xdr:to>
    <xdr:sp macro="" textlink="">
      <xdr:nvSpPr>
        <xdr:cNvPr id="632" name="フローチャート: 判断 631">
          <a:extLst>
            <a:ext uri="{FF2B5EF4-FFF2-40B4-BE49-F238E27FC236}">
              <a16:creationId xmlns:a16="http://schemas.microsoft.com/office/drawing/2014/main" id="{32FF0A71-3795-4CB2-B863-8386BCB7B343}"/>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82566</xdr:rowOff>
    </xdr:from>
    <xdr:ext cx="405111" cy="259045"/>
    <xdr:sp macro="" textlink="">
      <xdr:nvSpPr>
        <xdr:cNvPr id="633" name="n_3aveValue【庁舎】&#10;有形固定資産減価償却率">
          <a:extLst>
            <a:ext uri="{FF2B5EF4-FFF2-40B4-BE49-F238E27FC236}">
              <a16:creationId xmlns:a16="http://schemas.microsoft.com/office/drawing/2014/main" id="{395A2741-3CD0-4014-A927-4C118B8FF432}"/>
            </a:ext>
          </a:extLst>
        </xdr:cNvPr>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413611B2-71CD-470A-AF40-122CF7756F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C8388ED-0CF5-4D17-8EA8-9CC91DA0D5A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B8E13769-66F0-46F7-8BCA-DE3BF9557F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FEB34A4E-0A4A-4CEA-90A0-78EC612355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43B0A9FE-2426-4598-AF77-4E852FBAB4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42545</xdr:rowOff>
    </xdr:from>
    <xdr:to>
      <xdr:col>81</xdr:col>
      <xdr:colOff>101600</xdr:colOff>
      <xdr:row>108</xdr:row>
      <xdr:rowOff>144145</xdr:rowOff>
    </xdr:to>
    <xdr:sp macro="" textlink="">
      <xdr:nvSpPr>
        <xdr:cNvPr id="639" name="楕円 638">
          <a:extLst>
            <a:ext uri="{FF2B5EF4-FFF2-40B4-BE49-F238E27FC236}">
              <a16:creationId xmlns:a16="http://schemas.microsoft.com/office/drawing/2014/main" id="{E7240011-86E9-48C1-8FF9-071BC72BFCE9}"/>
            </a:ext>
          </a:extLst>
        </xdr:cNvPr>
        <xdr:cNvSpPr/>
      </xdr:nvSpPr>
      <xdr:spPr>
        <a:xfrm>
          <a:off x="15430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84455</xdr:rowOff>
    </xdr:from>
    <xdr:to>
      <xdr:col>76</xdr:col>
      <xdr:colOff>165100</xdr:colOff>
      <xdr:row>109</xdr:row>
      <xdr:rowOff>14605</xdr:rowOff>
    </xdr:to>
    <xdr:sp macro="" textlink="">
      <xdr:nvSpPr>
        <xdr:cNvPr id="640" name="楕円 639">
          <a:extLst>
            <a:ext uri="{FF2B5EF4-FFF2-40B4-BE49-F238E27FC236}">
              <a16:creationId xmlns:a16="http://schemas.microsoft.com/office/drawing/2014/main" id="{7B264747-8975-40A4-A88E-1BFF75A405DE}"/>
            </a:ext>
          </a:extLst>
        </xdr:cNvPr>
        <xdr:cNvSpPr/>
      </xdr:nvSpPr>
      <xdr:spPr>
        <a:xfrm>
          <a:off x="14541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93345</xdr:rowOff>
    </xdr:from>
    <xdr:to>
      <xdr:col>81</xdr:col>
      <xdr:colOff>50800</xdr:colOff>
      <xdr:row>108</xdr:row>
      <xdr:rowOff>135255</xdr:rowOff>
    </xdr:to>
    <xdr:cxnSp macro="">
      <xdr:nvCxnSpPr>
        <xdr:cNvPr id="641" name="直線コネクタ 640">
          <a:extLst>
            <a:ext uri="{FF2B5EF4-FFF2-40B4-BE49-F238E27FC236}">
              <a16:creationId xmlns:a16="http://schemas.microsoft.com/office/drawing/2014/main" id="{C0C759D0-4448-480B-8EA3-133024E7D338}"/>
            </a:ext>
          </a:extLst>
        </xdr:cNvPr>
        <xdr:cNvCxnSpPr/>
      </xdr:nvCxnSpPr>
      <xdr:spPr>
        <a:xfrm flipV="1">
          <a:off x="14592300" y="18609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135272</xdr:rowOff>
    </xdr:from>
    <xdr:ext cx="405111" cy="259045"/>
    <xdr:sp macro="" textlink="">
      <xdr:nvSpPr>
        <xdr:cNvPr id="642" name="n_1mainValue【庁舎】&#10;有形固定資産減価償却率">
          <a:extLst>
            <a:ext uri="{FF2B5EF4-FFF2-40B4-BE49-F238E27FC236}">
              <a16:creationId xmlns:a16="http://schemas.microsoft.com/office/drawing/2014/main" id="{3FC1D7BF-5A67-40A5-BCF6-F168A52A867C}"/>
            </a:ext>
          </a:extLst>
        </xdr:cNvPr>
        <xdr:cNvSpPr txBox="1"/>
      </xdr:nvSpPr>
      <xdr:spPr>
        <a:xfrm>
          <a:off x="15266044"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5732</xdr:rowOff>
    </xdr:from>
    <xdr:ext cx="405111" cy="259045"/>
    <xdr:sp macro="" textlink="">
      <xdr:nvSpPr>
        <xdr:cNvPr id="643" name="n_2mainValue【庁舎】&#10;有形固定資産減価償却率">
          <a:extLst>
            <a:ext uri="{FF2B5EF4-FFF2-40B4-BE49-F238E27FC236}">
              <a16:creationId xmlns:a16="http://schemas.microsoft.com/office/drawing/2014/main" id="{08A2105D-C7E9-4313-88FE-CE2D7454F28D}"/>
            </a:ext>
          </a:extLst>
        </xdr:cNvPr>
        <xdr:cNvSpPr txBox="1"/>
      </xdr:nvSpPr>
      <xdr:spPr>
        <a:xfrm>
          <a:off x="143897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EF29DE49-C66A-4B01-A353-6D4E28C198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61F1ABCE-9C2A-4B21-83D7-4E78384DCF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7616114E-99A6-47D7-892A-05996D9F54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70BB0299-AE4E-4C38-BDCA-E3393A72DF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C0046FBE-0B4B-42BA-8A7D-F37E72381D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28E404B3-6B10-4340-93C8-16D8E9BC0B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BFB63FB4-75A1-4198-8CD7-3EE7811AFE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FA8FB28A-520F-467E-8ECB-7E4D4CB688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id="{5158CD6A-65A2-41E2-A9D7-056654FF7A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id="{C665AF35-2F88-4C54-A942-E7E0625B50F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a:extLst>
            <a:ext uri="{FF2B5EF4-FFF2-40B4-BE49-F238E27FC236}">
              <a16:creationId xmlns:a16="http://schemas.microsoft.com/office/drawing/2014/main" id="{B6B4E297-8E89-4408-B683-0FB8B2F221E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9CD8C68D-0332-4A47-B837-8109930599C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a:extLst>
            <a:ext uri="{FF2B5EF4-FFF2-40B4-BE49-F238E27FC236}">
              <a16:creationId xmlns:a16="http://schemas.microsoft.com/office/drawing/2014/main" id="{BCD8AF79-F883-4BE1-A889-CCBD865833D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a:extLst>
            <a:ext uri="{FF2B5EF4-FFF2-40B4-BE49-F238E27FC236}">
              <a16:creationId xmlns:a16="http://schemas.microsoft.com/office/drawing/2014/main" id="{EF189E91-B2C9-462D-9872-FC21D1D8BD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a:extLst>
            <a:ext uri="{FF2B5EF4-FFF2-40B4-BE49-F238E27FC236}">
              <a16:creationId xmlns:a16="http://schemas.microsoft.com/office/drawing/2014/main" id="{2360D704-35EA-44F0-9A62-8D52DB4DB4C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a:extLst>
            <a:ext uri="{FF2B5EF4-FFF2-40B4-BE49-F238E27FC236}">
              <a16:creationId xmlns:a16="http://schemas.microsoft.com/office/drawing/2014/main" id="{DD6DDF3D-6EF3-47EE-B915-4A613B48864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a:extLst>
            <a:ext uri="{FF2B5EF4-FFF2-40B4-BE49-F238E27FC236}">
              <a16:creationId xmlns:a16="http://schemas.microsoft.com/office/drawing/2014/main" id="{11BDA61F-8E31-4C5C-AEB9-D3F9E8A279F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a:extLst>
            <a:ext uri="{FF2B5EF4-FFF2-40B4-BE49-F238E27FC236}">
              <a16:creationId xmlns:a16="http://schemas.microsoft.com/office/drawing/2014/main" id="{0F350766-4748-4AE1-B075-766ED7972FB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a:extLst>
            <a:ext uri="{FF2B5EF4-FFF2-40B4-BE49-F238E27FC236}">
              <a16:creationId xmlns:a16="http://schemas.microsoft.com/office/drawing/2014/main" id="{EC448153-F28B-4456-A727-E7617FD8CA4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a:extLst>
            <a:ext uri="{FF2B5EF4-FFF2-40B4-BE49-F238E27FC236}">
              <a16:creationId xmlns:a16="http://schemas.microsoft.com/office/drawing/2014/main" id="{B558730C-71C3-489A-9FC2-B952313CC0A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id="{BEF82086-EE4E-4EE3-8F55-D2762AFBF0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F6F3E4E1-0D0D-4714-BBF9-020DCEBBAF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a:extLst>
            <a:ext uri="{FF2B5EF4-FFF2-40B4-BE49-F238E27FC236}">
              <a16:creationId xmlns:a16="http://schemas.microsoft.com/office/drawing/2014/main" id="{1EBCCC6D-6E9D-4378-9790-F0893A3A56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667" name="直線コネクタ 666">
          <a:extLst>
            <a:ext uri="{FF2B5EF4-FFF2-40B4-BE49-F238E27FC236}">
              <a16:creationId xmlns:a16="http://schemas.microsoft.com/office/drawing/2014/main" id="{9429986C-DB82-4FF2-8FC2-D4404217399B}"/>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668" name="【庁舎】&#10;一人当たり面積最小値テキスト">
          <a:extLst>
            <a:ext uri="{FF2B5EF4-FFF2-40B4-BE49-F238E27FC236}">
              <a16:creationId xmlns:a16="http://schemas.microsoft.com/office/drawing/2014/main" id="{8B1F5A14-D272-4E1B-AEE1-5D84EFE0E4C7}"/>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669" name="直線コネクタ 668">
          <a:extLst>
            <a:ext uri="{FF2B5EF4-FFF2-40B4-BE49-F238E27FC236}">
              <a16:creationId xmlns:a16="http://schemas.microsoft.com/office/drawing/2014/main" id="{310D3C98-2E4A-4022-988B-504BE1F6047B}"/>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670" name="【庁舎】&#10;一人当たり面積最大値テキスト">
          <a:extLst>
            <a:ext uri="{FF2B5EF4-FFF2-40B4-BE49-F238E27FC236}">
              <a16:creationId xmlns:a16="http://schemas.microsoft.com/office/drawing/2014/main" id="{DDEFF950-DDFF-4FF6-88EB-BFB10BA1D9A6}"/>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671" name="直線コネクタ 670">
          <a:extLst>
            <a:ext uri="{FF2B5EF4-FFF2-40B4-BE49-F238E27FC236}">
              <a16:creationId xmlns:a16="http://schemas.microsoft.com/office/drawing/2014/main" id="{D98BCA68-58DE-47F9-A6C8-B8C4BFDA4F82}"/>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672" name="【庁舎】&#10;一人当たり面積平均値テキスト">
          <a:extLst>
            <a:ext uri="{FF2B5EF4-FFF2-40B4-BE49-F238E27FC236}">
              <a16:creationId xmlns:a16="http://schemas.microsoft.com/office/drawing/2014/main" id="{D3027338-CC20-4AF0-85AF-128CA4462BFF}"/>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673" name="フローチャート: 判断 672">
          <a:extLst>
            <a:ext uri="{FF2B5EF4-FFF2-40B4-BE49-F238E27FC236}">
              <a16:creationId xmlns:a16="http://schemas.microsoft.com/office/drawing/2014/main" id="{96541F2F-254C-46D1-A537-FD11BD9546A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674" name="フローチャート: 判断 673">
          <a:extLst>
            <a:ext uri="{FF2B5EF4-FFF2-40B4-BE49-F238E27FC236}">
              <a16:creationId xmlns:a16="http://schemas.microsoft.com/office/drawing/2014/main" id="{3748D178-6367-485B-AC1C-DC3B773F9226}"/>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163847</xdr:rowOff>
    </xdr:from>
    <xdr:ext cx="469744" cy="259045"/>
    <xdr:sp macro="" textlink="">
      <xdr:nvSpPr>
        <xdr:cNvPr id="675" name="n_1aveValue【庁舎】&#10;一人当たり面積">
          <a:extLst>
            <a:ext uri="{FF2B5EF4-FFF2-40B4-BE49-F238E27FC236}">
              <a16:creationId xmlns:a16="http://schemas.microsoft.com/office/drawing/2014/main" id="{CFC93F37-2D0A-4DD6-AE24-E9D9DEC61447}"/>
            </a:ext>
          </a:extLst>
        </xdr:cNvPr>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93980</xdr:rowOff>
    </xdr:from>
    <xdr:to>
      <xdr:col>107</xdr:col>
      <xdr:colOff>101600</xdr:colOff>
      <xdr:row>106</xdr:row>
      <xdr:rowOff>24130</xdr:rowOff>
    </xdr:to>
    <xdr:sp macro="" textlink="">
      <xdr:nvSpPr>
        <xdr:cNvPr id="676" name="フローチャート: 判断 675">
          <a:extLst>
            <a:ext uri="{FF2B5EF4-FFF2-40B4-BE49-F238E27FC236}">
              <a16:creationId xmlns:a16="http://schemas.microsoft.com/office/drawing/2014/main" id="{F56BD5F0-1608-4FD8-831A-0E906D14CE51}"/>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15257</xdr:rowOff>
    </xdr:from>
    <xdr:ext cx="469744" cy="259045"/>
    <xdr:sp macro="" textlink="">
      <xdr:nvSpPr>
        <xdr:cNvPr id="677" name="n_2aveValue【庁舎】&#10;一人当たり面積">
          <a:extLst>
            <a:ext uri="{FF2B5EF4-FFF2-40B4-BE49-F238E27FC236}">
              <a16:creationId xmlns:a16="http://schemas.microsoft.com/office/drawing/2014/main" id="{EF9C83B4-DDA9-4E38-86F4-6DC105BE3688}"/>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116839</xdr:rowOff>
    </xdr:from>
    <xdr:to>
      <xdr:col>102</xdr:col>
      <xdr:colOff>165100</xdr:colOff>
      <xdr:row>106</xdr:row>
      <xdr:rowOff>46989</xdr:rowOff>
    </xdr:to>
    <xdr:sp macro="" textlink="">
      <xdr:nvSpPr>
        <xdr:cNvPr id="678" name="フローチャート: 判断 677">
          <a:extLst>
            <a:ext uri="{FF2B5EF4-FFF2-40B4-BE49-F238E27FC236}">
              <a16:creationId xmlns:a16="http://schemas.microsoft.com/office/drawing/2014/main" id="{58045DE2-2E23-4648-8507-FDA221DA0E5B}"/>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63516</xdr:rowOff>
    </xdr:from>
    <xdr:ext cx="469744" cy="259045"/>
    <xdr:sp macro="" textlink="">
      <xdr:nvSpPr>
        <xdr:cNvPr id="679" name="n_3aveValue【庁舎】&#10;一人当たり面積">
          <a:extLst>
            <a:ext uri="{FF2B5EF4-FFF2-40B4-BE49-F238E27FC236}">
              <a16:creationId xmlns:a16="http://schemas.microsoft.com/office/drawing/2014/main" id="{D2631452-7536-4C83-9575-0A4200937155}"/>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DFB96D2-6837-4258-B1E2-B95B869CF9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210DAB1-4CB8-4B04-A714-4D851AD555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A03B611-14EA-4862-B5BC-C559A01D7A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8A152CF-C4B2-4D34-869C-4F502229B3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1DBB8FD-DB0E-44A5-A9D7-584D61D828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120650</xdr:rowOff>
    </xdr:from>
    <xdr:to>
      <xdr:col>112</xdr:col>
      <xdr:colOff>38100</xdr:colOff>
      <xdr:row>105</xdr:row>
      <xdr:rowOff>50800</xdr:rowOff>
    </xdr:to>
    <xdr:sp macro="" textlink="">
      <xdr:nvSpPr>
        <xdr:cNvPr id="685" name="楕円 684">
          <a:extLst>
            <a:ext uri="{FF2B5EF4-FFF2-40B4-BE49-F238E27FC236}">
              <a16:creationId xmlns:a16="http://schemas.microsoft.com/office/drawing/2014/main" id="{5113C5C2-7349-472A-8DA7-5772AE5D34B8}"/>
            </a:ext>
          </a:extLst>
        </xdr:cNvPr>
        <xdr:cNvSpPr/>
      </xdr:nvSpPr>
      <xdr:spPr>
        <a:xfrm>
          <a:off x="2127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124461</xdr:rowOff>
    </xdr:from>
    <xdr:to>
      <xdr:col>107</xdr:col>
      <xdr:colOff>101600</xdr:colOff>
      <xdr:row>105</xdr:row>
      <xdr:rowOff>54611</xdr:rowOff>
    </xdr:to>
    <xdr:sp macro="" textlink="">
      <xdr:nvSpPr>
        <xdr:cNvPr id="686" name="楕円 685">
          <a:extLst>
            <a:ext uri="{FF2B5EF4-FFF2-40B4-BE49-F238E27FC236}">
              <a16:creationId xmlns:a16="http://schemas.microsoft.com/office/drawing/2014/main" id="{20C87A61-BA11-488F-92A0-26759632F7F9}"/>
            </a:ext>
          </a:extLst>
        </xdr:cNvPr>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0</xdr:rowOff>
    </xdr:from>
    <xdr:to>
      <xdr:col>111</xdr:col>
      <xdr:colOff>177800</xdr:colOff>
      <xdr:row>105</xdr:row>
      <xdr:rowOff>3811</xdr:rowOff>
    </xdr:to>
    <xdr:cxnSp macro="">
      <xdr:nvCxnSpPr>
        <xdr:cNvPr id="687" name="直線コネクタ 686">
          <a:extLst>
            <a:ext uri="{FF2B5EF4-FFF2-40B4-BE49-F238E27FC236}">
              <a16:creationId xmlns:a16="http://schemas.microsoft.com/office/drawing/2014/main" id="{03FF8AC4-1F56-4E71-90D9-D7EBCC2E1DB3}"/>
            </a:ext>
          </a:extLst>
        </xdr:cNvPr>
        <xdr:cNvCxnSpPr/>
      </xdr:nvCxnSpPr>
      <xdr:spPr>
        <a:xfrm flipV="1">
          <a:off x="20434300" y="18002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88" name="n_1mainValue【庁舎】&#10;一人当たり面積">
          <a:extLst>
            <a:ext uri="{FF2B5EF4-FFF2-40B4-BE49-F238E27FC236}">
              <a16:creationId xmlns:a16="http://schemas.microsoft.com/office/drawing/2014/main" id="{E2D61C32-2B9D-455A-BBDA-33FBCA680DD6}"/>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689" name="n_2mainValue【庁舎】&#10;一人当たり面積">
          <a:extLst>
            <a:ext uri="{FF2B5EF4-FFF2-40B4-BE49-F238E27FC236}">
              <a16:creationId xmlns:a16="http://schemas.microsoft.com/office/drawing/2014/main" id="{37A5B00D-3489-48C9-A69B-08D81A2791C3}"/>
            </a:ext>
          </a:extLst>
        </xdr:cNvPr>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90B8B025-C282-456B-A29F-10F573E224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E17F4868-F42B-4383-BEE5-DDD71F4F32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9CCF39A7-B5A5-4C0F-9A40-C0774B4A83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固定資産台帳整備中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322,624
317,609
39.99
149,078,843
143,080,974
4,464,552
68,779,285
133,714,380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々年度まで類似団体の平均を下回っており、前年度に同数値となった。今年度は、類似団体の平均を若干上回っている。基準財政収入額および需要額ともに前年度比で伸びているが、堅調な市税の増などにより、需要額の伸び率よりも収入額の伸び率が上回ったため前年度に比べ財政力指数が上昇した。引き続き、歳入確保および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89605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788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経常収支比率は、全国平均は下回っているものの類似団体の平均を上回った。市税等の増があったが地方交付税および臨時財政対策債の減がこれを上回ったため経常一般財源等が前年比で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％の減、また、退職手当基金繰入金の減に伴う人件費に係る充当額の増および扶助費の伸びによる充当額の増などにより、一般財源充当経費が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％増となった。結果として経常収支比率が前年度比で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ポイントの悪化した。今後も、事業の見直しを進め、経常経費の削減に努める。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8321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53848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32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148082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3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114825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37609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人あたりの人件費・物件費等は、前年比</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円の増で、類似団体の平均に比べ</a:t>
          </a:r>
          <a:r>
            <a:rPr kumimoji="1" lang="en-US" altLang="ja-JP" sz="1300">
              <a:latin typeface="ＭＳ Ｐゴシック" panose="020B0600070205080204" pitchFamily="50" charset="-128"/>
              <a:ea typeface="ＭＳ Ｐゴシック" panose="020B0600070205080204" pitchFamily="50" charset="-128"/>
            </a:rPr>
            <a:t>14,816</a:t>
          </a:r>
          <a:r>
            <a:rPr kumimoji="1" lang="ja-JP" altLang="en-US" sz="1300">
              <a:latin typeface="ＭＳ Ｐゴシック" panose="020B0600070205080204" pitchFamily="50" charset="-128"/>
              <a:ea typeface="ＭＳ Ｐゴシック" panose="020B0600070205080204" pitchFamily="50" charset="-128"/>
            </a:rPr>
            <a:t>円上回っており、類似団体の中でも上位に位置している。前年度比が物件費は</a:t>
          </a:r>
          <a:r>
            <a:rPr kumimoji="1" lang="en-US" altLang="ja-JP" sz="1300">
              <a:latin typeface="ＭＳ Ｐゴシック" panose="020B0600070205080204" pitchFamily="50" charset="-128"/>
              <a:ea typeface="ＭＳ Ｐゴシック" panose="020B0600070205080204" pitchFamily="50" charset="-128"/>
            </a:rPr>
            <a:t>125,510</a:t>
          </a:r>
          <a:r>
            <a:rPr kumimoji="1" lang="ja-JP" altLang="en-US" sz="1300">
              <a:latin typeface="ＭＳ Ｐゴシック" panose="020B0600070205080204" pitchFamily="50" charset="-128"/>
              <a:ea typeface="ＭＳ Ｐゴシック" panose="020B0600070205080204" pitchFamily="50" charset="-128"/>
            </a:rPr>
            <a:t>千円減となったが、人件費（退職金を除く）が</a:t>
          </a:r>
          <a:r>
            <a:rPr kumimoji="1" lang="en-US" altLang="ja-JP" sz="1300">
              <a:latin typeface="ＭＳ Ｐゴシック" panose="020B0600070205080204" pitchFamily="50" charset="-128"/>
              <a:ea typeface="ＭＳ Ｐゴシック" panose="020B0600070205080204" pitchFamily="50" charset="-128"/>
            </a:rPr>
            <a:t>142,078</a:t>
          </a:r>
          <a:r>
            <a:rPr kumimoji="1" lang="ja-JP" altLang="en-US" sz="1300">
              <a:latin typeface="ＭＳ Ｐゴシック" panose="020B0600070205080204" pitchFamily="50" charset="-128"/>
              <a:ea typeface="ＭＳ Ｐゴシック" panose="020B0600070205080204" pitchFamily="50" charset="-128"/>
            </a:rPr>
            <a:t>千円、維持補修費が</a:t>
          </a:r>
          <a:r>
            <a:rPr kumimoji="1" lang="en-US" altLang="ja-JP" sz="1300">
              <a:latin typeface="ＭＳ Ｐゴシック" panose="020B0600070205080204" pitchFamily="50" charset="-128"/>
              <a:ea typeface="ＭＳ Ｐゴシック" panose="020B0600070205080204" pitchFamily="50" charset="-128"/>
            </a:rPr>
            <a:t>599,702</a:t>
          </a:r>
          <a:r>
            <a:rPr kumimoji="1" lang="ja-JP" altLang="en-US" sz="1300">
              <a:latin typeface="ＭＳ Ｐゴシック" panose="020B0600070205080204" pitchFamily="50" charset="-128"/>
              <a:ea typeface="ＭＳ Ｐゴシック" panose="020B0600070205080204" pitchFamily="50" charset="-128"/>
            </a:rPr>
            <a:t>千円増となったことが主な要因である。物件費および維持補修費について、「那覇市ファシリティマネジメント推進方針」および「指定管理者制度に関する運用指針」に基づき、適正化や歳出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108327</xdr:rowOff>
    </xdr:from>
    <xdr:to>
      <xdr:col>23</xdr:col>
      <xdr:colOff>133350</xdr:colOff>
      <xdr:row>80</xdr:row>
      <xdr:rowOff>136466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24327"/>
          <a:ext cx="838200" cy="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103153</xdr:rowOff>
    </xdr:from>
    <xdr:to>
      <xdr:col>19</xdr:col>
      <xdr:colOff>133350</xdr:colOff>
      <xdr:row>80</xdr:row>
      <xdr:rowOff>108327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19153"/>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103153</xdr:rowOff>
    </xdr:from>
    <xdr:to>
      <xdr:col>15</xdr:col>
      <xdr:colOff>82550</xdr:colOff>
      <xdr:row>80</xdr:row>
      <xdr:rowOff>107657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19153"/>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95861</xdr:rowOff>
    </xdr:from>
    <xdr:to>
      <xdr:col>11</xdr:col>
      <xdr:colOff>31750</xdr:colOff>
      <xdr:row>80</xdr:row>
      <xdr:rowOff>107657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1186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85666</xdr:rowOff>
    </xdr:from>
    <xdr:to>
      <xdr:col>23</xdr:col>
      <xdr:colOff>184150</xdr:colOff>
      <xdr:row>81</xdr:row>
      <xdr:rowOff>15816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6943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2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57527</xdr:rowOff>
    </xdr:from>
    <xdr:to>
      <xdr:col>19</xdr:col>
      <xdr:colOff>184150</xdr:colOff>
      <xdr:row>80</xdr:row>
      <xdr:rowOff>159127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169304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42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52353</xdr:rowOff>
    </xdr:from>
    <xdr:to>
      <xdr:col>15</xdr:col>
      <xdr:colOff>133350</xdr:colOff>
      <xdr:row>80</xdr:row>
      <xdr:rowOff>153953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164130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3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56857</xdr:rowOff>
    </xdr:from>
    <xdr:to>
      <xdr:col>11</xdr:col>
      <xdr:colOff>82550</xdr:colOff>
      <xdr:row>80</xdr:row>
      <xdr:rowOff>158457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168634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4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45061</xdr:rowOff>
    </xdr:from>
    <xdr:to>
      <xdr:col>7</xdr:col>
      <xdr:colOff>31750</xdr:colOff>
      <xdr:row>80</xdr:row>
      <xdr:rowOff>146661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156838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ここ数年ラスパイレス指数は横ばいではあるが、前年度より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ポイント減少しており、国との差が若干広がっている。今後も引き続き給与水準の適正化に努める。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63500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0229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63500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123825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1224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82</xdr:row>
      <xdr:rowOff>123825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1425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9118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9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73025</xdr:rowOff>
    </xdr:from>
    <xdr:to>
      <xdr:col>68</xdr:col>
      <xdr:colOff>203200</xdr:colOff>
      <xdr:row>83</xdr:row>
      <xdr:rowOff>3175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13352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年間を取組期間とする「中核市なは定員管理方針」では、中核市への移行や沖縄振興特別推進交付金への対応に伴う増員等に対応しつつ、特別会計等を含めた職員定員を</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人程度に抑制することを目標に定員管理に取り組んだ。その結果、平成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日現在の定員は</a:t>
          </a:r>
          <a:r>
            <a:rPr kumimoji="1" lang="en-US" altLang="ja-JP" sz="1100">
              <a:latin typeface="ＭＳ Ｐゴシック" panose="020B0600070205080204" pitchFamily="50" charset="-128"/>
              <a:ea typeface="ＭＳ Ｐゴシック" panose="020B0600070205080204" pitchFamily="50" charset="-128"/>
            </a:rPr>
            <a:t>2,333</a:t>
          </a:r>
          <a:r>
            <a:rPr kumimoji="1" lang="ja-JP" altLang="en-US" sz="1100">
              <a:latin typeface="ＭＳ Ｐゴシック" panose="020B0600070205080204" pitchFamily="50" charset="-128"/>
              <a:ea typeface="ＭＳ Ｐゴシック" panose="020B0600070205080204" pitchFamily="50" charset="-128"/>
            </a:rPr>
            <a:t>人となり、一定の効果を上げられたと考えている。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月に策定した「定員管理方針」では、市の現状や課題などを踏まえ、市民サービスの維持・向上に努めるとともに、職員の心身の健康やワーク・ライフ・バランスに配慮しつつ、効果的な行政運営を進められるよう、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日における定員を</a:t>
          </a:r>
          <a:r>
            <a:rPr kumimoji="1" lang="en-US" altLang="ja-JP" sz="1100">
              <a:latin typeface="ＭＳ Ｐゴシック" panose="020B0600070205080204" pitchFamily="50" charset="-128"/>
              <a:ea typeface="ＭＳ Ｐゴシック" panose="020B0600070205080204" pitchFamily="50" charset="-128"/>
            </a:rPr>
            <a:t>2,400</a:t>
          </a:r>
          <a:r>
            <a:rPr kumimoji="1" lang="ja-JP" altLang="en-US" sz="1100">
              <a:latin typeface="ＭＳ Ｐゴシック" panose="020B0600070205080204" pitchFamily="50" charset="-128"/>
              <a:ea typeface="ＭＳ Ｐゴシック" panose="020B0600070205080204" pitchFamily="50" charset="-128"/>
            </a:rPr>
            <a:t>人程度へ増員することを目標に取り組んでいるところである。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130628</xdr:rowOff>
    </xdr:from>
    <xdr:to>
      <xdr:col>81</xdr:col>
      <xdr:colOff>44450</xdr:colOff>
      <xdr:row>62</xdr:row>
      <xdr:rowOff>140970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6052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130628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467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134076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74674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130628</xdr:rowOff>
    </xdr:from>
    <xdr:to>
      <xdr:col>68</xdr:col>
      <xdr:colOff>152400</xdr:colOff>
      <xdr:row>62</xdr:row>
      <xdr:rowOff>134076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605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79828</xdr:rowOff>
    </xdr:from>
    <xdr:to>
      <xdr:col>77</xdr:col>
      <xdr:colOff>95250</xdr:colOff>
      <xdr:row>63</xdr:row>
      <xdr:rowOff>9978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166205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83276</xdr:rowOff>
    </xdr:from>
    <xdr:to>
      <xdr:col>68</xdr:col>
      <xdr:colOff>203200</xdr:colOff>
      <xdr:row>63</xdr:row>
      <xdr:rowOff>13426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169653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79828</xdr:rowOff>
    </xdr:from>
    <xdr:to>
      <xdr:col>64</xdr:col>
      <xdr:colOff>152400</xdr:colOff>
      <xdr:row>63</xdr:row>
      <xdr:rowOff>9978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166205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分子となる公債費等については元利償還金等が減少（</a:t>
          </a:r>
          <a:r>
            <a:rPr kumimoji="1" lang="en-US" altLang="ja-JP" sz="1300">
              <a:latin typeface="ＭＳ Ｐゴシック" panose="020B0600070205080204" pitchFamily="50" charset="-128"/>
              <a:ea typeface="ＭＳ Ｐゴシック" panose="020B0600070205080204" pitchFamily="50" charset="-128"/>
            </a:rPr>
            <a:t>177,892</a:t>
          </a:r>
          <a:r>
            <a:rPr kumimoji="1" lang="ja-JP" altLang="en-US" sz="1300">
              <a:latin typeface="ＭＳ Ｐゴシック" panose="020B0600070205080204" pitchFamily="50" charset="-128"/>
              <a:ea typeface="ＭＳ Ｐゴシック" panose="020B0600070205080204" pitchFamily="50" charset="-128"/>
            </a:rPr>
            <a:t>千円）し、交付税措置額の増（</a:t>
          </a:r>
          <a:r>
            <a:rPr kumimoji="1" lang="en-US" altLang="ja-JP" sz="1300">
              <a:latin typeface="ＭＳ Ｐゴシック" panose="020B0600070205080204" pitchFamily="50" charset="-128"/>
              <a:ea typeface="ＭＳ Ｐゴシック" panose="020B0600070205080204" pitchFamily="50" charset="-128"/>
            </a:rPr>
            <a:t>47,399</a:t>
          </a:r>
          <a:r>
            <a:rPr kumimoji="1" lang="ja-JP" altLang="en-US" sz="1300">
              <a:latin typeface="ＭＳ Ｐゴシック" panose="020B0600070205080204" pitchFamily="50" charset="-128"/>
              <a:ea typeface="ＭＳ Ｐゴシック" panose="020B0600070205080204" pitchFamily="50" charset="-128"/>
            </a:rPr>
            <a:t>千円）となった。また、分母となる標準財政規模が増となっているため、単年度の実質公債費比率は前年度より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ポイント改善した。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標準財政規模の増は、固定資産税の課税客体の伸びが顕著であり、結果、標準税収入額が</a:t>
          </a:r>
          <a:r>
            <a:rPr kumimoji="1" lang="en-US" altLang="ja-JP" sz="1300">
              <a:latin typeface="ＭＳ Ｐゴシック" panose="020B0600070205080204" pitchFamily="50" charset="-128"/>
              <a:ea typeface="ＭＳ Ｐゴシック" panose="020B0600070205080204" pitchFamily="50" charset="-128"/>
            </a:rPr>
            <a:t>1,488,741</a:t>
          </a:r>
          <a:r>
            <a:rPr kumimoji="1" lang="ja-JP" altLang="en-US" sz="1300">
              <a:latin typeface="ＭＳ Ｐゴシック" panose="020B0600070205080204" pitchFamily="50" charset="-128"/>
              <a:ea typeface="ＭＳ Ｐゴシック" panose="020B0600070205080204" pitchFamily="50" charset="-128"/>
            </a:rPr>
            <a:t>千円増となったことが大きい。</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66294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7108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43</xdr:row>
      <xdr:rowOff>124206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386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124206</xdr:rowOff>
    </xdr:from>
    <xdr:to>
      <xdr:col>72</xdr:col>
      <xdr:colOff>203200</xdr:colOff>
      <xdr:row>43</xdr:row>
      <xdr:rowOff>162814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9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49276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351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73406</xdr:rowOff>
    </xdr:from>
    <xdr:to>
      <xdr:col>73</xdr:col>
      <xdr:colOff>44450</xdr:colOff>
      <xdr:row>44</xdr:row>
      <xdr:rowOff>3556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159783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基金残高の減少により充当可能財源等の減少はあったものの、将来負担額が地方債残高の減により、分子となる額は前年度に比べ</a:t>
          </a:r>
          <a:r>
            <a:rPr kumimoji="1" lang="en-US" altLang="ja-JP" sz="1300" baseline="0">
              <a:latin typeface="ＭＳ Ｐゴシック" panose="020B0600070205080204" pitchFamily="50" charset="-128"/>
              <a:ea typeface="ＭＳ Ｐゴシック" panose="020B0600070205080204" pitchFamily="50" charset="-128"/>
            </a:rPr>
            <a:t>1,741,384</a:t>
          </a:r>
          <a:r>
            <a:rPr kumimoji="1" lang="ja-JP" altLang="en-US" sz="1300" baseline="0">
              <a:latin typeface="ＭＳ Ｐゴシック" panose="020B0600070205080204" pitchFamily="50" charset="-128"/>
              <a:ea typeface="ＭＳ Ｐゴシック" panose="020B0600070205080204" pitchFamily="50" charset="-128"/>
            </a:rPr>
            <a:t>千円減少。また標準財政規模が増となり、分母となる額が前年度に比べ</a:t>
          </a:r>
          <a:r>
            <a:rPr kumimoji="1" lang="en-US" altLang="ja-JP" sz="1300" baseline="0">
              <a:latin typeface="ＭＳ Ｐゴシック" panose="020B0600070205080204" pitchFamily="50" charset="-128"/>
              <a:ea typeface="ＭＳ Ｐゴシック" panose="020B0600070205080204" pitchFamily="50" charset="-128"/>
            </a:rPr>
            <a:t>385442</a:t>
          </a:r>
          <a:r>
            <a:rPr kumimoji="1" lang="ja-JP" altLang="en-US" sz="1300" baseline="0">
              <a:latin typeface="ＭＳ Ｐゴシック" panose="020B0600070205080204" pitchFamily="50" charset="-128"/>
              <a:ea typeface="ＭＳ Ｐゴシック" panose="020B0600070205080204" pitchFamily="50" charset="-128"/>
            </a:rPr>
            <a:t>千円増となったことにより、将来負担比率は</a:t>
          </a:r>
          <a:r>
            <a:rPr kumimoji="1" lang="en-US" altLang="ja-JP" sz="1300" baseline="0">
              <a:latin typeface="ＭＳ Ｐゴシック" panose="020B0600070205080204" pitchFamily="50" charset="-128"/>
              <a:ea typeface="ＭＳ Ｐゴシック" panose="020B0600070205080204" pitchFamily="50" charset="-128"/>
            </a:rPr>
            <a:t>3.3</a:t>
          </a:r>
          <a:r>
            <a:rPr kumimoji="1" lang="ja-JP" altLang="en-US" sz="1300" baseline="0">
              <a:latin typeface="ＭＳ Ｐゴシック" panose="020B0600070205080204" pitchFamily="50" charset="-128"/>
              <a:ea typeface="ＭＳ Ｐゴシック" panose="020B0600070205080204" pitchFamily="50" charset="-128"/>
            </a:rPr>
            <a:t>ポイント改善した。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前年度同様、改善傾向にはあるが、全国、類似団体、県内平均に比べ高い状況にあることから、起債活用事業の選択や財源確保に努める。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52832</xdr:rowOff>
    </xdr:from>
    <xdr:to>
      <xdr:col>81</xdr:col>
      <xdr:colOff>44450</xdr:colOff>
      <xdr:row>17</xdr:row>
      <xdr:rowOff>79375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6748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79375</xdr:rowOff>
    </xdr:from>
    <xdr:to>
      <xdr:col>77</xdr:col>
      <xdr:colOff>44450</xdr:colOff>
      <xdr:row>17</xdr:row>
      <xdr:rowOff>113961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994025"/>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113961</xdr:rowOff>
    </xdr:from>
    <xdr:to>
      <xdr:col>72</xdr:col>
      <xdr:colOff>203200</xdr:colOff>
      <xdr:row>18</xdr:row>
      <xdr:rowOff>38227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028611"/>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38227</xdr:rowOff>
    </xdr:from>
    <xdr:to>
      <xdr:col>68</xdr:col>
      <xdr:colOff>152400</xdr:colOff>
      <xdr:row>18</xdr:row>
      <xdr:rowOff>89704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12432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2032</xdr:rowOff>
    </xdr:from>
    <xdr:to>
      <xdr:col>81</xdr:col>
      <xdr:colOff>95250</xdr:colOff>
      <xdr:row>17</xdr:row>
      <xdr:rowOff>103632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145559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8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28575</xdr:rowOff>
    </xdr:from>
    <xdr:to>
      <xdr:col>77</xdr:col>
      <xdr:colOff>95250</xdr:colOff>
      <xdr:row>17</xdr:row>
      <xdr:rowOff>130175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114952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02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63161</xdr:rowOff>
    </xdr:from>
    <xdr:to>
      <xdr:col>73</xdr:col>
      <xdr:colOff>44450</xdr:colOff>
      <xdr:row>17</xdr:row>
      <xdr:rowOff>164761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149538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158877</xdr:rowOff>
    </xdr:from>
    <xdr:to>
      <xdr:col>68</xdr:col>
      <xdr:colOff>203200</xdr:colOff>
      <xdr:row>18</xdr:row>
      <xdr:rowOff>89027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73804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38904</xdr:rowOff>
    </xdr:from>
    <xdr:to>
      <xdr:col>64</xdr:col>
      <xdr:colOff>152400</xdr:colOff>
      <xdr:row>18</xdr:row>
      <xdr:rowOff>140504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125281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322,624
317,609
39.99
149,078,843
143,080,974
4,464,552
68,779,285
133,714,380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全国平均は下回っているものの類似団体の平均を上回った。主な要因は退職手当基金繰入金の減に伴う一般財源等充当経常経費減によるものである。今後も、職員の定員管理方針に基づ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および全国平均を下回っている。主な要因として予防接種委託料の単価やごみ収集業務委託料の人件費など、物価や人件費の増によるものとなっている。今後も物価や人件費の伸びによる歳出増が予測されるが、事業の見直しによる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82550</xdr:rowOff>
    </xdr:from>
    <xdr:to>
      <xdr:col>82</xdr:col>
      <xdr:colOff>107950</xdr:colOff>
      <xdr:row>13</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1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82550</xdr:rowOff>
    </xdr:from>
    <xdr:to>
      <xdr:col>78</xdr:col>
      <xdr:colOff>69850</xdr:colOff>
      <xdr:row>13</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1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82550</xdr:rowOff>
    </xdr:from>
    <xdr:to>
      <xdr:col>73</xdr:col>
      <xdr:colOff>180975</xdr:colOff>
      <xdr:row>13</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1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44450</xdr:rowOff>
    </xdr:from>
    <xdr:to>
      <xdr:col>69</xdr:col>
      <xdr:colOff>92075</xdr:colOff>
      <xdr:row>13</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7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82550</xdr:rowOff>
    </xdr:from>
    <xdr:to>
      <xdr:col>82</xdr:col>
      <xdr:colOff>158750</xdr:colOff>
      <xdr:row>14</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31750</xdr:rowOff>
    </xdr:from>
    <xdr:to>
      <xdr:col>78</xdr:col>
      <xdr:colOff>120650</xdr:colOff>
      <xdr:row>13</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31750</xdr:rowOff>
    </xdr:from>
    <xdr:to>
      <xdr:col>69</xdr:col>
      <xdr:colOff>142875</xdr:colOff>
      <xdr:row>13</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165100</xdr:rowOff>
    </xdr:from>
    <xdr:to>
      <xdr:col>65</xdr:col>
      <xdr:colOff>53975</xdr:colOff>
      <xdr:row>13</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類似団体平均および全国平均に比べ高い状況が続いている。給付対象園数の増に伴う認定こども園施設型給付費等の増、生活保護費および障がい福祉サービス等給付費の伸びに伴う増などが今後も見込まれるため、より適正な執行とな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62</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528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101600</xdr:rowOff>
    </xdr:from>
    <xdr:to>
      <xdr:col>11</xdr:col>
      <xdr:colOff>9525</xdr:colOff>
      <xdr:row>60</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8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146050</xdr:rowOff>
    </xdr:from>
    <xdr:to>
      <xdr:col>24</xdr:col>
      <xdr:colOff>76200</xdr:colOff>
      <xdr:row>62</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101600</xdr:rowOff>
    </xdr:from>
    <xdr:to>
      <xdr:col>11</xdr:col>
      <xdr:colOff>60325</xdr:colOff>
      <xdr:row>61</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および全国平均を下回っている。主に介護保険事業特別会計に対する介護給付費増に伴う法定負担額の増及び地域包括支援センター機能強化に伴う法定外負担額の新規計上による繰出金</a:t>
          </a:r>
          <a:r>
            <a:rPr kumimoji="1" lang="en-US" altLang="ja-JP" sz="1300">
              <a:latin typeface="ＭＳ Ｐゴシック" panose="020B0600070205080204" pitchFamily="50" charset="-128"/>
              <a:ea typeface="ＭＳ Ｐゴシック" panose="020B0600070205080204" pitchFamily="50" charset="-128"/>
            </a:rPr>
            <a:t>172,878</a:t>
          </a:r>
          <a:r>
            <a:rPr kumimoji="1" lang="ja-JP" altLang="en-US" sz="1300">
              <a:latin typeface="ＭＳ Ｐゴシック" panose="020B0600070205080204" pitchFamily="50" charset="-128"/>
              <a:ea typeface="ＭＳ Ｐゴシック" panose="020B0600070205080204" pitchFamily="50" charset="-128"/>
            </a:rPr>
            <a:t>千円の増等によるものである。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115570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を下回っている。主な要因は主に政務活動費に係る補助金を臨時的経費から経常的経費に区分変更したこと等による増となっている。今後も、本市が策定している補助金に関するガイドラインに沿って、継続・廃止等の検討を行い、補助金等の適正化を進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139700</xdr:rowOff>
    </xdr:from>
    <xdr:to>
      <xdr:col>82</xdr:col>
      <xdr:colOff>107950</xdr:colOff>
      <xdr:row>34</xdr:row>
      <xdr:rowOff>165100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6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139700</xdr:rowOff>
    </xdr:from>
    <xdr:to>
      <xdr:col>78</xdr:col>
      <xdr:colOff>69850</xdr:colOff>
      <xdr:row>35</xdr:row>
      <xdr:rowOff>44450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6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6350</xdr:rowOff>
    </xdr:from>
    <xdr:to>
      <xdr:col>73</xdr:col>
      <xdr:colOff>180975</xdr:colOff>
      <xdr:row>35</xdr:row>
      <xdr:rowOff>44450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6350</xdr:rowOff>
    </xdr:from>
    <xdr:to>
      <xdr:col>69</xdr:col>
      <xdr:colOff>92075</xdr:colOff>
      <xdr:row>35</xdr:row>
      <xdr:rowOff>6350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88900</xdr:rowOff>
    </xdr:from>
    <xdr:to>
      <xdr:col>78</xdr:col>
      <xdr:colOff>120650</xdr:colOff>
      <xdr:row>35</xdr:row>
      <xdr:rowOff>19050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29227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165100</xdr:rowOff>
    </xdr:from>
    <xdr:to>
      <xdr:col>74</xdr:col>
      <xdr:colOff>31750</xdr:colOff>
      <xdr:row>35</xdr:row>
      <xdr:rowOff>95250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105427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127000</xdr:rowOff>
    </xdr:from>
    <xdr:to>
      <xdr:col>69</xdr:col>
      <xdr:colOff>142875</xdr:colOff>
      <xdr:row>35</xdr:row>
      <xdr:rowOff>57150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127000</xdr:rowOff>
    </xdr:from>
    <xdr:to>
      <xdr:col>65</xdr:col>
      <xdr:colOff>53975</xdr:colOff>
      <xdr:row>35</xdr:row>
      <xdr:rowOff>57150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ポイントの減、決算額では前年度比</a:t>
          </a:r>
          <a:r>
            <a:rPr kumimoji="1" lang="en-US" altLang="ja-JP" sz="1300">
              <a:latin typeface="ＭＳ Ｐゴシック" panose="020B0600070205080204" pitchFamily="50" charset="-128"/>
              <a:ea typeface="ＭＳ Ｐゴシック" panose="020B0600070205080204" pitchFamily="50" charset="-128"/>
            </a:rPr>
            <a:t>165,493</a:t>
          </a:r>
          <a:r>
            <a:rPr kumimoji="1" lang="ja-JP" altLang="en-US" sz="1300">
              <a:latin typeface="ＭＳ Ｐゴシック" panose="020B0600070205080204" pitchFamily="50" charset="-128"/>
              <a:ea typeface="ＭＳ Ｐゴシック" panose="020B0600070205080204" pitchFamily="50" charset="-128"/>
            </a:rPr>
            <a:t>千円減となっている。これまで同様、市債については、借入額が償還額を下回るよう借入事業の見直しを行い、公債費の抑制に努める。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77</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4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111777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127016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および全国平均を上回った。公債費を除く各項目において、前年度比で増となっている。主な要因として毎年伸びている扶助費や人件費および物件費の増が大きい。今後も事業の見直しや必要経費の適正化を行い、歳出削減でき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70915"/>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76</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16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85852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88397</xdr:rowOff>
    </xdr:from>
    <xdr:to>
      <xdr:col>29</xdr:col>
      <xdr:colOff>127000</xdr:colOff>
      <xdr:row>17</xdr:row>
      <xdr:rowOff>122733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0672"/>
          <a:ext cx="647700" cy="3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122733</xdr:rowOff>
    </xdr:from>
    <xdr:to>
      <xdr:col>26</xdr:col>
      <xdr:colOff>50800</xdr:colOff>
      <xdr:row>17</xdr:row>
      <xdr:rowOff>158852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85008"/>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150485</xdr:rowOff>
    </xdr:from>
    <xdr:to>
      <xdr:col>22</xdr:col>
      <xdr:colOff>114300</xdr:colOff>
      <xdr:row>17</xdr:row>
      <xdr:rowOff>158852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12760"/>
          <a:ext cx="698500" cy="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139832</xdr:rowOff>
    </xdr:from>
    <xdr:to>
      <xdr:col>18</xdr:col>
      <xdr:colOff>177800</xdr:colOff>
      <xdr:row>17</xdr:row>
      <xdr:rowOff>150485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02107"/>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37597</xdr:rowOff>
    </xdr:from>
    <xdr:to>
      <xdr:col>29</xdr:col>
      <xdr:colOff>177800</xdr:colOff>
      <xdr:row>17</xdr:row>
      <xdr:rowOff>139197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9674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71933</xdr:rowOff>
    </xdr:from>
    <xdr:to>
      <xdr:col>26</xdr:col>
      <xdr:colOff>101600</xdr:colOff>
      <xdr:row>18</xdr:row>
      <xdr:rowOff>2083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3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158310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2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108052</xdr:rowOff>
    </xdr:from>
    <xdr:to>
      <xdr:col>22</xdr:col>
      <xdr:colOff>165100</xdr:colOff>
      <xdr:row>18</xdr:row>
      <xdr:rowOff>38202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7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22979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99685</xdr:rowOff>
    </xdr:from>
    <xdr:to>
      <xdr:col>19</xdr:col>
      <xdr:colOff>38100</xdr:colOff>
      <xdr:row>18</xdr:row>
      <xdr:rowOff>29835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6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89032</xdr:rowOff>
    </xdr:from>
    <xdr:to>
      <xdr:col>15</xdr:col>
      <xdr:colOff>101600</xdr:colOff>
      <xdr:row>18</xdr:row>
      <xdr:rowOff>19182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5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3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219994</xdr:rowOff>
    </xdr:from>
    <xdr:to>
      <xdr:col>29</xdr:col>
      <xdr:colOff>127000</xdr:colOff>
      <xdr:row>34</xdr:row>
      <xdr:rowOff>260594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87444"/>
          <a:ext cx="647700" cy="40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150409</xdr:rowOff>
    </xdr:from>
    <xdr:to>
      <xdr:col>26</xdr:col>
      <xdr:colOff>50800</xdr:colOff>
      <xdr:row>34</xdr:row>
      <xdr:rowOff>219994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417859"/>
          <a:ext cx="698500" cy="69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113101</xdr:rowOff>
    </xdr:from>
    <xdr:to>
      <xdr:col>22</xdr:col>
      <xdr:colOff>114300</xdr:colOff>
      <xdr:row>34</xdr:row>
      <xdr:rowOff>150409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380551"/>
          <a:ext cx="698500" cy="3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85532</xdr:rowOff>
    </xdr:from>
    <xdr:to>
      <xdr:col>18</xdr:col>
      <xdr:colOff>177800</xdr:colOff>
      <xdr:row>34</xdr:row>
      <xdr:rowOff>113101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352982"/>
          <a:ext cx="6985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209794</xdr:rowOff>
    </xdr:from>
    <xdr:to>
      <xdr:col>29</xdr:col>
      <xdr:colOff>177800</xdr:colOff>
      <xdr:row>34</xdr:row>
      <xdr:rowOff>311393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772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54871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2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169194</xdr:rowOff>
    </xdr:from>
    <xdr:to>
      <xdr:col>26</xdr:col>
      <xdr:colOff>101600</xdr:colOff>
      <xdr:row>34</xdr:row>
      <xdr:rowOff>270794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36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280971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0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99609</xdr:rowOff>
    </xdr:from>
    <xdr:to>
      <xdr:col>22</xdr:col>
      <xdr:colOff>165100</xdr:colOff>
      <xdr:row>34</xdr:row>
      <xdr:rowOff>201209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67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211386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62301</xdr:rowOff>
    </xdr:from>
    <xdr:to>
      <xdr:col>19</xdr:col>
      <xdr:colOff>38100</xdr:colOff>
      <xdr:row>34</xdr:row>
      <xdr:rowOff>163901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2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174078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9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34732</xdr:rowOff>
    </xdr:from>
    <xdr:to>
      <xdr:col>15</xdr:col>
      <xdr:colOff>101600</xdr:colOff>
      <xdr:row>34</xdr:row>
      <xdr:rowOff>136332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0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146509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322,624
317,609
39.99
149,078,843
143,080,974
4,464,552
68,779,285
133,714,380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90018</xdr:rowOff>
    </xdr:from>
    <xdr:to>
      <xdr:col>24</xdr:col>
      <xdr:colOff>63500</xdr:colOff>
      <xdr:row>35</xdr:row>
      <xdr:rowOff>98057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90768"/>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90018</xdr:rowOff>
    </xdr:from>
    <xdr:to>
      <xdr:col>19</xdr:col>
      <xdr:colOff>177800</xdr:colOff>
      <xdr:row>35</xdr:row>
      <xdr:rowOff>148082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0768"/>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148082</xdr:rowOff>
    </xdr:from>
    <xdr:to>
      <xdr:col>15</xdr:col>
      <xdr:colOff>50800</xdr:colOff>
      <xdr:row>36</xdr:row>
      <xdr:rowOff>12255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8832"/>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12255</xdr:rowOff>
    </xdr:from>
    <xdr:to>
      <xdr:col>10</xdr:col>
      <xdr:colOff>114300</xdr:colOff>
      <xdr:row>36</xdr:row>
      <xdr:rowOff>20257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84455"/>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47257</xdr:rowOff>
    </xdr:from>
    <xdr:to>
      <xdr:col>24</xdr:col>
      <xdr:colOff>114300</xdr:colOff>
      <xdr:row>35</xdr:row>
      <xdr:rowOff>148857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25684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39218</xdr:rowOff>
    </xdr:from>
    <xdr:to>
      <xdr:col>20</xdr:col>
      <xdr:colOff>38100</xdr:colOff>
      <xdr:row>35</xdr:row>
      <xdr:rowOff>140818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131945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3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97282</xdr:rowOff>
    </xdr:from>
    <xdr:to>
      <xdr:col>15</xdr:col>
      <xdr:colOff>101600</xdr:colOff>
      <xdr:row>36</xdr:row>
      <xdr:rowOff>27432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18559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132905</xdr:rowOff>
    </xdr:from>
    <xdr:to>
      <xdr:col>10</xdr:col>
      <xdr:colOff>165100</xdr:colOff>
      <xdr:row>36</xdr:row>
      <xdr:rowOff>63055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54182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140907</xdr:rowOff>
    </xdr:from>
    <xdr:to>
      <xdr:col>6</xdr:col>
      <xdr:colOff>38100</xdr:colOff>
      <xdr:row>36</xdr:row>
      <xdr:rowOff>71057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62184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113208</xdr:rowOff>
    </xdr:from>
    <xdr:to>
      <xdr:col>24</xdr:col>
      <xdr:colOff>63500</xdr:colOff>
      <xdr:row>58</xdr:row>
      <xdr:rowOff>117157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57308"/>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101130</xdr:rowOff>
    </xdr:from>
    <xdr:to>
      <xdr:col>19</xdr:col>
      <xdr:colOff>177800</xdr:colOff>
      <xdr:row>58</xdr:row>
      <xdr:rowOff>113208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45230"/>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96965</xdr:rowOff>
    </xdr:from>
    <xdr:to>
      <xdr:col>15</xdr:col>
      <xdr:colOff>50800</xdr:colOff>
      <xdr:row>58</xdr:row>
      <xdr:rowOff>101130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1065"/>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96965</xdr:rowOff>
    </xdr:from>
    <xdr:to>
      <xdr:col>10</xdr:col>
      <xdr:colOff>114300</xdr:colOff>
      <xdr:row>58</xdr:row>
      <xdr:rowOff>110909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1065"/>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66357</xdr:rowOff>
    </xdr:from>
    <xdr:to>
      <xdr:col>24</xdr:col>
      <xdr:colOff>114300</xdr:colOff>
      <xdr:row>58</xdr:row>
      <xdr:rowOff>167957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152734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62408</xdr:rowOff>
    </xdr:from>
    <xdr:to>
      <xdr:col>20</xdr:col>
      <xdr:colOff>38100</xdr:colOff>
      <xdr:row>58</xdr:row>
      <xdr:rowOff>164008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155135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50330</xdr:rowOff>
    </xdr:from>
    <xdr:to>
      <xdr:col>15</xdr:col>
      <xdr:colOff>101600</xdr:colOff>
      <xdr:row>58</xdr:row>
      <xdr:rowOff>151930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143057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8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46165</xdr:rowOff>
    </xdr:from>
    <xdr:to>
      <xdr:col>10</xdr:col>
      <xdr:colOff>165100</xdr:colOff>
      <xdr:row>58</xdr:row>
      <xdr:rowOff>147765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138892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60109</xdr:rowOff>
    </xdr:from>
    <xdr:to>
      <xdr:col>6</xdr:col>
      <xdr:colOff>38100</xdr:colOff>
      <xdr:row>58</xdr:row>
      <xdr:rowOff>161709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36939</xdr:rowOff>
    </xdr:from>
    <xdr:to>
      <xdr:col>24</xdr:col>
      <xdr:colOff>63500</xdr:colOff>
      <xdr:row>78</xdr:row>
      <xdr:rowOff>68290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38589"/>
          <a:ext cx="838200" cy="20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68290</xdr:rowOff>
    </xdr:from>
    <xdr:to>
      <xdr:col>19</xdr:col>
      <xdr:colOff>177800</xdr:colOff>
      <xdr:row>78</xdr:row>
      <xdr:rowOff>101056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139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101056</xdr:rowOff>
    </xdr:from>
    <xdr:to>
      <xdr:col>15</xdr:col>
      <xdr:colOff>50800</xdr:colOff>
      <xdr:row>78</xdr:row>
      <xdr:rowOff>130338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4156"/>
          <a:ext cx="8890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121847</xdr:rowOff>
    </xdr:from>
    <xdr:to>
      <xdr:col>10</xdr:col>
      <xdr:colOff>114300</xdr:colOff>
      <xdr:row>78</xdr:row>
      <xdr:rowOff>130338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494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157589</xdr:rowOff>
    </xdr:from>
    <xdr:to>
      <xdr:col>24</xdr:col>
      <xdr:colOff>114300</xdr:colOff>
      <xdr:row>77</xdr:row>
      <xdr:rowOff>87739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136016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6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17490</xdr:rowOff>
    </xdr:from>
    <xdr:to>
      <xdr:col>20</xdr:col>
      <xdr:colOff>38100</xdr:colOff>
      <xdr:row>78</xdr:row>
      <xdr:rowOff>119090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110217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50256</xdr:rowOff>
    </xdr:from>
    <xdr:to>
      <xdr:col>15</xdr:col>
      <xdr:colOff>101600</xdr:colOff>
      <xdr:row>78</xdr:row>
      <xdr:rowOff>151856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142983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79538</xdr:rowOff>
    </xdr:from>
    <xdr:to>
      <xdr:col>10</xdr:col>
      <xdr:colOff>165100</xdr:colOff>
      <xdr:row>79</xdr:row>
      <xdr:rowOff>9688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71047</xdr:rowOff>
    </xdr:from>
    <xdr:to>
      <xdr:col>6</xdr:col>
      <xdr:colOff>38100</xdr:colOff>
      <xdr:row>79</xdr:row>
      <xdr:rowOff>1197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163774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158178</xdr:rowOff>
    </xdr:from>
    <xdr:to>
      <xdr:col>24</xdr:col>
      <xdr:colOff>63500</xdr:colOff>
      <xdr:row>91</xdr:row>
      <xdr:rowOff>16548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588678"/>
          <a:ext cx="8382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16548</xdr:rowOff>
    </xdr:from>
    <xdr:to>
      <xdr:col>19</xdr:col>
      <xdr:colOff>177800</xdr:colOff>
      <xdr:row>91</xdr:row>
      <xdr:rowOff>159258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18498"/>
          <a:ext cx="889000" cy="1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159258</xdr:rowOff>
    </xdr:from>
    <xdr:to>
      <xdr:col>15</xdr:col>
      <xdr:colOff>50800</xdr:colOff>
      <xdr:row>92</xdr:row>
      <xdr:rowOff>83807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761208"/>
          <a:ext cx="889000" cy="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83807</xdr:rowOff>
    </xdr:from>
    <xdr:to>
      <xdr:col>10</xdr:col>
      <xdr:colOff>114300</xdr:colOff>
      <xdr:row>92</xdr:row>
      <xdr:rowOff>147853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857207"/>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107378</xdr:rowOff>
    </xdr:from>
    <xdr:to>
      <xdr:col>24</xdr:col>
      <xdr:colOff>114300</xdr:colOff>
      <xdr:row>91</xdr:row>
      <xdr:rowOff>37528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5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25455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4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137198</xdr:rowOff>
    </xdr:from>
    <xdr:to>
      <xdr:col>20</xdr:col>
      <xdr:colOff>38100</xdr:colOff>
      <xdr:row>91</xdr:row>
      <xdr:rowOff>67348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83875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4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108458</xdr:rowOff>
    </xdr:from>
    <xdr:to>
      <xdr:col>15</xdr:col>
      <xdr:colOff>101600</xdr:colOff>
      <xdr:row>92</xdr:row>
      <xdr:rowOff>38608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7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55135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4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33007</xdr:rowOff>
    </xdr:from>
    <xdr:to>
      <xdr:col>10</xdr:col>
      <xdr:colOff>165100</xdr:colOff>
      <xdr:row>92</xdr:row>
      <xdr:rowOff>134607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8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151134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58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97053</xdr:rowOff>
    </xdr:from>
    <xdr:to>
      <xdr:col>6</xdr:col>
      <xdr:colOff>38100</xdr:colOff>
      <xdr:row>93</xdr:row>
      <xdr:rowOff>27203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8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43730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64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131947</xdr:rowOff>
    </xdr:from>
    <xdr:to>
      <xdr:col>55</xdr:col>
      <xdr:colOff>0</xdr:colOff>
      <xdr:row>36</xdr:row>
      <xdr:rowOff>57804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32697"/>
          <a:ext cx="8382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57804</xdr:rowOff>
    </xdr:from>
    <xdr:to>
      <xdr:col>50</xdr:col>
      <xdr:colOff>114300</xdr:colOff>
      <xdr:row>36</xdr:row>
      <xdr:rowOff>68624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3000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68624</xdr:rowOff>
    </xdr:from>
    <xdr:to>
      <xdr:col>45</xdr:col>
      <xdr:colOff>177800</xdr:colOff>
      <xdr:row>36</xdr:row>
      <xdr:rowOff>73558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40824"/>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32182</xdr:rowOff>
    </xdr:from>
    <xdr:to>
      <xdr:col>41</xdr:col>
      <xdr:colOff>50800</xdr:colOff>
      <xdr:row>36</xdr:row>
      <xdr:rowOff>73558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04382"/>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81147</xdr:rowOff>
    </xdr:from>
    <xdr:to>
      <xdr:col>55</xdr:col>
      <xdr:colOff>50800</xdr:colOff>
      <xdr:row>36</xdr:row>
      <xdr:rowOff>11297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104024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7004</xdr:rowOff>
    </xdr:from>
    <xdr:to>
      <xdr:col>50</xdr:col>
      <xdr:colOff>165100</xdr:colOff>
      <xdr:row>36</xdr:row>
      <xdr:rowOff>108604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99731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17824</xdr:rowOff>
    </xdr:from>
    <xdr:to>
      <xdr:col>46</xdr:col>
      <xdr:colOff>38100</xdr:colOff>
      <xdr:row>36</xdr:row>
      <xdr:rowOff>119424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110551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22758</xdr:rowOff>
    </xdr:from>
    <xdr:to>
      <xdr:col>41</xdr:col>
      <xdr:colOff>101600</xdr:colOff>
      <xdr:row>36</xdr:row>
      <xdr:rowOff>124358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115485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8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152832</xdr:rowOff>
    </xdr:from>
    <xdr:to>
      <xdr:col>36</xdr:col>
      <xdr:colOff>165100</xdr:colOff>
      <xdr:row>36</xdr:row>
      <xdr:rowOff>82982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74109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7969</xdr:rowOff>
    </xdr:from>
    <xdr:to>
      <xdr:col>55</xdr:col>
      <xdr:colOff>0</xdr:colOff>
      <xdr:row>55</xdr:row>
      <xdr:rowOff>69500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266269"/>
          <a:ext cx="838200" cy="2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63195</xdr:rowOff>
    </xdr:from>
    <xdr:to>
      <xdr:col>50</xdr:col>
      <xdr:colOff>114300</xdr:colOff>
      <xdr:row>54</xdr:row>
      <xdr:rowOff>7969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150045"/>
          <a:ext cx="8890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63195</xdr:rowOff>
    </xdr:from>
    <xdr:to>
      <xdr:col>45</xdr:col>
      <xdr:colOff>177800</xdr:colOff>
      <xdr:row>53</xdr:row>
      <xdr:rowOff>124346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150045"/>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124346</xdr:rowOff>
    </xdr:from>
    <xdr:to>
      <xdr:col>41</xdr:col>
      <xdr:colOff>50800</xdr:colOff>
      <xdr:row>54</xdr:row>
      <xdr:rowOff>157950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211196"/>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18700</xdr:rowOff>
    </xdr:from>
    <xdr:to>
      <xdr:col>55</xdr:col>
      <xdr:colOff>50800</xdr:colOff>
      <xdr:row>55</xdr:row>
      <xdr:rowOff>120300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41577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128619</xdr:rowOff>
    </xdr:from>
    <xdr:to>
      <xdr:col>50</xdr:col>
      <xdr:colOff>165100</xdr:colOff>
      <xdr:row>54</xdr:row>
      <xdr:rowOff>58769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75296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12395</xdr:rowOff>
    </xdr:from>
    <xdr:to>
      <xdr:col>46</xdr:col>
      <xdr:colOff>38100</xdr:colOff>
      <xdr:row>53</xdr:row>
      <xdr:rowOff>113995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0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130522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8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73546</xdr:rowOff>
    </xdr:from>
    <xdr:to>
      <xdr:col>41</xdr:col>
      <xdr:colOff>101600</xdr:colOff>
      <xdr:row>54</xdr:row>
      <xdr:rowOff>3696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1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20223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93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107150</xdr:rowOff>
    </xdr:from>
    <xdr:to>
      <xdr:col>36</xdr:col>
      <xdr:colOff>165100</xdr:colOff>
      <xdr:row>55</xdr:row>
      <xdr:rowOff>37300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53827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87774</xdr:rowOff>
    </xdr:from>
    <xdr:to>
      <xdr:col>55</xdr:col>
      <xdr:colOff>0</xdr:colOff>
      <xdr:row>78</xdr:row>
      <xdr:rowOff>145904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60874"/>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12142</xdr:rowOff>
    </xdr:from>
    <xdr:to>
      <xdr:col>50</xdr:col>
      <xdr:colOff>114300</xdr:colOff>
      <xdr:row>78</xdr:row>
      <xdr:rowOff>87774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213792"/>
          <a:ext cx="889000" cy="24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80460</xdr:rowOff>
    </xdr:from>
    <xdr:to>
      <xdr:col>45</xdr:col>
      <xdr:colOff>177800</xdr:colOff>
      <xdr:row>77</xdr:row>
      <xdr:rowOff>12142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939210"/>
          <a:ext cx="889000" cy="27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80460</xdr:rowOff>
    </xdr:from>
    <xdr:to>
      <xdr:col>41</xdr:col>
      <xdr:colOff>50800</xdr:colOff>
      <xdr:row>76</xdr:row>
      <xdr:rowOff>156877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939210"/>
          <a:ext cx="889000" cy="2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95104</xdr:rowOff>
    </xdr:from>
    <xdr:to>
      <xdr:col>55</xdr:col>
      <xdr:colOff>50800</xdr:colOff>
      <xdr:row>79</xdr:row>
      <xdr:rowOff>25254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10031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8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36974</xdr:rowOff>
    </xdr:from>
    <xdr:to>
      <xdr:col>50</xdr:col>
      <xdr:colOff>165100</xdr:colOff>
      <xdr:row>78</xdr:row>
      <xdr:rowOff>138574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129701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132792</xdr:rowOff>
    </xdr:from>
    <xdr:to>
      <xdr:col>46</xdr:col>
      <xdr:colOff>38100</xdr:colOff>
      <xdr:row>77</xdr:row>
      <xdr:rowOff>62942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79468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9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29660</xdr:rowOff>
    </xdr:from>
    <xdr:to>
      <xdr:col>41</xdr:col>
      <xdr:colOff>101600</xdr:colOff>
      <xdr:row>75</xdr:row>
      <xdr:rowOff>131260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147787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6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106077</xdr:rowOff>
    </xdr:from>
    <xdr:to>
      <xdr:col>36</xdr:col>
      <xdr:colOff>165100</xdr:colOff>
      <xdr:row>77</xdr:row>
      <xdr:rowOff>36227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27354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2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108934</xdr:rowOff>
    </xdr:from>
    <xdr:to>
      <xdr:col>55</xdr:col>
      <xdr:colOff>0</xdr:colOff>
      <xdr:row>94</xdr:row>
      <xdr:rowOff>129508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22523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108934</xdr:rowOff>
    </xdr:from>
    <xdr:to>
      <xdr:col>50</xdr:col>
      <xdr:colOff>114300</xdr:colOff>
      <xdr:row>95</xdr:row>
      <xdr:rowOff>23915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225234"/>
          <a:ext cx="889000" cy="8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23915</xdr:rowOff>
    </xdr:from>
    <xdr:to>
      <xdr:col>45</xdr:col>
      <xdr:colOff>177800</xdr:colOff>
      <xdr:row>95</xdr:row>
      <xdr:rowOff>108096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11665"/>
          <a:ext cx="889000" cy="8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108096</xdr:rowOff>
    </xdr:from>
    <xdr:to>
      <xdr:col>41</xdr:col>
      <xdr:colOff>50800</xdr:colOff>
      <xdr:row>95</xdr:row>
      <xdr:rowOff>127851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395846"/>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78708</xdr:rowOff>
    </xdr:from>
    <xdr:to>
      <xdr:col>55</xdr:col>
      <xdr:colOff>50800</xdr:colOff>
      <xdr:row>95</xdr:row>
      <xdr:rowOff>8858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1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101585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58134</xdr:rowOff>
    </xdr:from>
    <xdr:to>
      <xdr:col>50</xdr:col>
      <xdr:colOff>165100</xdr:colOff>
      <xdr:row>94</xdr:row>
      <xdr:rowOff>159734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1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4811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9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144565</xdr:rowOff>
    </xdr:from>
    <xdr:to>
      <xdr:col>46</xdr:col>
      <xdr:colOff>38100</xdr:colOff>
      <xdr:row>95</xdr:row>
      <xdr:rowOff>74715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91242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3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57296</xdr:rowOff>
    </xdr:from>
    <xdr:to>
      <xdr:col>41</xdr:col>
      <xdr:colOff>101600</xdr:colOff>
      <xdr:row>95</xdr:row>
      <xdr:rowOff>158896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3973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77051</xdr:rowOff>
    </xdr:from>
    <xdr:to>
      <xdr:col>36</xdr:col>
      <xdr:colOff>165100</xdr:colOff>
      <xdr:row>96</xdr:row>
      <xdr:rowOff>7201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23728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38392</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24942"/>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38392</xdr:rowOff>
    </xdr:from>
    <xdr:to>
      <xdr:col>81</xdr:col>
      <xdr:colOff>50800</xdr:colOff>
      <xdr:row>39</xdr:row>
      <xdr:rowOff>41554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2494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41554</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28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159042</xdr:rowOff>
    </xdr:from>
    <xdr:to>
      <xdr:col>81</xdr:col>
      <xdr:colOff>101600</xdr:colOff>
      <xdr:row>39</xdr:row>
      <xdr:rowOff>89192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80319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162204</xdr:rowOff>
    </xdr:from>
    <xdr:to>
      <xdr:col>76</xdr:col>
      <xdr:colOff>165100</xdr:colOff>
      <xdr:row>39</xdr:row>
      <xdr:rowOff>92354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83481</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35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151158</xdr:rowOff>
    </xdr:from>
    <xdr:to>
      <xdr:col>85</xdr:col>
      <xdr:colOff>127000</xdr:colOff>
      <xdr:row>74</xdr:row>
      <xdr:rowOff>163475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838458"/>
          <a:ext cx="8382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149844</xdr:rowOff>
    </xdr:from>
    <xdr:to>
      <xdr:col>81</xdr:col>
      <xdr:colOff>50800</xdr:colOff>
      <xdr:row>74</xdr:row>
      <xdr:rowOff>151158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37144"/>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130413</xdr:rowOff>
    </xdr:from>
    <xdr:to>
      <xdr:col>76</xdr:col>
      <xdr:colOff>114300</xdr:colOff>
      <xdr:row>74</xdr:row>
      <xdr:rowOff>149844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1771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111925</xdr:rowOff>
    </xdr:from>
    <xdr:to>
      <xdr:col>71</xdr:col>
      <xdr:colOff>177800</xdr:colOff>
      <xdr:row>74</xdr:row>
      <xdr:rowOff>130413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799225"/>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112675</xdr:rowOff>
    </xdr:from>
    <xdr:to>
      <xdr:col>85</xdr:col>
      <xdr:colOff>177800</xdr:colOff>
      <xdr:row>75</xdr:row>
      <xdr:rowOff>42825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135552</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100358</xdr:rowOff>
    </xdr:from>
    <xdr:to>
      <xdr:col>81</xdr:col>
      <xdr:colOff>101600</xdr:colOff>
      <xdr:row>75</xdr:row>
      <xdr:rowOff>30508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47035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6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99044</xdr:rowOff>
    </xdr:from>
    <xdr:to>
      <xdr:col>76</xdr:col>
      <xdr:colOff>165100</xdr:colOff>
      <xdr:row>75</xdr:row>
      <xdr:rowOff>29194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45721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79613</xdr:rowOff>
    </xdr:from>
    <xdr:to>
      <xdr:col>72</xdr:col>
      <xdr:colOff>38100</xdr:colOff>
      <xdr:row>75</xdr:row>
      <xdr:rowOff>9763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7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26290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61125</xdr:rowOff>
    </xdr:from>
    <xdr:to>
      <xdr:col>67</xdr:col>
      <xdr:colOff>101600</xdr:colOff>
      <xdr:row>74</xdr:row>
      <xdr:rowOff>162725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7802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61061</xdr:rowOff>
    </xdr:from>
    <xdr:to>
      <xdr:col>85</xdr:col>
      <xdr:colOff>127000</xdr:colOff>
      <xdr:row>97</xdr:row>
      <xdr:rowOff>1992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20261"/>
          <a:ext cx="838200" cy="1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103947</xdr:rowOff>
    </xdr:from>
    <xdr:to>
      <xdr:col>81</xdr:col>
      <xdr:colOff>50800</xdr:colOff>
      <xdr:row>97</xdr:row>
      <xdr:rowOff>1992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563147"/>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86254</xdr:rowOff>
    </xdr:from>
    <xdr:to>
      <xdr:col>76</xdr:col>
      <xdr:colOff>114300</xdr:colOff>
      <xdr:row>96</xdr:row>
      <xdr:rowOff>103947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45454"/>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86254</xdr:rowOff>
    </xdr:from>
    <xdr:to>
      <xdr:col>71</xdr:col>
      <xdr:colOff>177800</xdr:colOff>
      <xdr:row>96</xdr:row>
      <xdr:rowOff>153370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545454"/>
          <a:ext cx="889000" cy="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10261</xdr:rowOff>
    </xdr:from>
    <xdr:to>
      <xdr:col>85</xdr:col>
      <xdr:colOff>177800</xdr:colOff>
      <xdr:row>96</xdr:row>
      <xdr:rowOff>111861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33138</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122642</xdr:rowOff>
    </xdr:from>
    <xdr:to>
      <xdr:col>81</xdr:col>
      <xdr:colOff>101600</xdr:colOff>
      <xdr:row>97</xdr:row>
      <xdr:rowOff>52792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69319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3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53147</xdr:rowOff>
    </xdr:from>
    <xdr:to>
      <xdr:col>76</xdr:col>
      <xdr:colOff>165100</xdr:colOff>
      <xdr:row>96</xdr:row>
      <xdr:rowOff>154747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171274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28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35454</xdr:rowOff>
    </xdr:from>
    <xdr:to>
      <xdr:col>72</xdr:col>
      <xdr:colOff>38100</xdr:colOff>
      <xdr:row>96</xdr:row>
      <xdr:rowOff>137054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153581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2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102570</xdr:rowOff>
    </xdr:from>
    <xdr:to>
      <xdr:col>67</xdr:col>
      <xdr:colOff>101600</xdr:colOff>
      <xdr:row>97</xdr:row>
      <xdr:rowOff>32720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23847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6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101328</xdr:rowOff>
    </xdr:from>
    <xdr:to>
      <xdr:col>116</xdr:col>
      <xdr:colOff>63500</xdr:colOff>
      <xdr:row>38</xdr:row>
      <xdr:rowOff>149823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16428"/>
          <a:ext cx="8382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149823</xdr:rowOff>
    </xdr:from>
    <xdr:to>
      <xdr:col>111</xdr:col>
      <xdr:colOff>177800</xdr:colOff>
      <xdr:row>39</xdr:row>
      <xdr:rowOff>55771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6492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54791</xdr:rowOff>
    </xdr:from>
    <xdr:to>
      <xdr:col>107</xdr:col>
      <xdr:colOff>50800</xdr:colOff>
      <xdr:row>39</xdr:row>
      <xdr:rowOff>55771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4134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54791</xdr:rowOff>
    </xdr:from>
    <xdr:to>
      <xdr:col>102</xdr:col>
      <xdr:colOff>114300</xdr:colOff>
      <xdr:row>39</xdr:row>
      <xdr:rowOff>67038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41341"/>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50528</xdr:rowOff>
    </xdr:from>
    <xdr:to>
      <xdr:col>116</xdr:col>
      <xdr:colOff>114300</xdr:colOff>
      <xdr:row>38</xdr:row>
      <xdr:rowOff>152128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28955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99023</xdr:rowOff>
    </xdr:from>
    <xdr:to>
      <xdr:col>112</xdr:col>
      <xdr:colOff>38100</xdr:colOff>
      <xdr:row>39</xdr:row>
      <xdr:rowOff>29173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20300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0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4971</xdr:rowOff>
    </xdr:from>
    <xdr:to>
      <xdr:col>107</xdr:col>
      <xdr:colOff>101600</xdr:colOff>
      <xdr:row>39</xdr:row>
      <xdr:rowOff>106571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97698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3991</xdr:rowOff>
    </xdr:from>
    <xdr:to>
      <xdr:col>102</xdr:col>
      <xdr:colOff>165100</xdr:colOff>
      <xdr:row>39</xdr:row>
      <xdr:rowOff>105591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96718</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16238</xdr:rowOff>
    </xdr:from>
    <xdr:to>
      <xdr:col>98</xdr:col>
      <xdr:colOff>38100</xdr:colOff>
      <xdr:row>39</xdr:row>
      <xdr:rowOff>117838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108965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9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60702</xdr:rowOff>
    </xdr:from>
    <xdr:to>
      <xdr:col>116</xdr:col>
      <xdr:colOff>63500</xdr:colOff>
      <xdr:row>59</xdr:row>
      <xdr:rowOff>69030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76252"/>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69030</xdr:rowOff>
    </xdr:from>
    <xdr:to>
      <xdr:col>111</xdr:col>
      <xdr:colOff>177800</xdr:colOff>
      <xdr:row>59</xdr:row>
      <xdr:rowOff>70696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84580"/>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13741</xdr:rowOff>
    </xdr:from>
    <xdr:to>
      <xdr:col>107</xdr:col>
      <xdr:colOff>50800</xdr:colOff>
      <xdr:row>59</xdr:row>
      <xdr:rowOff>70696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29291"/>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13741</xdr:rowOff>
    </xdr:from>
    <xdr:to>
      <xdr:col>102</xdr:col>
      <xdr:colOff>114300</xdr:colOff>
      <xdr:row>59</xdr:row>
      <xdr:rowOff>55738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29291"/>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9902</xdr:rowOff>
    </xdr:from>
    <xdr:to>
      <xdr:col>116</xdr:col>
      <xdr:colOff>114300</xdr:colOff>
      <xdr:row>59</xdr:row>
      <xdr:rowOff>111502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96279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4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18230</xdr:rowOff>
    </xdr:from>
    <xdr:to>
      <xdr:col>112</xdr:col>
      <xdr:colOff>38100</xdr:colOff>
      <xdr:row>59</xdr:row>
      <xdr:rowOff>119830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110957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26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19896</xdr:rowOff>
    </xdr:from>
    <xdr:to>
      <xdr:col>107</xdr:col>
      <xdr:colOff>101600</xdr:colOff>
      <xdr:row>59</xdr:row>
      <xdr:rowOff>121496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112623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134391</xdr:rowOff>
    </xdr:from>
    <xdr:to>
      <xdr:col>102</xdr:col>
      <xdr:colOff>165100</xdr:colOff>
      <xdr:row>59</xdr:row>
      <xdr:rowOff>64541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55668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7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4938</xdr:rowOff>
    </xdr:from>
    <xdr:to>
      <xdr:col>98</xdr:col>
      <xdr:colOff>38100</xdr:colOff>
      <xdr:row>59</xdr:row>
      <xdr:rowOff>106538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2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97665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21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109830</xdr:rowOff>
    </xdr:from>
    <xdr:to>
      <xdr:col>116</xdr:col>
      <xdr:colOff>63500</xdr:colOff>
      <xdr:row>75</xdr:row>
      <xdr:rowOff>113906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797130"/>
          <a:ext cx="838200" cy="17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145186</xdr:rowOff>
    </xdr:from>
    <xdr:to>
      <xdr:col>111</xdr:col>
      <xdr:colOff>177800</xdr:colOff>
      <xdr:row>74</xdr:row>
      <xdr:rowOff>109830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61036"/>
          <a:ext cx="889000" cy="1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145186</xdr:rowOff>
    </xdr:from>
    <xdr:to>
      <xdr:col>107</xdr:col>
      <xdr:colOff>50800</xdr:colOff>
      <xdr:row>74</xdr:row>
      <xdr:rowOff>37478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61036"/>
          <a:ext cx="889000" cy="6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37478</xdr:rowOff>
    </xdr:from>
    <xdr:to>
      <xdr:col>102</xdr:col>
      <xdr:colOff>114300</xdr:colOff>
      <xdr:row>74</xdr:row>
      <xdr:rowOff>158903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24778"/>
          <a:ext cx="889000" cy="1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63106</xdr:rowOff>
    </xdr:from>
    <xdr:to>
      <xdr:col>116</xdr:col>
      <xdr:colOff>114300</xdr:colOff>
      <xdr:row>75</xdr:row>
      <xdr:rowOff>164706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85983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59030</xdr:rowOff>
    </xdr:from>
    <xdr:to>
      <xdr:col>112</xdr:col>
      <xdr:colOff>38100</xdr:colOff>
      <xdr:row>74</xdr:row>
      <xdr:rowOff>160630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94386</xdr:rowOff>
    </xdr:from>
    <xdr:to>
      <xdr:col>107</xdr:col>
      <xdr:colOff>101600</xdr:colOff>
      <xdr:row>74</xdr:row>
      <xdr:rowOff>24536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41063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158128</xdr:rowOff>
    </xdr:from>
    <xdr:to>
      <xdr:col>102</xdr:col>
      <xdr:colOff>165100</xdr:colOff>
      <xdr:row>74</xdr:row>
      <xdr:rowOff>88278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104805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108103</xdr:rowOff>
    </xdr:from>
    <xdr:to>
      <xdr:col>98</xdr:col>
      <xdr:colOff>38100</xdr:colOff>
      <xdr:row>75</xdr:row>
      <xdr:rowOff>38253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54780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5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および普通建設事業費の住民一人当たりのコストが類似団体と比較して高い状況である。給付対象園数の増に伴う認定こども園施設型給付費、障がい福祉サービス等給付費の増、生活保護費も毎年伸びており、一人当たり</a:t>
          </a:r>
          <a:r>
            <a:rPr kumimoji="1" lang="en-US" altLang="ja-JP" sz="1300">
              <a:latin typeface="ＭＳ Ｐゴシック" panose="020B0600070205080204" pitchFamily="50" charset="-128"/>
              <a:ea typeface="ＭＳ Ｐゴシック" panose="020B0600070205080204" pitchFamily="50" charset="-128"/>
            </a:rPr>
            <a:t>2,348</a:t>
          </a:r>
          <a:r>
            <a:rPr kumimoji="1" lang="ja-JP" altLang="en-US" sz="1300">
              <a:latin typeface="ＭＳ Ｐゴシック" panose="020B0600070205080204" pitchFamily="50" charset="-128"/>
              <a:ea typeface="ＭＳ Ｐゴシック" panose="020B0600070205080204" pitchFamily="50" charset="-128"/>
            </a:rPr>
            <a:t>円の増額となった。普通建設事業費については、類似団体比は高いが、沖縄都市モノレール延長事業や農連市場地区市街地再開発事業（防災街区整備事業）の事業終息などにより、前年度比で一人当たり</a:t>
          </a:r>
          <a:r>
            <a:rPr kumimoji="1" lang="en-US" altLang="ja-JP" sz="1300">
              <a:latin typeface="ＭＳ Ｐゴシック" panose="020B0600070205080204" pitchFamily="50" charset="-128"/>
              <a:ea typeface="ＭＳ Ｐゴシック" panose="020B0600070205080204" pitchFamily="50" charset="-128"/>
            </a:rPr>
            <a:t>12,230</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322,624
317,609
39.99
149,078,843
143,080,974
4,464,552
68,779,285
133,714,380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25400</xdr:rowOff>
    </xdr:from>
    <xdr:to>
      <xdr:col>24</xdr:col>
      <xdr:colOff>63500</xdr:colOff>
      <xdr:row>32</xdr:row>
      <xdr:rowOff>141877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11800"/>
          <a:ext cx="8382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141877</xdr:rowOff>
    </xdr:from>
    <xdr:to>
      <xdr:col>19</xdr:col>
      <xdr:colOff>177800</xdr:colOff>
      <xdr:row>32</xdr:row>
      <xdr:rowOff>141877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28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19413</xdr:rowOff>
    </xdr:from>
    <xdr:to>
      <xdr:col>15</xdr:col>
      <xdr:colOff>50800</xdr:colOff>
      <xdr:row>32</xdr:row>
      <xdr:rowOff>141877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3436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19413</xdr:rowOff>
    </xdr:from>
    <xdr:to>
      <xdr:col>10</xdr:col>
      <xdr:colOff>114300</xdr:colOff>
      <xdr:row>31</xdr:row>
      <xdr:rowOff>30299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3436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146050</xdr:rowOff>
    </xdr:from>
    <xdr:to>
      <xdr:col>24</xdr:col>
      <xdr:colOff>114300</xdr:colOff>
      <xdr:row>32</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168927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91077</xdr:rowOff>
    </xdr:from>
    <xdr:to>
      <xdr:col>20</xdr:col>
      <xdr:colOff>38100</xdr:colOff>
      <xdr:row>33</xdr:row>
      <xdr:rowOff>21227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37754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91077</xdr:rowOff>
    </xdr:from>
    <xdr:to>
      <xdr:col>15</xdr:col>
      <xdr:colOff>101600</xdr:colOff>
      <xdr:row>33</xdr:row>
      <xdr:rowOff>21227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37754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140063</xdr:rowOff>
    </xdr:from>
    <xdr:to>
      <xdr:col>10</xdr:col>
      <xdr:colOff>165100</xdr:colOff>
      <xdr:row>31</xdr:row>
      <xdr:rowOff>70213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86740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150949</xdr:rowOff>
    </xdr:from>
    <xdr:to>
      <xdr:col>6</xdr:col>
      <xdr:colOff>38100</xdr:colOff>
      <xdr:row>31</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97626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126419</xdr:rowOff>
    </xdr:from>
    <xdr:to>
      <xdr:col>24</xdr:col>
      <xdr:colOff>63500</xdr:colOff>
      <xdr:row>57</xdr:row>
      <xdr:rowOff>45723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27619"/>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44854</xdr:rowOff>
    </xdr:from>
    <xdr:to>
      <xdr:col>19</xdr:col>
      <xdr:colOff>177800</xdr:colOff>
      <xdr:row>57</xdr:row>
      <xdr:rowOff>45723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17504"/>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44854</xdr:rowOff>
    </xdr:from>
    <xdr:to>
      <xdr:col>15</xdr:col>
      <xdr:colOff>50800</xdr:colOff>
      <xdr:row>57</xdr:row>
      <xdr:rowOff>82733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17504"/>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82733</xdr:rowOff>
    </xdr:from>
    <xdr:to>
      <xdr:col>10</xdr:col>
      <xdr:colOff>114300</xdr:colOff>
      <xdr:row>57</xdr:row>
      <xdr:rowOff>122052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55383"/>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75619</xdr:rowOff>
    </xdr:from>
    <xdr:to>
      <xdr:col>24</xdr:col>
      <xdr:colOff>114300</xdr:colOff>
      <xdr:row>57</xdr:row>
      <xdr:rowOff>5769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54046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166373</xdr:rowOff>
    </xdr:from>
    <xdr:to>
      <xdr:col>20</xdr:col>
      <xdr:colOff>38100</xdr:colOff>
      <xdr:row>57</xdr:row>
      <xdr:rowOff>96523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87650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6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165504</xdr:rowOff>
    </xdr:from>
    <xdr:to>
      <xdr:col>15</xdr:col>
      <xdr:colOff>101600</xdr:colOff>
      <xdr:row>57</xdr:row>
      <xdr:rowOff>95654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6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86781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5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31933</xdr:rowOff>
    </xdr:from>
    <xdr:to>
      <xdr:col>10</xdr:col>
      <xdr:colOff>165100</xdr:colOff>
      <xdr:row>57</xdr:row>
      <xdr:rowOff>133533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124660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71252</xdr:rowOff>
    </xdr:from>
    <xdr:to>
      <xdr:col>6</xdr:col>
      <xdr:colOff>38100</xdr:colOff>
      <xdr:row>58</xdr:row>
      <xdr:rowOff>1402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163979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131305</xdr:rowOff>
    </xdr:from>
    <xdr:to>
      <xdr:col>24</xdr:col>
      <xdr:colOff>63500</xdr:colOff>
      <xdr:row>71</xdr:row>
      <xdr:rowOff>16599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132805"/>
          <a:ext cx="838200" cy="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131305</xdr:rowOff>
    </xdr:from>
    <xdr:to>
      <xdr:col>19</xdr:col>
      <xdr:colOff>177800</xdr:colOff>
      <xdr:row>71</xdr:row>
      <xdr:rowOff>36449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132805"/>
          <a:ext cx="889000" cy="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36449</xdr:rowOff>
    </xdr:from>
    <xdr:to>
      <xdr:col>15</xdr:col>
      <xdr:colOff>50800</xdr:colOff>
      <xdr:row>72</xdr:row>
      <xdr:rowOff>13932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209399"/>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13932</xdr:rowOff>
    </xdr:from>
    <xdr:to>
      <xdr:col>10</xdr:col>
      <xdr:colOff>114300</xdr:colOff>
      <xdr:row>72</xdr:row>
      <xdr:rowOff>165303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358332"/>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137249</xdr:rowOff>
    </xdr:from>
    <xdr:to>
      <xdr:col>24</xdr:col>
      <xdr:colOff>114300</xdr:colOff>
      <xdr:row>71</xdr:row>
      <xdr:rowOff>67399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1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90276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0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80505</xdr:rowOff>
    </xdr:from>
    <xdr:to>
      <xdr:col>20</xdr:col>
      <xdr:colOff>38100</xdr:colOff>
      <xdr:row>71</xdr:row>
      <xdr:rowOff>10655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0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27182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8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157099</xdr:rowOff>
    </xdr:from>
    <xdr:to>
      <xdr:col>15</xdr:col>
      <xdr:colOff>101600</xdr:colOff>
      <xdr:row>71</xdr:row>
      <xdr:rowOff>87249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1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103776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193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134582</xdr:rowOff>
    </xdr:from>
    <xdr:to>
      <xdr:col>10</xdr:col>
      <xdr:colOff>165100</xdr:colOff>
      <xdr:row>72</xdr:row>
      <xdr:rowOff>64732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81259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0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114503</xdr:rowOff>
    </xdr:from>
    <xdr:to>
      <xdr:col>6</xdr:col>
      <xdr:colOff>38100</xdr:colOff>
      <xdr:row>73</xdr:row>
      <xdr:rowOff>44653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4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61180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2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80950</xdr:rowOff>
    </xdr:from>
    <xdr:to>
      <xdr:col>24</xdr:col>
      <xdr:colOff>63500</xdr:colOff>
      <xdr:row>98</xdr:row>
      <xdr:rowOff>104854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883050"/>
          <a:ext cx="8382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78141</xdr:rowOff>
    </xdr:from>
    <xdr:to>
      <xdr:col>19</xdr:col>
      <xdr:colOff>177800</xdr:colOff>
      <xdr:row>98</xdr:row>
      <xdr:rowOff>80950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80241"/>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56849</xdr:rowOff>
    </xdr:from>
    <xdr:to>
      <xdr:col>15</xdr:col>
      <xdr:colOff>50800</xdr:colOff>
      <xdr:row>98</xdr:row>
      <xdr:rowOff>78141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58949"/>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56849</xdr:rowOff>
    </xdr:from>
    <xdr:to>
      <xdr:col>10</xdr:col>
      <xdr:colOff>114300</xdr:colOff>
      <xdr:row>98</xdr:row>
      <xdr:rowOff>97703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58949"/>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54054</xdr:rowOff>
    </xdr:from>
    <xdr:to>
      <xdr:col>24</xdr:col>
      <xdr:colOff>114300</xdr:colOff>
      <xdr:row>98</xdr:row>
      <xdr:rowOff>155654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140431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30150</xdr:rowOff>
    </xdr:from>
    <xdr:to>
      <xdr:col>20</xdr:col>
      <xdr:colOff>38100</xdr:colOff>
      <xdr:row>98</xdr:row>
      <xdr:rowOff>131750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122877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27341</xdr:rowOff>
    </xdr:from>
    <xdr:to>
      <xdr:col>15</xdr:col>
      <xdr:colOff>101600</xdr:colOff>
      <xdr:row>98</xdr:row>
      <xdr:rowOff>128941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120068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6049</xdr:rowOff>
    </xdr:from>
    <xdr:to>
      <xdr:col>10</xdr:col>
      <xdr:colOff>165100</xdr:colOff>
      <xdr:row>98</xdr:row>
      <xdr:rowOff>107649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98776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46903</xdr:rowOff>
    </xdr:from>
    <xdr:to>
      <xdr:col>6</xdr:col>
      <xdr:colOff>38100</xdr:colOff>
      <xdr:row>98</xdr:row>
      <xdr:rowOff>148503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139630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69748</xdr:rowOff>
    </xdr:from>
    <xdr:to>
      <xdr:col>55</xdr:col>
      <xdr:colOff>0</xdr:colOff>
      <xdr:row>38</xdr:row>
      <xdr:rowOff>88494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84848"/>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69748</xdr:rowOff>
    </xdr:from>
    <xdr:to>
      <xdr:col>50</xdr:col>
      <xdr:colOff>114300</xdr:colOff>
      <xdr:row>38</xdr:row>
      <xdr:rowOff>90322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848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40030</xdr:rowOff>
    </xdr:from>
    <xdr:to>
      <xdr:col>45</xdr:col>
      <xdr:colOff>177800</xdr:colOff>
      <xdr:row>38</xdr:row>
      <xdr:rowOff>90322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551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94894</xdr:rowOff>
    </xdr:from>
    <xdr:to>
      <xdr:col>41</xdr:col>
      <xdr:colOff>50800</xdr:colOff>
      <xdr:row>38</xdr:row>
      <xdr:rowOff>40030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095644"/>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37694</xdr:rowOff>
    </xdr:from>
    <xdr:to>
      <xdr:col>55</xdr:col>
      <xdr:colOff>50800</xdr:colOff>
      <xdr:row>38</xdr:row>
      <xdr:rowOff>139294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124070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6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18948</xdr:rowOff>
    </xdr:from>
    <xdr:to>
      <xdr:col>50</xdr:col>
      <xdr:colOff>165100</xdr:colOff>
      <xdr:row>38</xdr:row>
      <xdr:rowOff>120548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111675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39522</xdr:rowOff>
    </xdr:from>
    <xdr:to>
      <xdr:col>46</xdr:col>
      <xdr:colOff>38100</xdr:colOff>
      <xdr:row>38</xdr:row>
      <xdr:rowOff>141122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132249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160680</xdr:rowOff>
    </xdr:from>
    <xdr:to>
      <xdr:col>41</xdr:col>
      <xdr:colOff>101600</xdr:colOff>
      <xdr:row>38</xdr:row>
      <xdr:rowOff>90830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81957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44094</xdr:rowOff>
    </xdr:from>
    <xdr:to>
      <xdr:col>36</xdr:col>
      <xdr:colOff>165100</xdr:colOff>
      <xdr:row>35</xdr:row>
      <xdr:rowOff>145694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162221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107284</xdr:rowOff>
    </xdr:from>
    <xdr:to>
      <xdr:col>55</xdr:col>
      <xdr:colOff>0</xdr:colOff>
      <xdr:row>58</xdr:row>
      <xdr:rowOff>123378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51384"/>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117663</xdr:rowOff>
    </xdr:from>
    <xdr:to>
      <xdr:col>50</xdr:col>
      <xdr:colOff>114300</xdr:colOff>
      <xdr:row>58</xdr:row>
      <xdr:rowOff>123378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176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117663</xdr:rowOff>
    </xdr:from>
    <xdr:to>
      <xdr:col>45</xdr:col>
      <xdr:colOff>177800</xdr:colOff>
      <xdr:row>58</xdr:row>
      <xdr:rowOff>124064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6176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121641</xdr:rowOff>
    </xdr:from>
    <xdr:to>
      <xdr:col>41</xdr:col>
      <xdr:colOff>50800</xdr:colOff>
      <xdr:row>58</xdr:row>
      <xdr:rowOff>124064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65741"/>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56484</xdr:rowOff>
    </xdr:from>
    <xdr:to>
      <xdr:col>55</xdr:col>
      <xdr:colOff>50800</xdr:colOff>
      <xdr:row>58</xdr:row>
      <xdr:rowOff>158084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142861</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72578</xdr:rowOff>
    </xdr:from>
    <xdr:to>
      <xdr:col>50</xdr:col>
      <xdr:colOff>165100</xdr:colOff>
      <xdr:row>59</xdr:row>
      <xdr:rowOff>2728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165305</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10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66863</xdr:rowOff>
    </xdr:from>
    <xdr:to>
      <xdr:col>46</xdr:col>
      <xdr:colOff>38100</xdr:colOff>
      <xdr:row>58</xdr:row>
      <xdr:rowOff>168463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159590</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0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73264</xdr:rowOff>
    </xdr:from>
    <xdr:to>
      <xdr:col>41</xdr:col>
      <xdr:colOff>101600</xdr:colOff>
      <xdr:row>59</xdr:row>
      <xdr:rowOff>3414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165991</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11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70841</xdr:rowOff>
    </xdr:from>
    <xdr:to>
      <xdr:col>36</xdr:col>
      <xdr:colOff>165100</xdr:colOff>
      <xdr:row>59</xdr:row>
      <xdr:rowOff>991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163568</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10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44991</xdr:rowOff>
    </xdr:from>
    <xdr:to>
      <xdr:col>55</xdr:col>
      <xdr:colOff>0</xdr:colOff>
      <xdr:row>78</xdr:row>
      <xdr:rowOff>49929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18091"/>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49929</xdr:rowOff>
    </xdr:from>
    <xdr:to>
      <xdr:col>50</xdr:col>
      <xdr:colOff>114300</xdr:colOff>
      <xdr:row>78</xdr:row>
      <xdr:rowOff>69062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23029"/>
          <a:ext cx="889000" cy="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38339</xdr:rowOff>
    </xdr:from>
    <xdr:to>
      <xdr:col>45</xdr:col>
      <xdr:colOff>177800</xdr:colOff>
      <xdr:row>78</xdr:row>
      <xdr:rowOff>69062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11439"/>
          <a:ext cx="8890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38339</xdr:rowOff>
    </xdr:from>
    <xdr:to>
      <xdr:col>41</xdr:col>
      <xdr:colOff>50800</xdr:colOff>
      <xdr:row>78</xdr:row>
      <xdr:rowOff>39664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1143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165641</xdr:rowOff>
    </xdr:from>
    <xdr:to>
      <xdr:col>55</xdr:col>
      <xdr:colOff>50800</xdr:colOff>
      <xdr:row>78</xdr:row>
      <xdr:rowOff>95791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80568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8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170579</xdr:rowOff>
    </xdr:from>
    <xdr:to>
      <xdr:col>50</xdr:col>
      <xdr:colOff>165100</xdr:colOff>
      <xdr:row>78</xdr:row>
      <xdr:rowOff>100729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91856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6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18262</xdr:rowOff>
    </xdr:from>
    <xdr:to>
      <xdr:col>46</xdr:col>
      <xdr:colOff>38100</xdr:colOff>
      <xdr:row>78</xdr:row>
      <xdr:rowOff>119862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110989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158989</xdr:rowOff>
    </xdr:from>
    <xdr:to>
      <xdr:col>41</xdr:col>
      <xdr:colOff>101600</xdr:colOff>
      <xdr:row>78</xdr:row>
      <xdr:rowOff>89139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80266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5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160314</xdr:rowOff>
    </xdr:from>
    <xdr:to>
      <xdr:col>36</xdr:col>
      <xdr:colOff>165100</xdr:colOff>
      <xdr:row>78</xdr:row>
      <xdr:rowOff>90464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81591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170542</xdr:rowOff>
    </xdr:from>
    <xdr:to>
      <xdr:col>55</xdr:col>
      <xdr:colOff>0</xdr:colOff>
      <xdr:row>96</xdr:row>
      <xdr:rowOff>73768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286842"/>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21228</xdr:rowOff>
    </xdr:from>
    <xdr:to>
      <xdr:col>50</xdr:col>
      <xdr:colOff>114300</xdr:colOff>
      <xdr:row>94</xdr:row>
      <xdr:rowOff>170542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137528"/>
          <a:ext cx="889000" cy="1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21228</xdr:rowOff>
    </xdr:from>
    <xdr:to>
      <xdr:col>45</xdr:col>
      <xdr:colOff>177800</xdr:colOff>
      <xdr:row>94</xdr:row>
      <xdr:rowOff>91390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137528"/>
          <a:ext cx="889000" cy="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91390</xdr:rowOff>
    </xdr:from>
    <xdr:to>
      <xdr:col>41</xdr:col>
      <xdr:colOff>50800</xdr:colOff>
      <xdr:row>94</xdr:row>
      <xdr:rowOff>143853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207690"/>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22968</xdr:rowOff>
    </xdr:from>
    <xdr:to>
      <xdr:col>55</xdr:col>
      <xdr:colOff>50800</xdr:colOff>
      <xdr:row>96</xdr:row>
      <xdr:rowOff>124568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45845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119742</xdr:rowOff>
    </xdr:from>
    <xdr:to>
      <xdr:col>50</xdr:col>
      <xdr:colOff>165100</xdr:colOff>
      <xdr:row>95</xdr:row>
      <xdr:rowOff>49892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66419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141878</xdr:rowOff>
    </xdr:from>
    <xdr:to>
      <xdr:col>46</xdr:col>
      <xdr:colOff>38100</xdr:colOff>
      <xdr:row>94</xdr:row>
      <xdr:rowOff>72028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88555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8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40590</xdr:rowOff>
    </xdr:from>
    <xdr:to>
      <xdr:col>41</xdr:col>
      <xdr:colOff>101600</xdr:colOff>
      <xdr:row>94</xdr:row>
      <xdr:rowOff>142190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1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158717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93053</xdr:rowOff>
    </xdr:from>
    <xdr:to>
      <xdr:col>36</xdr:col>
      <xdr:colOff>165100</xdr:colOff>
      <xdr:row>95</xdr:row>
      <xdr:rowOff>23203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39730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9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118935</xdr:rowOff>
    </xdr:from>
    <xdr:to>
      <xdr:col>85</xdr:col>
      <xdr:colOff>126364</xdr:colOff>
      <xdr:row>38</xdr:row>
      <xdr:rowOff>49879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62435"/>
          <a:ext cx="1269" cy="130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53706</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6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49879</xdr:rowOff>
    </xdr:from>
    <xdr:to>
      <xdr:col>86</xdr:col>
      <xdr:colOff>25400</xdr:colOff>
      <xdr:row>38</xdr:row>
      <xdr:rowOff>49879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6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65612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118935</xdr:rowOff>
    </xdr:from>
    <xdr:to>
      <xdr:col>86</xdr:col>
      <xdr:colOff>25400</xdr:colOff>
      <xdr:row>30</xdr:row>
      <xdr:rowOff>118935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62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49879</xdr:rowOff>
    </xdr:from>
    <xdr:to>
      <xdr:col>85</xdr:col>
      <xdr:colOff>127000</xdr:colOff>
      <xdr:row>38</xdr:row>
      <xdr:rowOff>152654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64979"/>
          <a:ext cx="838200" cy="10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57104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7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34227</xdr:rowOff>
    </xdr:from>
    <xdr:to>
      <xdr:col>85</xdr:col>
      <xdr:colOff>177800</xdr:colOff>
      <xdr:row>36</xdr:row>
      <xdr:rowOff>135827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75406</xdr:rowOff>
    </xdr:from>
    <xdr:to>
      <xdr:col>81</xdr:col>
      <xdr:colOff>50800</xdr:colOff>
      <xdr:row>38</xdr:row>
      <xdr:rowOff>152654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90506"/>
          <a:ext cx="8890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40513</xdr:rowOff>
    </xdr:from>
    <xdr:to>
      <xdr:col>81</xdr:col>
      <xdr:colOff>101600</xdr:colOff>
      <xdr:row>36</xdr:row>
      <xdr:rowOff>142113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158640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170275</xdr:rowOff>
    </xdr:from>
    <xdr:to>
      <xdr:col>76</xdr:col>
      <xdr:colOff>114300</xdr:colOff>
      <xdr:row>38</xdr:row>
      <xdr:rowOff>75406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999575"/>
          <a:ext cx="889000" cy="5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53467</xdr:rowOff>
    </xdr:from>
    <xdr:to>
      <xdr:col>76</xdr:col>
      <xdr:colOff>165100</xdr:colOff>
      <xdr:row>36</xdr:row>
      <xdr:rowOff>155067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170275</xdr:rowOff>
    </xdr:from>
    <xdr:to>
      <xdr:col>71</xdr:col>
      <xdr:colOff>177800</xdr:colOff>
      <xdr:row>37</xdr:row>
      <xdr:rowOff>12351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999575"/>
          <a:ext cx="889000" cy="3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35465</xdr:rowOff>
    </xdr:from>
    <xdr:to>
      <xdr:col>72</xdr:col>
      <xdr:colOff>38100</xdr:colOff>
      <xdr:row>36</xdr:row>
      <xdr:rowOff>137065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0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128192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19748</xdr:rowOff>
    </xdr:from>
    <xdr:to>
      <xdr:col>67</xdr:col>
      <xdr:colOff>101600</xdr:colOff>
      <xdr:row>36</xdr:row>
      <xdr:rowOff>121348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170529</xdr:rowOff>
    </xdr:from>
    <xdr:to>
      <xdr:col>85</xdr:col>
      <xdr:colOff>177800</xdr:colOff>
      <xdr:row>38</xdr:row>
      <xdr:rowOff>100679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85456</xdr:rowOff>
    </xdr:from>
    <xdr:ext cx="469744"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101854</xdr:rowOff>
    </xdr:from>
    <xdr:to>
      <xdr:col>81</xdr:col>
      <xdr:colOff>101600</xdr:colOff>
      <xdr:row>39</xdr:row>
      <xdr:rowOff>32004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23131</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46428" y="670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24606</xdr:rowOff>
    </xdr:from>
    <xdr:to>
      <xdr:col>76</xdr:col>
      <xdr:colOff>165100</xdr:colOff>
      <xdr:row>38</xdr:row>
      <xdr:rowOff>126206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117333</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57428" y="663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119475</xdr:rowOff>
    </xdr:from>
    <xdr:to>
      <xdr:col>72</xdr:col>
      <xdr:colOff>38100</xdr:colOff>
      <xdr:row>35</xdr:row>
      <xdr:rowOff>49625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9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66152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133001</xdr:rowOff>
    </xdr:from>
    <xdr:to>
      <xdr:col>67</xdr:col>
      <xdr:colOff>101600</xdr:colOff>
      <xdr:row>37</xdr:row>
      <xdr:rowOff>63151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54278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9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84379</xdr:rowOff>
    </xdr:from>
    <xdr:to>
      <xdr:col>85</xdr:col>
      <xdr:colOff>127000</xdr:colOff>
      <xdr:row>54</xdr:row>
      <xdr:rowOff>156845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171229"/>
          <a:ext cx="838200" cy="2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156845</xdr:rowOff>
    </xdr:from>
    <xdr:to>
      <xdr:col>81</xdr:col>
      <xdr:colOff>50800</xdr:colOff>
      <xdr:row>55</xdr:row>
      <xdr:rowOff>113737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15145"/>
          <a:ext cx="889000" cy="1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113737</xdr:rowOff>
    </xdr:from>
    <xdr:to>
      <xdr:col>76</xdr:col>
      <xdr:colOff>114300</xdr:colOff>
      <xdr:row>56</xdr:row>
      <xdr:rowOff>34217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543487"/>
          <a:ext cx="8890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34217</xdr:rowOff>
    </xdr:from>
    <xdr:to>
      <xdr:col>71</xdr:col>
      <xdr:colOff>177800</xdr:colOff>
      <xdr:row>56</xdr:row>
      <xdr:rowOff>50088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635417"/>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33579</xdr:rowOff>
    </xdr:from>
    <xdr:to>
      <xdr:col>85</xdr:col>
      <xdr:colOff>177800</xdr:colOff>
      <xdr:row>53</xdr:row>
      <xdr:rowOff>135179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1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56456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9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106045</xdr:rowOff>
    </xdr:from>
    <xdr:to>
      <xdr:col>81</xdr:col>
      <xdr:colOff>101600</xdr:colOff>
      <xdr:row>55</xdr:row>
      <xdr:rowOff>36195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3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52722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13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62937</xdr:rowOff>
    </xdr:from>
    <xdr:to>
      <xdr:col>76</xdr:col>
      <xdr:colOff>165100</xdr:colOff>
      <xdr:row>55</xdr:row>
      <xdr:rowOff>164537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4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9614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26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154867</xdr:rowOff>
    </xdr:from>
    <xdr:to>
      <xdr:col>72</xdr:col>
      <xdr:colOff>38100</xdr:colOff>
      <xdr:row>56</xdr:row>
      <xdr:rowOff>85017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5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76144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6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170738</xdr:rowOff>
    </xdr:from>
    <xdr:to>
      <xdr:col>67</xdr:col>
      <xdr:colOff>101600</xdr:colOff>
      <xdr:row>56</xdr:row>
      <xdr:rowOff>100888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92015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6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38391</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2941"/>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38391</xdr:rowOff>
    </xdr:from>
    <xdr:to>
      <xdr:col>81</xdr:col>
      <xdr:colOff>50800</xdr:colOff>
      <xdr:row>79</xdr:row>
      <xdr:rowOff>41554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2941"/>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41554</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6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159041</xdr:rowOff>
    </xdr:from>
    <xdr:to>
      <xdr:col>81</xdr:col>
      <xdr:colOff>101600</xdr:colOff>
      <xdr:row>79</xdr:row>
      <xdr:rowOff>89191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80318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162204</xdr:rowOff>
    </xdr:from>
    <xdr:to>
      <xdr:col>76</xdr:col>
      <xdr:colOff>165100</xdr:colOff>
      <xdr:row>79</xdr:row>
      <xdr:rowOff>92354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83481</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28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151158</xdr:rowOff>
    </xdr:from>
    <xdr:to>
      <xdr:col>85</xdr:col>
      <xdr:colOff>127000</xdr:colOff>
      <xdr:row>94</xdr:row>
      <xdr:rowOff>163474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267458"/>
          <a:ext cx="8382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149844</xdr:rowOff>
    </xdr:from>
    <xdr:to>
      <xdr:col>81</xdr:col>
      <xdr:colOff>50800</xdr:colOff>
      <xdr:row>94</xdr:row>
      <xdr:rowOff>151158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266144"/>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130414</xdr:rowOff>
    </xdr:from>
    <xdr:to>
      <xdr:col>76</xdr:col>
      <xdr:colOff>114300</xdr:colOff>
      <xdr:row>94</xdr:row>
      <xdr:rowOff>149844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246714"/>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111925</xdr:rowOff>
    </xdr:from>
    <xdr:to>
      <xdr:col>71</xdr:col>
      <xdr:colOff>177800</xdr:colOff>
      <xdr:row>94</xdr:row>
      <xdr:rowOff>130414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28225"/>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112674</xdr:rowOff>
    </xdr:from>
    <xdr:to>
      <xdr:col>85</xdr:col>
      <xdr:colOff>177800</xdr:colOff>
      <xdr:row>95</xdr:row>
      <xdr:rowOff>42824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135551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100358</xdr:rowOff>
    </xdr:from>
    <xdr:to>
      <xdr:col>81</xdr:col>
      <xdr:colOff>101600</xdr:colOff>
      <xdr:row>95</xdr:row>
      <xdr:rowOff>30508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47035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9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99044</xdr:rowOff>
    </xdr:from>
    <xdr:to>
      <xdr:col>76</xdr:col>
      <xdr:colOff>165100</xdr:colOff>
      <xdr:row>95</xdr:row>
      <xdr:rowOff>29194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45721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9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79614</xdr:rowOff>
    </xdr:from>
    <xdr:to>
      <xdr:col>72</xdr:col>
      <xdr:colOff>38100</xdr:colOff>
      <xdr:row>95</xdr:row>
      <xdr:rowOff>9764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26291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97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61125</xdr:rowOff>
    </xdr:from>
    <xdr:to>
      <xdr:col>67</xdr:col>
      <xdr:colOff>101600</xdr:colOff>
      <xdr:row>94</xdr:row>
      <xdr:rowOff>162725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7802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19685</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062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19685</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706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140335</xdr:rowOff>
    </xdr:from>
    <xdr:to>
      <xdr:col>112</xdr:col>
      <xdr:colOff>38100</xdr:colOff>
      <xdr:row>39</xdr:row>
      <xdr:rowOff>70485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61612</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66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のコストが類似団体と比較して高い状況が続いている。認定こども園施設型給付費、障がい福祉サービス等給付費、生活保護費などの扶助費が高い水準であることがあげられる。前年度比は一人当たり</a:t>
          </a:r>
          <a:r>
            <a:rPr kumimoji="1" lang="en-US" altLang="ja-JP" sz="1300">
              <a:latin typeface="ＭＳ Ｐゴシック" panose="020B0600070205080204" pitchFamily="50" charset="-128"/>
              <a:ea typeface="ＭＳ Ｐゴシック" panose="020B0600070205080204" pitchFamily="50" charset="-128"/>
            </a:rPr>
            <a:t>4,468</a:t>
          </a:r>
          <a:r>
            <a:rPr kumimoji="1" lang="ja-JP" altLang="en-US" sz="1300">
              <a:latin typeface="ＭＳ Ｐゴシック" panose="020B0600070205080204" pitchFamily="50" charset="-128"/>
              <a:ea typeface="ＭＳ Ｐゴシック" panose="020B0600070205080204" pitchFamily="50" charset="-128"/>
            </a:rPr>
            <a:t>円の減となっており、要因として臨時福祉給付金給付事業、国民健康保険事業特別会計の累積赤字額の解消に伴う繰出金の減がある。</a:t>
          </a:r>
        </a:p>
        <a:p>
          <a:r>
            <a:rPr kumimoji="1" lang="ja-JP" altLang="en-US" sz="1300">
              <a:latin typeface="ＭＳ Ｐゴシック" panose="020B0600070205080204" pitchFamily="50" charset="-128"/>
              <a:ea typeface="ＭＳ Ｐゴシック" panose="020B0600070205080204" pitchFamily="50" charset="-128"/>
            </a:rPr>
            <a:t>　これまで、住民一人当たりのコストが類似団体と比較して高い状況が続いていた土木費は沖縄都市モノレール延長事業や農連市場地区市街地再開発事業（防災街区整備事業）の事業終息などにより、前年度比で一人当たり</a:t>
          </a:r>
          <a:r>
            <a:rPr kumimoji="1" lang="en-US" altLang="ja-JP" sz="1300">
              <a:latin typeface="ＭＳ Ｐゴシック" panose="020B0600070205080204" pitchFamily="50" charset="-128"/>
              <a:ea typeface="ＭＳ Ｐゴシック" panose="020B0600070205080204" pitchFamily="50" charset="-128"/>
            </a:rPr>
            <a:t>12,920</a:t>
          </a:r>
          <a:r>
            <a:rPr kumimoji="1" lang="ja-JP" altLang="en-US" sz="1300">
              <a:latin typeface="ＭＳ Ｐゴシック" panose="020B0600070205080204" pitchFamily="50" charset="-128"/>
              <a:ea typeface="ＭＳ Ｐゴシック" panose="020B0600070205080204" pitchFamily="50" charset="-128"/>
            </a:rPr>
            <a:t>円の減となり、類似団体に近い水準となった。</a:t>
          </a:r>
        </a:p>
        <a:p>
          <a:r>
            <a:rPr kumimoji="1" lang="ja-JP" altLang="en-US" sz="1300">
              <a:latin typeface="ＭＳ Ｐゴシック" panose="020B0600070205080204" pitchFamily="50" charset="-128"/>
              <a:ea typeface="ＭＳ Ｐゴシック" panose="020B0600070205080204" pitchFamily="50" charset="-128"/>
            </a:rPr>
            <a:t>　また、民一人当たりのコストが類似団体と近い水準であった教育費は、校舎の老朽化に伴う建替えや耐震化工事が重なり、前年度比で一人当たり</a:t>
          </a:r>
          <a:r>
            <a:rPr kumimoji="1" lang="en-US" altLang="ja-JP" sz="1300">
              <a:latin typeface="ＭＳ Ｐゴシック" panose="020B0600070205080204" pitchFamily="50" charset="-128"/>
              <a:ea typeface="ＭＳ Ｐゴシック" panose="020B0600070205080204" pitchFamily="50" charset="-128"/>
            </a:rPr>
            <a:t>11,960</a:t>
          </a:r>
          <a:r>
            <a:rPr kumimoji="1" lang="ja-JP" altLang="en-US" sz="1300">
              <a:latin typeface="ＭＳ Ｐゴシック" panose="020B0600070205080204" pitchFamily="50" charset="-128"/>
              <a:ea typeface="ＭＳ Ｐゴシック" panose="020B0600070205080204" pitchFamily="50" charset="-128"/>
            </a:rPr>
            <a:t>円の増となり、類似団体と比較して高い水準となった。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標準財政規模に対し、実質収支額は前年度比</a:t>
          </a:r>
          <a:r>
            <a:rPr kumimoji="1" lang="en-US" altLang="ja-JP" sz="1300">
              <a:latin typeface="ＭＳ ゴシック" pitchFamily="49" charset="-128"/>
              <a:ea typeface="ＭＳ ゴシック" pitchFamily="49" charset="-128"/>
            </a:rPr>
            <a:t>0.15</a:t>
          </a:r>
          <a:r>
            <a:rPr kumimoji="1" lang="ja-JP" altLang="en-US" sz="1300">
              <a:latin typeface="ＭＳ ゴシック" pitchFamily="49" charset="-128"/>
              <a:ea typeface="ＭＳ ゴシック" pitchFamily="49" charset="-128"/>
            </a:rPr>
            <a:t>％の増となっている。実質収支額微増の要因として、標準財政規模の算定外収入である繰越金と繰入金に係る充当先経費超過額等の一般財源総額への歳入振替がある。地方税の増により標準財政規模は増となったが、引き続き扶助費が増となっており、財政調整基金を取り崩したことにより、財政調整基金残高は前年度比</a:t>
          </a:r>
          <a:r>
            <a:rPr kumimoji="1" lang="en-US" altLang="ja-JP" sz="1300">
              <a:latin typeface="ＭＳ ゴシック" pitchFamily="49" charset="-128"/>
              <a:ea typeface="ＭＳ ゴシック" pitchFamily="49" charset="-128"/>
            </a:rPr>
            <a:t>1.39</a:t>
          </a:r>
          <a:r>
            <a:rPr kumimoji="1" lang="ja-JP" altLang="en-US" sz="1300">
              <a:latin typeface="ＭＳ ゴシック" pitchFamily="49" charset="-128"/>
              <a:ea typeface="ＭＳ ゴシック" pitchFamily="49" charset="-128"/>
            </a:rPr>
            <a:t>％減となっている。市税等収入拡充のため、未収金対策を引き続き実施、収納率向上と市税収入の増に努めるとともに、適正な受益者負担などの安定的な歳入確保にも取り組む。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一般会計、水道事業会計、下水道事業会計における黒字額がほとんどを占めている。ほとんどの会計で前年度の黒字額を上回っている。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前年度に引き続き、すべての会計で黒字となっているが、国民健康保険事業特別会計については、赤字補填のため一般会計より政策的繰出</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億円を支出し赤字解消としている。事業の性質上、今後も政策的繰出が見込まれることから、支出抑制および財源確保となるような積極的取組を図り、健全安定化を目指す。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7027;&#35207;&#24066;&#12305;&#12304;&#36001;&#25919;&#29366;&#27841;&#36039;&#26009;&#38598;&#12305;_472018_&#37027;&#35207;&#24066;_2018(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81.8</v>
          </cell>
          <cell r="CN51">
            <v>77.5</v>
          </cell>
        </row>
        <row r="53">
          <cell r="CF53">
            <v>41.4</v>
          </cell>
          <cell r="CN53">
            <v>41.4</v>
          </cell>
        </row>
        <row r="55">
          <cell r="AN55" t="str">
            <v>類似団体内平均値</v>
          </cell>
          <cell r="CF55">
            <v>38.9</v>
          </cell>
          <cell r="CN55">
            <v>37.6</v>
          </cell>
        </row>
        <row r="57">
          <cell r="CF57">
            <v>59.3</v>
          </cell>
          <cell r="CN57">
            <v>60</v>
          </cell>
        </row>
        <row r="72">
          <cell r="BP72" t="str">
            <v>H26</v>
          </cell>
          <cell r="BX72" t="str">
            <v>H27</v>
          </cell>
          <cell r="CF72" t="str">
            <v>H28</v>
          </cell>
          <cell r="CN72" t="str">
            <v>H29</v>
          </cell>
          <cell r="CV72" t="str">
            <v>H30</v>
          </cell>
        </row>
        <row r="73">
          <cell r="AN73" t="str">
            <v>当該団体値</v>
          </cell>
          <cell r="BP73">
            <v>100.1</v>
          </cell>
          <cell r="BX73">
            <v>93.7</v>
          </cell>
          <cell r="CF73">
            <v>81.8</v>
          </cell>
          <cell r="CN73">
            <v>77.5</v>
          </cell>
          <cell r="CV73">
            <v>74.2</v>
          </cell>
        </row>
        <row r="75">
          <cell r="BP75">
            <v>13.8</v>
          </cell>
          <cell r="BX75">
            <v>13.2</v>
          </cell>
          <cell r="CF75">
            <v>12.8</v>
          </cell>
          <cell r="CN75">
            <v>12.2</v>
          </cell>
          <cell r="CV75">
            <v>11.5</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149078843</v>
      </c>
      <c r="BO4" s="461"/>
      <c r="BP4" s="461"/>
      <c r="BQ4" s="461"/>
      <c r="BR4" s="461"/>
      <c r="BS4" s="461"/>
      <c r="BT4" s="461"/>
      <c r="BU4" s="462"/>
      <c r="BV4" s="460">
        <v>150786328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6.5</v>
      </c>
      <c r="CU4" s="642"/>
      <c r="CV4" s="642"/>
      <c r="CW4" s="642"/>
      <c r="CX4" s="642"/>
      <c r="CY4" s="642"/>
      <c r="CZ4" s="642"/>
      <c r="DA4" s="643"/>
      <c r="DB4" s="641">
        <v>6.3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143080974</v>
      </c>
      <c r="BO5" s="466"/>
      <c r="BP5" s="466"/>
      <c r="BQ5" s="466"/>
      <c r="BR5" s="466"/>
      <c r="BS5" s="466"/>
      <c r="BT5" s="466"/>
      <c r="BU5" s="467"/>
      <c r="BV5" s="465">
        <v>145193798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92.5</v>
      </c>
      <c r="CU5" s="436"/>
      <c r="CV5" s="436"/>
      <c r="CW5" s="436"/>
      <c r="CX5" s="436"/>
      <c r="CY5" s="436"/>
      <c r="CZ5" s="436"/>
      <c r="DA5" s="437"/>
      <c r="DB5" s="435">
        <v>88.9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5997869</v>
      </c>
      <c r="BO6" s="466"/>
      <c r="BP6" s="466"/>
      <c r="BQ6" s="466"/>
      <c r="BR6" s="466"/>
      <c r="BS6" s="466"/>
      <c r="BT6" s="466"/>
      <c r="BU6" s="467"/>
      <c r="BV6" s="465">
        <v>5592530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98.7</v>
      </c>
      <c r="CU6" s="616"/>
      <c r="CV6" s="616"/>
      <c r="CW6" s="616"/>
      <c r="CX6" s="616"/>
      <c r="CY6" s="616"/>
      <c r="CZ6" s="616"/>
      <c r="DA6" s="617"/>
      <c r="DB6" s="615">
        <v>95.1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1533317</v>
      </c>
      <c r="BO7" s="466"/>
      <c r="BP7" s="466"/>
      <c r="BQ7" s="466"/>
      <c r="BR7" s="466"/>
      <c r="BS7" s="466"/>
      <c r="BT7" s="466"/>
      <c r="BU7" s="467"/>
      <c r="BV7" s="465">
        <v>1261680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68779285</v>
      </c>
      <c r="CU7" s="466"/>
      <c r="CV7" s="466"/>
      <c r="CW7" s="466"/>
      <c r="CX7" s="466"/>
      <c r="CY7" s="466"/>
      <c r="CZ7" s="466"/>
      <c r="DA7" s="467"/>
      <c r="DB7" s="465">
        <v>68346444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4464552</v>
      </c>
      <c r="BO8" s="466"/>
      <c r="BP8" s="466"/>
      <c r="BQ8" s="466"/>
      <c r="BR8" s="466"/>
      <c r="BS8" s="466"/>
      <c r="BT8" s="466"/>
      <c r="BU8" s="467"/>
      <c r="BV8" s="465">
        <v>4330850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0.83</v>
      </c>
      <c r="CU8" s="579"/>
      <c r="CV8" s="579"/>
      <c r="CW8" s="579"/>
      <c r="CX8" s="579"/>
      <c r="CY8" s="579"/>
      <c r="CZ8" s="579"/>
      <c r="DA8" s="580"/>
      <c r="DB8" s="578">
        <v>0.8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319435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133702</v>
      </c>
      <c r="BO9" s="466"/>
      <c r="BP9" s="466"/>
      <c r="BQ9" s="466"/>
      <c r="BR9" s="466"/>
      <c r="BS9" s="466"/>
      <c r="BT9" s="466"/>
      <c r="BU9" s="467"/>
      <c r="BV9" s="465">
        <v>1600042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14.5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315954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2167320</v>
      </c>
      <c r="BO10" s="466"/>
      <c r="BP10" s="466"/>
      <c r="BQ10" s="466"/>
      <c r="BR10" s="466"/>
      <c r="BS10" s="466"/>
      <c r="BT10" s="466"/>
      <c r="BU10" s="467"/>
      <c r="BV10" s="465">
        <v>1366449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322624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3082136</v>
      </c>
      <c r="BO12" s="466"/>
      <c r="BP12" s="466"/>
      <c r="BQ12" s="466"/>
      <c r="BR12" s="466"/>
      <c r="BS12" s="466"/>
      <c r="BT12" s="466"/>
      <c r="BU12" s="467"/>
      <c r="BV12" s="465">
        <v>2401240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317609</v>
      </c>
      <c r="S13" s="569"/>
      <c r="T13" s="569"/>
      <c r="U13" s="569"/>
      <c r="V13" s="570"/>
      <c r="W13" s="556" t="s">
        <v>139</v>
      </c>
      <c r="X13" s="478"/>
      <c r="Y13" s="478"/>
      <c r="Z13" s="478"/>
      <c r="AA13" s="478"/>
      <c r="AB13" s="479"/>
      <c r="AC13" s="441">
        <v>840</v>
      </c>
      <c r="AD13" s="442"/>
      <c r="AE13" s="442"/>
      <c r="AF13" s="442"/>
      <c r="AG13" s="443"/>
      <c r="AH13" s="441">
        <v>879</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-781114</v>
      </c>
      <c r="BO13" s="466"/>
      <c r="BP13" s="466"/>
      <c r="BQ13" s="466"/>
      <c r="BR13" s="466"/>
      <c r="BS13" s="466"/>
      <c r="BT13" s="466"/>
      <c r="BU13" s="467"/>
      <c r="BV13" s="465">
        <v>565251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11.5</v>
      </c>
      <c r="CU13" s="436"/>
      <c r="CV13" s="436"/>
      <c r="CW13" s="436"/>
      <c r="CX13" s="436"/>
      <c r="CY13" s="436"/>
      <c r="CZ13" s="436"/>
      <c r="DA13" s="437"/>
      <c r="DB13" s="435">
        <v>12.2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323290</v>
      </c>
      <c r="S14" s="569"/>
      <c r="T14" s="569"/>
      <c r="U14" s="569"/>
      <c r="V14" s="570"/>
      <c r="W14" s="571"/>
      <c r="X14" s="481"/>
      <c r="Y14" s="481"/>
      <c r="Z14" s="481"/>
      <c r="AA14" s="481"/>
      <c r="AB14" s="482"/>
      <c r="AC14" s="561">
        <v>0.7</v>
      </c>
      <c r="AD14" s="562"/>
      <c r="AE14" s="562"/>
      <c r="AF14" s="562"/>
      <c r="AG14" s="563"/>
      <c r="AH14" s="561">
        <v>0.8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74.2</v>
      </c>
      <c r="CU14" s="573"/>
      <c r="CV14" s="573"/>
      <c r="CW14" s="573"/>
      <c r="CX14" s="573"/>
      <c r="CY14" s="573"/>
      <c r="CZ14" s="573"/>
      <c r="DA14" s="574"/>
      <c r="DB14" s="572">
        <v>77.5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318944</v>
      </c>
      <c r="S15" s="569"/>
      <c r="T15" s="569"/>
      <c r="U15" s="569"/>
      <c r="V15" s="570"/>
      <c r="W15" s="556" t="s">
        <v>147</v>
      </c>
      <c r="X15" s="478"/>
      <c r="Y15" s="478"/>
      <c r="Z15" s="478"/>
      <c r="AA15" s="478"/>
      <c r="AB15" s="479"/>
      <c r="AC15" s="441">
        <v>12475</v>
      </c>
      <c r="AD15" s="442"/>
      <c r="AE15" s="442"/>
      <c r="AF15" s="442"/>
      <c r="AG15" s="443"/>
      <c r="AH15" s="441">
        <v>12971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43610305</v>
      </c>
      <c r="BO15" s="461"/>
      <c r="BP15" s="461"/>
      <c r="BQ15" s="461"/>
      <c r="BR15" s="461"/>
      <c r="BS15" s="461"/>
      <c r="BT15" s="461"/>
      <c r="BU15" s="462"/>
      <c r="BV15" s="460">
        <v>42453400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10.9</v>
      </c>
      <c r="AD16" s="562"/>
      <c r="AE16" s="562"/>
      <c r="AF16" s="562"/>
      <c r="AG16" s="563"/>
      <c r="AH16" s="561">
        <v>11.3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51562199</v>
      </c>
      <c r="BO16" s="466"/>
      <c r="BP16" s="466"/>
      <c r="BQ16" s="466"/>
      <c r="BR16" s="466"/>
      <c r="BS16" s="466"/>
      <c r="BT16" s="466"/>
      <c r="BU16" s="467"/>
      <c r="BV16" s="465">
        <v>51246672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101142</v>
      </c>
      <c r="AD17" s="442"/>
      <c r="AE17" s="442"/>
      <c r="AF17" s="442"/>
      <c r="AG17" s="443"/>
      <c r="AH17" s="441">
        <v>100762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56660935</v>
      </c>
      <c r="BO17" s="466"/>
      <c r="BP17" s="466"/>
      <c r="BQ17" s="466"/>
      <c r="BR17" s="466"/>
      <c r="BS17" s="466"/>
      <c r="BT17" s="466"/>
      <c r="BU17" s="467"/>
      <c r="BV17" s="465">
        <v>55172194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39.99</v>
      </c>
      <c r="M18" s="530"/>
      <c r="N18" s="530"/>
      <c r="O18" s="530"/>
      <c r="P18" s="530"/>
      <c r="Q18" s="530"/>
      <c r="R18" s="531"/>
      <c r="S18" s="531"/>
      <c r="T18" s="531"/>
      <c r="U18" s="531"/>
      <c r="V18" s="532"/>
      <c r="W18" s="546"/>
      <c r="X18" s="547"/>
      <c r="Y18" s="547"/>
      <c r="Z18" s="547"/>
      <c r="AA18" s="547"/>
      <c r="AB18" s="557"/>
      <c r="AC18" s="429">
        <v>88.4</v>
      </c>
      <c r="AD18" s="430"/>
      <c r="AE18" s="430"/>
      <c r="AF18" s="430"/>
      <c r="AG18" s="533"/>
      <c r="AH18" s="429">
        <v>87.9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63798493</v>
      </c>
      <c r="BO18" s="466"/>
      <c r="BP18" s="466"/>
      <c r="BQ18" s="466"/>
      <c r="BR18" s="466"/>
      <c r="BS18" s="466"/>
      <c r="BT18" s="466"/>
      <c r="BU18" s="467"/>
      <c r="BV18" s="465">
        <v>61436639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7988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80345741</v>
      </c>
      <c r="BO19" s="466"/>
      <c r="BP19" s="466"/>
      <c r="BQ19" s="466"/>
      <c r="BR19" s="466"/>
      <c r="BS19" s="466"/>
      <c r="BT19" s="466"/>
      <c r="BU19" s="467"/>
      <c r="BV19" s="465">
        <v>77186247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135532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133714380</v>
      </c>
      <c r="BO23" s="466"/>
      <c r="BP23" s="466"/>
      <c r="BQ23" s="466"/>
      <c r="BR23" s="466"/>
      <c r="BS23" s="466"/>
      <c r="BT23" s="466"/>
      <c r="BU23" s="467"/>
      <c r="BV23" s="465">
        <v>135311041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10850</v>
      </c>
      <c r="R24" s="442"/>
      <c r="S24" s="442"/>
      <c r="T24" s="442"/>
      <c r="U24" s="442"/>
      <c r="V24" s="443"/>
      <c r="W24" s="507"/>
      <c r="X24" s="498"/>
      <c r="Y24" s="499"/>
      <c r="Z24" s="438" t="s">
        <v>171</v>
      </c>
      <c r="AA24" s="439"/>
      <c r="AB24" s="439"/>
      <c r="AC24" s="439"/>
      <c r="AD24" s="439"/>
      <c r="AE24" s="439"/>
      <c r="AF24" s="439"/>
      <c r="AG24" s="440"/>
      <c r="AH24" s="441">
        <v>2055</v>
      </c>
      <c r="AI24" s="442"/>
      <c r="AJ24" s="442"/>
      <c r="AK24" s="442"/>
      <c r="AL24" s="443"/>
      <c r="AM24" s="441">
        <v>6247200</v>
      </c>
      <c r="AN24" s="442"/>
      <c r="AO24" s="442"/>
      <c r="AP24" s="442"/>
      <c r="AQ24" s="442"/>
      <c r="AR24" s="443"/>
      <c r="AS24" s="441">
        <v>3040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115085453</v>
      </c>
      <c r="BO24" s="466"/>
      <c r="BP24" s="466"/>
      <c r="BQ24" s="466"/>
      <c r="BR24" s="466"/>
      <c r="BS24" s="466"/>
      <c r="BT24" s="466"/>
      <c r="BU24" s="467"/>
      <c r="BV24" s="465">
        <v>116874362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8900</v>
      </c>
      <c r="R25" s="442"/>
      <c r="S25" s="442"/>
      <c r="T25" s="442"/>
      <c r="U25" s="442"/>
      <c r="V25" s="443"/>
      <c r="W25" s="507"/>
      <c r="X25" s="498"/>
      <c r="Y25" s="499"/>
      <c r="Z25" s="438" t="s">
        <v>174</v>
      </c>
      <c r="AA25" s="439"/>
      <c r="AB25" s="439"/>
      <c r="AC25" s="439"/>
      <c r="AD25" s="439"/>
      <c r="AE25" s="439"/>
      <c r="AF25" s="439"/>
      <c r="AG25" s="440"/>
      <c r="AH25" s="441">
        <v>279</v>
      </c>
      <c r="AI25" s="442"/>
      <c r="AJ25" s="442"/>
      <c r="AK25" s="442"/>
      <c r="AL25" s="443"/>
      <c r="AM25" s="441">
        <v>820260</v>
      </c>
      <c r="AN25" s="442"/>
      <c r="AO25" s="442"/>
      <c r="AP25" s="442"/>
      <c r="AQ25" s="442"/>
      <c r="AR25" s="443"/>
      <c r="AS25" s="441">
        <v>2940</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33305695</v>
      </c>
      <c r="BO25" s="461"/>
      <c r="BP25" s="461"/>
      <c r="BQ25" s="461"/>
      <c r="BR25" s="461"/>
      <c r="BS25" s="461"/>
      <c r="BT25" s="461"/>
      <c r="BU25" s="462"/>
      <c r="BV25" s="460">
        <v>18672635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7730</v>
      </c>
      <c r="R26" s="442"/>
      <c r="S26" s="442"/>
      <c r="T26" s="442"/>
      <c r="U26" s="442"/>
      <c r="V26" s="443"/>
      <c r="W26" s="507"/>
      <c r="X26" s="498"/>
      <c r="Y26" s="499"/>
      <c r="Z26" s="438" t="s">
        <v>177</v>
      </c>
      <c r="AA26" s="520"/>
      <c r="AB26" s="520"/>
      <c r="AC26" s="520"/>
      <c r="AD26" s="520"/>
      <c r="AE26" s="520"/>
      <c r="AF26" s="520"/>
      <c r="AG26" s="521"/>
      <c r="AH26" s="441">
        <v>146</v>
      </c>
      <c r="AI26" s="442"/>
      <c r="AJ26" s="442"/>
      <c r="AK26" s="442"/>
      <c r="AL26" s="443"/>
      <c r="AM26" s="441">
        <v>499904</v>
      </c>
      <c r="AN26" s="442"/>
      <c r="AO26" s="442"/>
      <c r="AP26" s="442"/>
      <c r="AQ26" s="442"/>
      <c r="AR26" s="443"/>
      <c r="AS26" s="441">
        <v>3424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6940</v>
      </c>
      <c r="R27" s="442"/>
      <c r="S27" s="442"/>
      <c r="T27" s="442"/>
      <c r="U27" s="442"/>
      <c r="V27" s="443"/>
      <c r="W27" s="507"/>
      <c r="X27" s="498"/>
      <c r="Y27" s="499"/>
      <c r="Z27" s="438" t="s">
        <v>180</v>
      </c>
      <c r="AA27" s="439"/>
      <c r="AB27" s="439"/>
      <c r="AC27" s="439"/>
      <c r="AD27" s="439"/>
      <c r="AE27" s="439"/>
      <c r="AF27" s="439"/>
      <c r="AG27" s="440"/>
      <c r="AH27" s="441">
        <v>21</v>
      </c>
      <c r="AI27" s="442"/>
      <c r="AJ27" s="442"/>
      <c r="AK27" s="442"/>
      <c r="AL27" s="443"/>
      <c r="AM27" s="441">
        <v>86772</v>
      </c>
      <c r="AN27" s="442"/>
      <c r="AO27" s="442"/>
      <c r="AP27" s="442"/>
      <c r="AQ27" s="442"/>
      <c r="AR27" s="443"/>
      <c r="AS27" s="441">
        <v>4132</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6260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5419415</v>
      </c>
      <c r="BO28" s="461"/>
      <c r="BP28" s="461"/>
      <c r="BQ28" s="461"/>
      <c r="BR28" s="461"/>
      <c r="BS28" s="461"/>
      <c r="BT28" s="461"/>
      <c r="BU28" s="462"/>
      <c r="BV28" s="460">
        <v>6334231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38</v>
      </c>
      <c r="M29" s="442"/>
      <c r="N29" s="442"/>
      <c r="O29" s="442"/>
      <c r="P29" s="443"/>
      <c r="Q29" s="441">
        <v>5860</v>
      </c>
      <c r="R29" s="442"/>
      <c r="S29" s="442"/>
      <c r="T29" s="442"/>
      <c r="U29" s="442"/>
      <c r="V29" s="443"/>
      <c r="W29" s="508"/>
      <c r="X29" s="509"/>
      <c r="Y29" s="510"/>
      <c r="Z29" s="438" t="s">
        <v>186</v>
      </c>
      <c r="AA29" s="439"/>
      <c r="AB29" s="439"/>
      <c r="AC29" s="439"/>
      <c r="AD29" s="439"/>
      <c r="AE29" s="439"/>
      <c r="AF29" s="439"/>
      <c r="AG29" s="440"/>
      <c r="AH29" s="441">
        <v>2076</v>
      </c>
      <c r="AI29" s="442"/>
      <c r="AJ29" s="442"/>
      <c r="AK29" s="442"/>
      <c r="AL29" s="443"/>
      <c r="AM29" s="441">
        <v>6333972</v>
      </c>
      <c r="AN29" s="442"/>
      <c r="AO29" s="442"/>
      <c r="AP29" s="442"/>
      <c r="AQ29" s="442"/>
      <c r="AR29" s="443"/>
      <c r="AS29" s="441">
        <v>3051</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3450882</v>
      </c>
      <c r="BO29" s="466"/>
      <c r="BP29" s="466"/>
      <c r="BQ29" s="466"/>
      <c r="BR29" s="466"/>
      <c r="BS29" s="466"/>
      <c r="BT29" s="466"/>
      <c r="BU29" s="467"/>
      <c r="BV29" s="465">
        <v>3649790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8132320</v>
      </c>
      <c r="BO30" s="469"/>
      <c r="BP30" s="469"/>
      <c r="BQ30" s="469"/>
      <c r="BR30" s="469"/>
      <c r="BS30" s="469"/>
      <c r="BT30" s="469"/>
      <c r="BU30" s="470"/>
      <c r="BV30" s="468">
        <v>8803357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沖縄県市町村自治会館管理組合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泊ふ頭開発株式会社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土地区画整理事業特別会計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南部広域市町村圏事務組合（一般会計）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那覇市土地開発公社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市街地再開発事業特別会計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南部広域市町村圏事務組合（ふるさと市町村圏基金特別会計）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地方独立行政法人那覇市立病院</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病院事業債管理特別会計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南部広域市町村圏事務組合（いなんせ斎苑特別会計）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沖縄都市モノレール株式会社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母子父子寡婦福祉資金貸付事業特別会計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南部広域市町村圏事務組合（南斎場特別会計）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那覇市・南風原町環境施設組合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那覇港管理組合（一般会計）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那覇港管理組合（特別会計）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沖縄県後期高齢者医療広域連合（一般会計）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沖縄県後期高齢者医療広域連合（特別会計）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F2y54IobhccwBFuQCH9rNH3eez2bps3U01LDfsmlHLExX2bAmFMe3OsXGxYdcYju0JuWAaYDFAfi/y5AeyYzg==" saltValue="Xw91uwpORObWeD7AavTD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560</v>
      </c>
      <c r="D34" s="1244"/>
      <c r="E34" s="1245"/>
      <c r="F34" s="32">
        <v>14.08</v>
      </c>
      <c r="G34" s="33">
        <v>15.61</v>
      </c>
      <c r="H34" s="33">
        <v>16.34</v>
      </c>
      <c r="I34" s="33">
        <v>16.559999999999999</v>
      </c>
      <c r="J34" s="34">
        <v>17.34</v>
      </c>
      <c r="K34" s="22"/>
      <c r="L34" s="22"/>
      <c r="M34" s="22"/>
      <c r="N34" s="22"/>
      <c r="O34" s="22"/>
      <c r="P34" s="22"/>
    </row>
    <row r="35" spans="1:16" ht="39" customHeight="1" x14ac:dyDescent="0.15">
      <c r="A35" s="22"/>
      <c r="B35" s="35"/>
      <c r="C35" s="1238" t="s">
        <v>561</v>
      </c>
      <c r="D35" s="1239"/>
      <c r="E35" s="1240"/>
      <c r="F35" s="36">
        <v>4.0599999999999996</v>
      </c>
      <c r="G35" s="37">
        <v>4.21</v>
      </c>
      <c r="H35" s="37">
        <v>4.07</v>
      </c>
      <c r="I35" s="37">
        <v>6.31</v>
      </c>
      <c r="J35" s="38">
        <v>6.48</v>
      </c>
      <c r="K35" s="22"/>
      <c r="L35" s="22"/>
      <c r="M35" s="22"/>
      <c r="N35" s="22"/>
      <c r="O35" s="22"/>
      <c r="P35" s="22"/>
    </row>
    <row r="36" spans="1:16" ht="39" customHeight="1" x14ac:dyDescent="0.15">
      <c r="A36" s="22"/>
      <c r="B36" s="35"/>
      <c r="C36" s="1238" t="s">
        <v>562</v>
      </c>
      <c r="D36" s="1239"/>
      <c r="E36" s="1240"/>
      <c r="F36" s="36">
        <v>3.44</v>
      </c>
      <c r="G36" s="37">
        <v>3.93</v>
      </c>
      <c r="H36" s="37">
        <v>4.3899999999999997</v>
      </c>
      <c r="I36" s="37">
        <v>5</v>
      </c>
      <c r="J36" s="38">
        <v>5.51</v>
      </c>
      <c r="K36" s="22"/>
      <c r="L36" s="22"/>
      <c r="M36" s="22"/>
      <c r="N36" s="22"/>
      <c r="O36" s="22"/>
      <c r="P36" s="22"/>
    </row>
    <row r="37" spans="1:16" ht="39" customHeight="1" x14ac:dyDescent="0.15">
      <c r="A37" s="22"/>
      <c r="B37" s="35"/>
      <c r="C37" s="1238" t="s">
        <v>563</v>
      </c>
      <c r="D37" s="1239"/>
      <c r="E37" s="1240"/>
      <c r="F37" s="36">
        <v>1.01</v>
      </c>
      <c r="G37" s="37">
        <v>0.98</v>
      </c>
      <c r="H37" s="37">
        <v>0.66</v>
      </c>
      <c r="I37" s="37">
        <v>1.02</v>
      </c>
      <c r="J37" s="38">
        <v>1.31</v>
      </c>
      <c r="K37" s="22"/>
      <c r="L37" s="22"/>
      <c r="M37" s="22"/>
      <c r="N37" s="22"/>
      <c r="O37" s="22"/>
      <c r="P37" s="22"/>
    </row>
    <row r="38" spans="1:16" ht="39" customHeight="1" x14ac:dyDescent="0.15">
      <c r="A38" s="22"/>
      <c r="B38" s="35"/>
      <c r="C38" s="1238" t="s">
        <v>564</v>
      </c>
      <c r="D38" s="1239"/>
      <c r="E38" s="1240"/>
      <c r="F38" s="36" t="s">
        <v>565</v>
      </c>
      <c r="G38" s="37" t="s">
        <v>566</v>
      </c>
      <c r="H38" s="37" t="s">
        <v>567</v>
      </c>
      <c r="I38" s="37">
        <v>1.02</v>
      </c>
      <c r="J38" s="38">
        <v>0.42</v>
      </c>
      <c r="K38" s="22"/>
      <c r="L38" s="22"/>
      <c r="M38" s="22"/>
      <c r="N38" s="22"/>
      <c r="O38" s="22"/>
      <c r="P38" s="22"/>
    </row>
    <row r="39" spans="1:16" ht="39" customHeight="1" x14ac:dyDescent="0.15">
      <c r="A39" s="22"/>
      <c r="B39" s="35"/>
      <c r="C39" s="1238" t="s">
        <v>568</v>
      </c>
      <c r="D39" s="1239"/>
      <c r="E39" s="1240"/>
      <c r="F39" s="36">
        <v>0.01</v>
      </c>
      <c r="G39" s="37">
        <v>0.03</v>
      </c>
      <c r="H39" s="37">
        <v>0.28000000000000003</v>
      </c>
      <c r="I39" s="37">
        <v>0.03</v>
      </c>
      <c r="J39" s="38">
        <v>0.03</v>
      </c>
      <c r="K39" s="22"/>
      <c r="L39" s="22"/>
      <c r="M39" s="22"/>
      <c r="N39" s="22"/>
      <c r="O39" s="22"/>
      <c r="P39" s="22"/>
    </row>
    <row r="40" spans="1:16" ht="39" customHeight="1" x14ac:dyDescent="0.15">
      <c r="A40" s="22"/>
      <c r="B40" s="35"/>
      <c r="C40" s="1238" t="s">
        <v>569</v>
      </c>
      <c r="D40" s="1239"/>
      <c r="E40" s="1240"/>
      <c r="F40" s="36">
        <v>0.14000000000000001</v>
      </c>
      <c r="G40" s="37">
        <v>0.05</v>
      </c>
      <c r="H40" s="37">
        <v>0.01</v>
      </c>
      <c r="I40" s="37">
        <v>0.02</v>
      </c>
      <c r="J40" s="38">
        <v>0</v>
      </c>
      <c r="K40" s="22"/>
      <c r="L40" s="22"/>
      <c r="M40" s="22"/>
      <c r="N40" s="22"/>
      <c r="O40" s="22"/>
      <c r="P40" s="22"/>
    </row>
    <row r="41" spans="1:16" ht="39" customHeight="1" x14ac:dyDescent="0.15">
      <c r="A41" s="22"/>
      <c r="B41" s="35"/>
      <c r="C41" s="1238" t="s">
        <v>570</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571</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572</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E3SzjOlCTZLuKA+CC94xVEeOJOXbhnyNbRs0aqjGuJgAFLX+5lPtOUVMJp+13meHpzi/aU2KLZeJWknUuTuqQ==" saltValue="xk8p4thIBQKQFsbX3dkK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13412</v>
      </c>
      <c r="L45" s="60">
        <v>13162</v>
      </c>
      <c r="M45" s="60">
        <v>12881</v>
      </c>
      <c r="N45" s="60">
        <v>12814</v>
      </c>
      <c r="O45" s="61">
        <v>12636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15</v>
      </c>
      <c r="F48" s="1248"/>
      <c r="G48" s="1248"/>
      <c r="H48" s="1248"/>
      <c r="I48" s="1248"/>
      <c r="J48" s="1249"/>
      <c r="K48" s="63">
        <v>822</v>
      </c>
      <c r="L48" s="64">
        <v>820</v>
      </c>
      <c r="M48" s="64">
        <v>793</v>
      </c>
      <c r="N48" s="64">
        <v>739</v>
      </c>
      <c r="O48" s="65">
        <v>730</v>
      </c>
      <c r="P48" s="48"/>
      <c r="Q48" s="48"/>
      <c r="R48" s="48"/>
      <c r="S48" s="48"/>
      <c r="T48" s="48"/>
      <c r="U48" s="48"/>
    </row>
    <row r="49" spans="1:21" ht="30.75" customHeight="1" x14ac:dyDescent="0.15">
      <c r="A49" s="48"/>
      <c r="B49" s="1266"/>
      <c r="C49" s="1267"/>
      <c r="D49" s="62"/>
      <c r="E49" s="1248" t="s">
        <v>16</v>
      </c>
      <c r="F49" s="1248"/>
      <c r="G49" s="1248"/>
      <c r="H49" s="1248"/>
      <c r="I49" s="1248"/>
      <c r="J49" s="1249"/>
      <c r="K49" s="63">
        <v>1034</v>
      </c>
      <c r="L49" s="64">
        <v>1096</v>
      </c>
      <c r="M49" s="64">
        <v>1013</v>
      </c>
      <c r="N49" s="64">
        <v>883</v>
      </c>
      <c r="O49" s="65">
        <v>850</v>
      </c>
      <c r="P49" s="48"/>
      <c r="Q49" s="48"/>
      <c r="R49" s="48"/>
      <c r="S49" s="48"/>
      <c r="T49" s="48"/>
      <c r="U49" s="48"/>
    </row>
    <row r="50" spans="1:21" ht="30.75" customHeight="1" x14ac:dyDescent="0.15">
      <c r="A50" s="48"/>
      <c r="B50" s="1266"/>
      <c r="C50" s="1267"/>
      <c r="D50" s="62"/>
      <c r="E50" s="1248" t="s">
        <v>17</v>
      </c>
      <c r="F50" s="1248"/>
      <c r="G50" s="1248"/>
      <c r="H50" s="1248"/>
      <c r="I50" s="1248"/>
      <c r="J50" s="1249"/>
      <c r="K50" s="63">
        <v>295</v>
      </c>
      <c r="L50" s="64">
        <v>295</v>
      </c>
      <c r="M50" s="64">
        <v>295</v>
      </c>
      <c r="N50" s="64">
        <v>295</v>
      </c>
      <c r="O50" s="65">
        <v>263</v>
      </c>
      <c r="P50" s="48"/>
      <c r="Q50" s="48"/>
      <c r="R50" s="48"/>
      <c r="S50" s="48"/>
      <c r="T50" s="48"/>
      <c r="U50" s="48"/>
    </row>
    <row r="51" spans="1:21" ht="30.75" customHeight="1" x14ac:dyDescent="0.15">
      <c r="A51" s="48"/>
      <c r="B51" s="1268"/>
      <c r="C51" s="1269"/>
      <c r="D51" s="66"/>
      <c r="E51" s="1248" t="s">
        <v>18</v>
      </c>
      <c r="F51" s="1248"/>
      <c r="G51" s="1248"/>
      <c r="H51" s="1248"/>
      <c r="I51" s="1248"/>
      <c r="J51" s="1249"/>
      <c r="K51" s="63">
        <v>9</v>
      </c>
      <c r="L51" s="64">
        <v>4</v>
      </c>
      <c r="M51" s="64">
        <v>4</v>
      </c>
      <c r="N51" s="64">
        <v>2</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7603</v>
      </c>
      <c r="L52" s="64">
        <v>7579</v>
      </c>
      <c r="M52" s="64">
        <v>7452</v>
      </c>
      <c r="N52" s="64">
        <v>7712</v>
      </c>
      <c r="O52" s="65">
        <v>7760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7969</v>
      </c>
      <c r="L53" s="69">
        <v>7798</v>
      </c>
      <c r="M53" s="69">
        <v>7534</v>
      </c>
      <c r="N53" s="69">
        <v>7021</v>
      </c>
      <c r="O53" s="70">
        <v>6719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606</v>
      </c>
      <c r="L57" s="83" t="s">
        <v>606</v>
      </c>
      <c r="M57" s="83" t="s">
        <v>606</v>
      </c>
      <c r="N57" s="83" t="s">
        <v>606</v>
      </c>
      <c r="O57" s="84" t="s">
        <v>606</v>
      </c>
    </row>
    <row r="58" spans="1:21" ht="31.5" customHeight="1" thickBot="1" x14ac:dyDescent="0.2">
      <c r="B58" s="1256"/>
      <c r="C58" s="1257"/>
      <c r="D58" s="1261" t="s">
        <v>27</v>
      </c>
      <c r="E58" s="1262"/>
      <c r="F58" s="1262"/>
      <c r="G58" s="1262"/>
      <c r="H58" s="1262"/>
      <c r="I58" s="1262"/>
      <c r="J58" s="1263"/>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4uTDStFu3QrbC/yES6qlqNSUzjw25DN+sarrNuHHLIu9rl+NKJ3ecHsWGGDeQgckqnWbwpQAkl7jQb1FUKTkQ==" saltValue="eu53j94V2vEBDwHbKqvu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138035</v>
      </c>
      <c r="J41" s="103">
        <v>139297</v>
      </c>
      <c r="K41" s="103">
        <v>137854</v>
      </c>
      <c r="L41" s="103">
        <v>135733</v>
      </c>
      <c r="M41" s="104">
        <v>134136</v>
      </c>
    </row>
    <row r="42" spans="2:13" ht="27.75" customHeight="1" x14ac:dyDescent="0.15">
      <c r="B42" s="1274"/>
      <c r="C42" s="1275"/>
      <c r="D42" s="105"/>
      <c r="E42" s="1278" t="s">
        <v>32</v>
      </c>
      <c r="F42" s="1278"/>
      <c r="G42" s="1278"/>
      <c r="H42" s="1279"/>
      <c r="I42" s="106">
        <v>1958</v>
      </c>
      <c r="J42" s="107">
        <v>1710</v>
      </c>
      <c r="K42" s="107">
        <v>1454</v>
      </c>
      <c r="L42" s="107">
        <v>1129</v>
      </c>
      <c r="M42" s="108">
        <v>890</v>
      </c>
    </row>
    <row r="43" spans="2:13" ht="27.75" customHeight="1" x14ac:dyDescent="0.15">
      <c r="B43" s="1274"/>
      <c r="C43" s="1275"/>
      <c r="D43" s="105"/>
      <c r="E43" s="1278" t="s">
        <v>33</v>
      </c>
      <c r="F43" s="1278"/>
      <c r="G43" s="1278"/>
      <c r="H43" s="1279"/>
      <c r="I43" s="106">
        <v>8671</v>
      </c>
      <c r="J43" s="107">
        <v>8362</v>
      </c>
      <c r="K43" s="107">
        <v>7999</v>
      </c>
      <c r="L43" s="107">
        <v>7653</v>
      </c>
      <c r="M43" s="108">
        <v>7462</v>
      </c>
    </row>
    <row r="44" spans="2:13" ht="27.75" customHeight="1" x14ac:dyDescent="0.15">
      <c r="B44" s="1274"/>
      <c r="C44" s="1275"/>
      <c r="D44" s="105"/>
      <c r="E44" s="1278" t="s">
        <v>34</v>
      </c>
      <c r="F44" s="1278"/>
      <c r="G44" s="1278"/>
      <c r="H44" s="1279"/>
      <c r="I44" s="106">
        <v>8700</v>
      </c>
      <c r="J44" s="107">
        <v>7503</v>
      </c>
      <c r="K44" s="107">
        <v>6565</v>
      </c>
      <c r="L44" s="107">
        <v>6192</v>
      </c>
      <c r="M44" s="108">
        <v>5371</v>
      </c>
    </row>
    <row r="45" spans="2:13" ht="27.75" customHeight="1" x14ac:dyDescent="0.15">
      <c r="B45" s="1274"/>
      <c r="C45" s="1275"/>
      <c r="D45" s="105"/>
      <c r="E45" s="1278" t="s">
        <v>35</v>
      </c>
      <c r="F45" s="1278"/>
      <c r="G45" s="1278"/>
      <c r="H45" s="1279"/>
      <c r="I45" s="106">
        <v>16253</v>
      </c>
      <c r="J45" s="107">
        <v>16376</v>
      </c>
      <c r="K45" s="107">
        <v>15893</v>
      </c>
      <c r="L45" s="107">
        <v>15315</v>
      </c>
      <c r="M45" s="108">
        <v>15080</v>
      </c>
    </row>
    <row r="46" spans="2:13" ht="27.75" customHeight="1" x14ac:dyDescent="0.15">
      <c r="B46" s="1274"/>
      <c r="C46" s="1275"/>
      <c r="D46" s="109"/>
      <c r="E46" s="1278" t="s">
        <v>36</v>
      </c>
      <c r="F46" s="1278"/>
      <c r="G46" s="1278"/>
      <c r="H46" s="1279"/>
      <c r="I46" s="106">
        <v>8</v>
      </c>
      <c r="J46" s="107">
        <v>7</v>
      </c>
      <c r="K46" s="107">
        <v>10</v>
      </c>
      <c r="L46" s="107">
        <v>6</v>
      </c>
      <c r="M46" s="108">
        <v>3</v>
      </c>
    </row>
    <row r="47" spans="2:13" ht="27.75" customHeight="1" x14ac:dyDescent="0.15">
      <c r="B47" s="1274"/>
      <c r="C47" s="1275"/>
      <c r="D47" s="110"/>
      <c r="E47" s="1288" t="s">
        <v>37</v>
      </c>
      <c r="F47" s="1289"/>
      <c r="G47" s="1289"/>
      <c r="H47" s="1290"/>
      <c r="I47" s="106" t="s">
        <v>511</v>
      </c>
      <c r="J47" s="107" t="s">
        <v>511</v>
      </c>
      <c r="K47" s="107" t="s">
        <v>511</v>
      </c>
      <c r="L47" s="107" t="s">
        <v>511</v>
      </c>
      <c r="M47" s="108" t="s">
        <v>511</v>
      </c>
    </row>
    <row r="48" spans="2:13" ht="27.75" customHeight="1" x14ac:dyDescent="0.15">
      <c r="B48" s="1274"/>
      <c r="C48" s="1275"/>
      <c r="D48" s="105"/>
      <c r="E48" s="1278" t="s">
        <v>38</v>
      </c>
      <c r="F48" s="1278"/>
      <c r="G48" s="1278"/>
      <c r="H48" s="1279"/>
      <c r="I48" s="106" t="s">
        <v>511</v>
      </c>
      <c r="J48" s="107" t="s">
        <v>511</v>
      </c>
      <c r="K48" s="107" t="s">
        <v>511</v>
      </c>
      <c r="L48" s="107" t="s">
        <v>511</v>
      </c>
      <c r="M48" s="108" t="s">
        <v>511</v>
      </c>
    </row>
    <row r="49" spans="2:13" ht="27.75" customHeight="1" x14ac:dyDescent="0.15">
      <c r="B49" s="1276"/>
      <c r="C49" s="1277"/>
      <c r="D49" s="105"/>
      <c r="E49" s="1278" t="s">
        <v>39</v>
      </c>
      <c r="F49" s="1278"/>
      <c r="G49" s="1278"/>
      <c r="H49" s="1279"/>
      <c r="I49" s="106" t="s">
        <v>511</v>
      </c>
      <c r="J49" s="107" t="s">
        <v>511</v>
      </c>
      <c r="K49" s="107" t="s">
        <v>511</v>
      </c>
      <c r="L49" s="107" t="s">
        <v>511</v>
      </c>
      <c r="M49" s="108" t="s">
        <v>511</v>
      </c>
    </row>
    <row r="50" spans="2:13" ht="27.75" customHeight="1" x14ac:dyDescent="0.15">
      <c r="B50" s="1272" t="s">
        <v>40</v>
      </c>
      <c r="C50" s="1273"/>
      <c r="D50" s="111"/>
      <c r="E50" s="1278" t="s">
        <v>41</v>
      </c>
      <c r="F50" s="1278"/>
      <c r="G50" s="1278"/>
      <c r="H50" s="1279"/>
      <c r="I50" s="106">
        <v>18311</v>
      </c>
      <c r="J50" s="107">
        <v>21073</v>
      </c>
      <c r="K50" s="107">
        <v>21941</v>
      </c>
      <c r="L50" s="107">
        <v>19690</v>
      </c>
      <c r="M50" s="108">
        <v>18158</v>
      </c>
    </row>
    <row r="51" spans="2:13" ht="27.75" customHeight="1" x14ac:dyDescent="0.15">
      <c r="B51" s="1274"/>
      <c r="C51" s="1275"/>
      <c r="D51" s="105"/>
      <c r="E51" s="1278" t="s">
        <v>42</v>
      </c>
      <c r="F51" s="1278"/>
      <c r="G51" s="1278"/>
      <c r="H51" s="1279"/>
      <c r="I51" s="106">
        <v>20068</v>
      </c>
      <c r="J51" s="107">
        <v>20333</v>
      </c>
      <c r="K51" s="107">
        <v>20748</v>
      </c>
      <c r="L51" s="107">
        <v>20383</v>
      </c>
      <c r="M51" s="108">
        <v>19998</v>
      </c>
    </row>
    <row r="52" spans="2:13" ht="27.75" customHeight="1" x14ac:dyDescent="0.15">
      <c r="B52" s="1276"/>
      <c r="C52" s="1277"/>
      <c r="D52" s="105"/>
      <c r="E52" s="1278" t="s">
        <v>43</v>
      </c>
      <c r="F52" s="1278"/>
      <c r="G52" s="1278"/>
      <c r="H52" s="1279"/>
      <c r="I52" s="106">
        <v>74859</v>
      </c>
      <c r="J52" s="107">
        <v>75783</v>
      </c>
      <c r="K52" s="107">
        <v>77480</v>
      </c>
      <c r="L52" s="107">
        <v>77871</v>
      </c>
      <c r="M52" s="108">
        <v>78441</v>
      </c>
    </row>
    <row r="53" spans="2:13" ht="27.75" customHeight="1" thickBot="1" x14ac:dyDescent="0.2">
      <c r="B53" s="1280" t="s">
        <v>44</v>
      </c>
      <c r="C53" s="1281"/>
      <c r="D53" s="112"/>
      <c r="E53" s="1282" t="s">
        <v>45</v>
      </c>
      <c r="F53" s="1282"/>
      <c r="G53" s="1282"/>
      <c r="H53" s="1283"/>
      <c r="I53" s="113">
        <v>60386</v>
      </c>
      <c r="J53" s="114">
        <v>56066</v>
      </c>
      <c r="K53" s="114">
        <v>49606</v>
      </c>
      <c r="L53" s="114">
        <v>48085</v>
      </c>
      <c r="M53" s="115">
        <v>46343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FIl7Evbu/izV3RXGXYOGvwFxMnoXcfl7JSvvfVzeC4GYvZZQYaIExd532fhA6IULlJtobE6pvv5e55X11Uyg==" saltValue="BRSKow99aFDyy5p5K3T7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7369</v>
      </c>
      <c r="G55" s="127">
        <v>6334</v>
      </c>
      <c r="H55" s="128">
        <v>5419</v>
      </c>
    </row>
    <row r="56" spans="2:8" ht="52.5" customHeight="1" x14ac:dyDescent="0.15">
      <c r="B56" s="129"/>
      <c r="C56" s="1301" t="s">
        <v>49</v>
      </c>
      <c r="D56" s="1301"/>
      <c r="E56" s="1302"/>
      <c r="F56" s="130">
        <v>3647</v>
      </c>
      <c r="G56" s="130">
        <v>3650</v>
      </c>
      <c r="H56" s="131">
        <v>3451</v>
      </c>
    </row>
    <row r="57" spans="2:8" ht="53.25" customHeight="1" x14ac:dyDescent="0.15">
      <c r="B57" s="129"/>
      <c r="C57" s="1303" t="s">
        <v>50</v>
      </c>
      <c r="D57" s="1303"/>
      <c r="E57" s="1304"/>
      <c r="F57" s="132">
        <v>10103</v>
      </c>
      <c r="G57" s="132">
        <v>8803</v>
      </c>
      <c r="H57" s="133">
        <v>8132</v>
      </c>
    </row>
    <row r="58" spans="2:8" ht="45.75" customHeight="1" x14ac:dyDescent="0.15">
      <c r="B58" s="134"/>
      <c r="C58" s="1291" t="s">
        <v>601</v>
      </c>
      <c r="D58" s="1292"/>
      <c r="E58" s="1293"/>
      <c r="F58" s="135">
        <v>4217</v>
      </c>
      <c r="G58" s="135">
        <v>4257</v>
      </c>
      <c r="H58" s="136">
        <v>3871</v>
      </c>
    </row>
    <row r="59" spans="2:8" ht="45.75" customHeight="1" x14ac:dyDescent="0.15">
      <c r="B59" s="134"/>
      <c r="C59" s="1291" t="s">
        <v>602</v>
      </c>
      <c r="D59" s="1292"/>
      <c r="E59" s="1293"/>
      <c r="F59" s="135">
        <v>1516</v>
      </c>
      <c r="G59" s="135">
        <v>1518</v>
      </c>
      <c r="H59" s="136">
        <v>1518</v>
      </c>
    </row>
    <row r="60" spans="2:8" ht="45.75" customHeight="1" x14ac:dyDescent="0.15">
      <c r="B60" s="134"/>
      <c r="C60" s="1291" t="s">
        <v>603</v>
      </c>
      <c r="D60" s="1292"/>
      <c r="E60" s="1293"/>
      <c r="F60" s="135">
        <v>1067</v>
      </c>
      <c r="G60" s="135">
        <v>991</v>
      </c>
      <c r="H60" s="136">
        <v>1040</v>
      </c>
    </row>
    <row r="61" spans="2:8" ht="45.75" customHeight="1" x14ac:dyDescent="0.15">
      <c r="B61" s="134"/>
      <c r="C61" s="1291" t="s">
        <v>604</v>
      </c>
      <c r="D61" s="1292"/>
      <c r="E61" s="1293"/>
      <c r="F61" s="135">
        <v>878</v>
      </c>
      <c r="G61" s="135">
        <v>859</v>
      </c>
      <c r="H61" s="136">
        <v>859</v>
      </c>
    </row>
    <row r="62" spans="2:8" ht="45.75" customHeight="1" thickBot="1" x14ac:dyDescent="0.2">
      <c r="B62" s="137"/>
      <c r="C62" s="1294" t="s">
        <v>605</v>
      </c>
      <c r="D62" s="1295"/>
      <c r="E62" s="1296"/>
      <c r="F62" s="138">
        <v>803</v>
      </c>
      <c r="G62" s="138">
        <v>595</v>
      </c>
      <c r="H62" s="139">
        <v>220</v>
      </c>
    </row>
    <row r="63" spans="2:8" ht="52.5" customHeight="1" thickBot="1" x14ac:dyDescent="0.2">
      <c r="B63" s="140"/>
      <c r="C63" s="1297" t="s">
        <v>51</v>
      </c>
      <c r="D63" s="1297"/>
      <c r="E63" s="1298"/>
      <c r="F63" s="141">
        <v>21119</v>
      </c>
      <c r="G63" s="141">
        <v>18787</v>
      </c>
      <c r="H63" s="142">
        <v>17003</v>
      </c>
    </row>
    <row r="64" spans="2:8" ht="15" customHeight="1" x14ac:dyDescent="0.15"/>
    <row r="65" ht="0" hidden="1" customHeight="1" x14ac:dyDescent="0.15"/>
    <row r="66" ht="0" hidden="1" customHeight="1" x14ac:dyDescent="0.15"/>
  </sheetData>
  <sheetProtection algorithmName="SHA-512" hashValue="rcSM7AA4UuLGe81QpKVzn9B66lpwAa/6Q+nEx7r2fDBhPMtna2GKfJR2aqhxonYUu7QzUGXc6Vist0COgYxFJw==" saltValue="SkJVlodzX1dzw9/n8WIe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621ED-A734-4D17-8318-12C3D6A6293F}">
  <dimension ref="A1:WZM191"/>
  <sheetViews>
    <sheetView tabSelected="1" view="pageBreakPreview" zoomScale="60" zoomScaleNormal="80" workbookViewId="0">
      <selection activeCell="BB53" sqref="BB53:BO5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612</v>
      </c>
      <c r="AO51" s="1310"/>
      <c r="AP51" s="1310"/>
      <c r="AQ51" s="1310"/>
      <c r="AR51" s="1310"/>
      <c r="AS51" s="1310"/>
      <c r="AT51" s="1310"/>
      <c r="AU51" s="1310"/>
      <c r="AV51" s="1310"/>
      <c r="AW51" s="1310"/>
      <c r="AX51" s="1310"/>
      <c r="AY51" s="1310"/>
      <c r="AZ51" s="1310"/>
      <c r="BA51" s="1310"/>
      <c r="BB51" s="1310" t="s">
        <v>613</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22"/>
      <c r="BZ51" s="1322"/>
      <c r="CA51" s="1322"/>
      <c r="CB51" s="1322"/>
      <c r="CC51" s="1322"/>
      <c r="CD51" s="1322"/>
      <c r="CE51" s="1322"/>
      <c r="CF51" s="1307">
        <v>81.8</v>
      </c>
      <c r="CG51" s="1307"/>
      <c r="CH51" s="1307"/>
      <c r="CI51" s="1307"/>
      <c r="CJ51" s="1307"/>
      <c r="CK51" s="1307"/>
      <c r="CL51" s="1307"/>
      <c r="CM51" s="1307"/>
      <c r="CN51" s="1307">
        <v>77.5</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22"/>
      <c r="BY52" s="1322"/>
      <c r="BZ52" s="1322"/>
      <c r="CA52" s="1322"/>
      <c r="CB52" s="1322"/>
      <c r="CC52" s="1322"/>
      <c r="CD52" s="1322"/>
      <c r="CE52" s="1322"/>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614</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41.4</v>
      </c>
      <c r="CG53" s="1307"/>
      <c r="CH53" s="1307"/>
      <c r="CI53" s="1307"/>
      <c r="CJ53" s="1307"/>
      <c r="CK53" s="1307"/>
      <c r="CL53" s="1307"/>
      <c r="CM53" s="1307"/>
      <c r="CN53" s="1307">
        <v>41.4</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615</v>
      </c>
      <c r="AO55" s="1311"/>
      <c r="AP55" s="1311"/>
      <c r="AQ55" s="1311"/>
      <c r="AR55" s="1311"/>
      <c r="AS55" s="1311"/>
      <c r="AT55" s="1311"/>
      <c r="AU55" s="1311"/>
      <c r="AV55" s="1311"/>
      <c r="AW55" s="1311"/>
      <c r="AX55" s="1311"/>
      <c r="AY55" s="1311"/>
      <c r="AZ55" s="1311"/>
      <c r="BA55" s="1311"/>
      <c r="BB55" s="1310" t="s">
        <v>613</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614</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612</v>
      </c>
      <c r="AO73" s="1310"/>
      <c r="AP73" s="1310"/>
      <c r="AQ73" s="1310"/>
      <c r="AR73" s="1310"/>
      <c r="AS73" s="1310"/>
      <c r="AT73" s="1310"/>
      <c r="AU73" s="1310"/>
      <c r="AV73" s="1310"/>
      <c r="AW73" s="1310"/>
      <c r="AX73" s="1310"/>
      <c r="AY73" s="1310"/>
      <c r="AZ73" s="1310"/>
      <c r="BA73" s="1310"/>
      <c r="BB73" s="1310" t="s">
        <v>613</v>
      </c>
      <c r="BC73" s="1310"/>
      <c r="BD73" s="1310"/>
      <c r="BE73" s="1310"/>
      <c r="BF73" s="1310"/>
      <c r="BG73" s="1310"/>
      <c r="BH73" s="1310"/>
      <c r="BI73" s="1310"/>
      <c r="BJ73" s="1310"/>
      <c r="BK73" s="1310"/>
      <c r="BL73" s="1310"/>
      <c r="BM73" s="1310"/>
      <c r="BN73" s="1310"/>
      <c r="BO73" s="1310"/>
      <c r="BP73" s="1307">
        <v>100.1</v>
      </c>
      <c r="BQ73" s="1307"/>
      <c r="BR73" s="1307"/>
      <c r="BS73" s="1307"/>
      <c r="BT73" s="1307"/>
      <c r="BU73" s="1307"/>
      <c r="BV73" s="1307"/>
      <c r="BW73" s="1307"/>
      <c r="BX73" s="1307">
        <v>93.7</v>
      </c>
      <c r="BY73" s="1307"/>
      <c r="BZ73" s="1307"/>
      <c r="CA73" s="1307"/>
      <c r="CB73" s="1307"/>
      <c r="CC73" s="1307"/>
      <c r="CD73" s="1307"/>
      <c r="CE73" s="1307"/>
      <c r="CF73" s="1307">
        <v>81.8</v>
      </c>
      <c r="CG73" s="1307"/>
      <c r="CH73" s="1307"/>
      <c r="CI73" s="1307"/>
      <c r="CJ73" s="1307"/>
      <c r="CK73" s="1307"/>
      <c r="CL73" s="1307"/>
      <c r="CM73" s="1307"/>
      <c r="CN73" s="1307">
        <v>77.5</v>
      </c>
      <c r="CO73" s="1307"/>
      <c r="CP73" s="1307"/>
      <c r="CQ73" s="1307"/>
      <c r="CR73" s="1307"/>
      <c r="CS73" s="1307"/>
      <c r="CT73" s="1307"/>
      <c r="CU73" s="1307"/>
      <c r="CV73" s="1307">
        <v>74.2</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618</v>
      </c>
      <c r="BC75" s="1310"/>
      <c r="BD75" s="1310"/>
      <c r="BE75" s="1310"/>
      <c r="BF75" s="1310"/>
      <c r="BG75" s="1310"/>
      <c r="BH75" s="1310"/>
      <c r="BI75" s="1310"/>
      <c r="BJ75" s="1310"/>
      <c r="BK75" s="1310"/>
      <c r="BL75" s="1310"/>
      <c r="BM75" s="1310"/>
      <c r="BN75" s="1310"/>
      <c r="BO75" s="1310"/>
      <c r="BP75" s="1307">
        <v>13.8</v>
      </c>
      <c r="BQ75" s="1307"/>
      <c r="BR75" s="1307"/>
      <c r="BS75" s="1307"/>
      <c r="BT75" s="1307"/>
      <c r="BU75" s="1307"/>
      <c r="BV75" s="1307"/>
      <c r="BW75" s="1307"/>
      <c r="BX75" s="1307">
        <v>13.2</v>
      </c>
      <c r="BY75" s="1307"/>
      <c r="BZ75" s="1307"/>
      <c r="CA75" s="1307"/>
      <c r="CB75" s="1307"/>
      <c r="CC75" s="1307"/>
      <c r="CD75" s="1307"/>
      <c r="CE75" s="1307"/>
      <c r="CF75" s="1307">
        <v>12.8</v>
      </c>
      <c r="CG75" s="1307"/>
      <c r="CH75" s="1307"/>
      <c r="CI75" s="1307"/>
      <c r="CJ75" s="1307"/>
      <c r="CK75" s="1307"/>
      <c r="CL75" s="1307"/>
      <c r="CM75" s="1307"/>
      <c r="CN75" s="1307">
        <v>12.2</v>
      </c>
      <c r="CO75" s="1307"/>
      <c r="CP75" s="1307"/>
      <c r="CQ75" s="1307"/>
      <c r="CR75" s="1307"/>
      <c r="CS75" s="1307"/>
      <c r="CT75" s="1307"/>
      <c r="CU75" s="1307"/>
      <c r="CV75" s="1307">
        <v>11.5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615</v>
      </c>
      <c r="AO77" s="1311"/>
      <c r="AP77" s="1311"/>
      <c r="AQ77" s="1311"/>
      <c r="AR77" s="1311"/>
      <c r="AS77" s="1311"/>
      <c r="AT77" s="1311"/>
      <c r="AU77" s="1311"/>
      <c r="AV77" s="1311"/>
      <c r="AW77" s="1311"/>
      <c r="AX77" s="1311"/>
      <c r="AY77" s="1311"/>
      <c r="AZ77" s="1311"/>
      <c r="BA77" s="1311"/>
      <c r="BB77" s="1310" t="s">
        <v>613</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618</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74E5D-11FE-43E8-A5B8-A27A7227E4A1}">
  <dimension ref="A1:DR135"/>
  <sheetViews>
    <sheetView view="pageBreakPreview" topLeftCell="A73" zoomScale="60" zoomScaleNormal="70" workbookViewId="0">
      <selection activeCell="AY3" sqref="AY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rintOptions horizontalCentered="1" verticalCentered="1"/>
  <pageMargins left="0" right="0" top="0.19685039370078741" bottom="0" header="0.39370078740157483" footer="0"/>
  <pageSetup paperSize="9"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92C0-33F4-4234-961B-D9C560C430C8}">
  <dimension ref="A1:DR135"/>
  <sheetViews>
    <sheetView view="pageBreakPreview" topLeftCell="A64" zoomScale="60" zoomScaleNormal="70" workbookViewId="0">
      <selection activeCell="CM18" sqref="CM1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rintOptions horizontalCentered="1" verticalCentered="1"/>
  <pageMargins left="0" right="0" top="0.19685039370078741" bottom="0" header="0.39370078740157483" footer="0"/>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59042</v>
      </c>
      <c r="E3" s="161"/>
      <c r="F3" s="162">
        <v>51613</v>
      </c>
      <c r="G3" s="163"/>
      <c r="H3" s="164"/>
    </row>
    <row r="4" spans="1:8" x14ac:dyDescent="0.15">
      <c r="A4" s="165"/>
      <c r="B4" s="166"/>
      <c r="C4" s="167"/>
      <c r="D4" s="168">
        <v>6272</v>
      </c>
      <c r="E4" s="169"/>
      <c r="F4" s="170">
        <v>25872</v>
      </c>
      <c r="G4" s="171"/>
      <c r="H4" s="172"/>
    </row>
    <row r="5" spans="1:8" x14ac:dyDescent="0.15">
      <c r="A5" s="153" t="s">
        <v>544</v>
      </c>
      <c r="B5" s="158"/>
      <c r="C5" s="159"/>
      <c r="D5" s="160">
        <v>69806</v>
      </c>
      <c r="E5" s="161"/>
      <c r="F5" s="162">
        <v>50880</v>
      </c>
      <c r="G5" s="163"/>
      <c r="H5" s="164"/>
    </row>
    <row r="6" spans="1:8" x14ac:dyDescent="0.15">
      <c r="A6" s="165"/>
      <c r="B6" s="166"/>
      <c r="C6" s="167"/>
      <c r="D6" s="168">
        <v>13210</v>
      </c>
      <c r="E6" s="169"/>
      <c r="F6" s="170">
        <v>27819</v>
      </c>
      <c r="G6" s="171"/>
      <c r="H6" s="172"/>
    </row>
    <row r="7" spans="1:8" x14ac:dyDescent="0.15">
      <c r="A7" s="153" t="s">
        <v>545</v>
      </c>
      <c r="B7" s="158"/>
      <c r="C7" s="159"/>
      <c r="D7" s="160">
        <v>73016</v>
      </c>
      <c r="E7" s="161"/>
      <c r="F7" s="162">
        <v>46395</v>
      </c>
      <c r="G7" s="163"/>
      <c r="H7" s="164"/>
    </row>
    <row r="8" spans="1:8" x14ac:dyDescent="0.15">
      <c r="A8" s="165"/>
      <c r="B8" s="166"/>
      <c r="C8" s="167"/>
      <c r="D8" s="168">
        <v>5599</v>
      </c>
      <c r="E8" s="169"/>
      <c r="F8" s="170">
        <v>26304</v>
      </c>
      <c r="G8" s="171"/>
      <c r="H8" s="172"/>
    </row>
    <row r="9" spans="1:8" x14ac:dyDescent="0.15">
      <c r="A9" s="153" t="s">
        <v>546</v>
      </c>
      <c r="B9" s="158"/>
      <c r="C9" s="159"/>
      <c r="D9" s="160">
        <v>66915</v>
      </c>
      <c r="E9" s="161"/>
      <c r="F9" s="162">
        <v>48088</v>
      </c>
      <c r="G9" s="163"/>
      <c r="H9" s="164"/>
    </row>
    <row r="10" spans="1:8" x14ac:dyDescent="0.15">
      <c r="A10" s="165"/>
      <c r="B10" s="166"/>
      <c r="C10" s="167"/>
      <c r="D10" s="168">
        <v>6950</v>
      </c>
      <c r="E10" s="169"/>
      <c r="F10" s="170">
        <v>25183</v>
      </c>
      <c r="G10" s="171"/>
      <c r="H10" s="172"/>
    </row>
    <row r="11" spans="1:8" x14ac:dyDescent="0.15">
      <c r="A11" s="153" t="s">
        <v>547</v>
      </c>
      <c r="B11" s="158"/>
      <c r="C11" s="159"/>
      <c r="D11" s="160">
        <v>54685</v>
      </c>
      <c r="E11" s="161"/>
      <c r="F11" s="162">
        <v>46457</v>
      </c>
      <c r="G11" s="163"/>
      <c r="H11" s="164"/>
    </row>
    <row r="12" spans="1:8" x14ac:dyDescent="0.15">
      <c r="A12" s="165"/>
      <c r="B12" s="166"/>
      <c r="C12" s="173"/>
      <c r="D12" s="168">
        <v>12457</v>
      </c>
      <c r="E12" s="169"/>
      <c r="F12" s="170">
        <v>24020</v>
      </c>
      <c r="G12" s="171"/>
      <c r="H12" s="172"/>
    </row>
    <row r="13" spans="1:8" x14ac:dyDescent="0.15">
      <c r="A13" s="153"/>
      <c r="B13" s="158"/>
      <c r="C13" s="174"/>
      <c r="D13" s="175">
        <v>64693</v>
      </c>
      <c r="E13" s="176"/>
      <c r="F13" s="177">
        <v>48687</v>
      </c>
      <c r="G13" s="178"/>
      <c r="H13" s="164"/>
    </row>
    <row r="14" spans="1:8" x14ac:dyDescent="0.15">
      <c r="A14" s="165"/>
      <c r="B14" s="166"/>
      <c r="C14" s="167"/>
      <c r="D14" s="168">
        <v>8898</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v>
      </c>
      <c r="C19" s="179">
        <f>ROUND(VALUE(SUBSTITUTE(実質収支比率等に係る経年分析!G$48,"▲","-")),2)</f>
        <v>4.3099999999999996</v>
      </c>
      <c r="D19" s="179">
        <f>ROUND(VALUE(SUBSTITUTE(実質収支比率等に係る経年分析!H$48,"▲","-")),2)</f>
        <v>4.08</v>
      </c>
      <c r="E19" s="179">
        <f>ROUND(VALUE(SUBSTITUTE(実質収支比率等に係る経年分析!I$48,"▲","-")),2)</f>
        <v>6.34</v>
      </c>
      <c r="F19" s="179">
        <f>ROUND(VALUE(SUBSTITUTE(実質収支比率等に係る経年分析!J$48,"▲","-")),2)</f>
        <v>6.49</v>
      </c>
    </row>
    <row r="20" spans="1:11" x14ac:dyDescent="0.15">
      <c r="A20" s="179" t="s">
        <v>55</v>
      </c>
      <c r="B20" s="179">
        <f>ROUND(VALUE(SUBSTITUTE(実質収支比率等に係る経年分析!F$47,"▲","-")),2)</f>
        <v>8.8800000000000008</v>
      </c>
      <c r="C20" s="179">
        <f>ROUND(VALUE(SUBSTITUTE(実質収支比率等に係る経年分析!G$47,"▲","-")),2)</f>
        <v>11.1</v>
      </c>
      <c r="D20" s="179">
        <f>ROUND(VALUE(SUBSTITUTE(実質収支比率等に係る経年分析!H$47,"▲","-")),2)</f>
        <v>11.04</v>
      </c>
      <c r="E20" s="179">
        <f>ROUND(VALUE(SUBSTITUTE(実質収支比率等に係る経年分析!I$47,"▲","-")),2)</f>
        <v>9.27</v>
      </c>
      <c r="F20" s="179">
        <f>ROUND(VALUE(SUBSTITUTE(実質収支比率等に係る経年分析!J$47,"▲","-")),2)</f>
        <v>7.88</v>
      </c>
    </row>
    <row r="21" spans="1:11" x14ac:dyDescent="0.15">
      <c r="A21" s="179" t="s">
        <v>56</v>
      </c>
      <c r="B21" s="179">
        <f>IF(ISNUMBER(VALUE(SUBSTITUTE(実質収支比率等に係る経年分析!F$49,"▲","-"))),ROUND(VALUE(SUBSTITUTE(実質収支比率等に係る経年分析!F$49,"▲","-")),2),NA())</f>
        <v>-0.96</v>
      </c>
      <c r="C21" s="179">
        <f>IF(ISNUMBER(VALUE(SUBSTITUTE(実質収支比率等に係る経年分析!G$49,"▲","-"))),ROUND(VALUE(SUBSTITUTE(実質収支比率等に係る経年分析!G$49,"▲","-")),2),NA())</f>
        <v>2.2400000000000002</v>
      </c>
      <c r="D21" s="179">
        <f>IF(ISNUMBER(VALUE(SUBSTITUTE(実質収支比率等に係る経年分析!H$49,"▲","-"))),ROUND(VALUE(SUBSTITUTE(実質収支比率等に係る経年分析!H$49,"▲","-")),2),NA())</f>
        <v>-0.05</v>
      </c>
      <c r="E21" s="179">
        <f>IF(ISNUMBER(VALUE(SUBSTITUTE(実質収支比率等に係る経年分析!I$49,"▲","-"))),ROUND(VALUE(SUBSTITUTE(実質収支比率等に係る経年分析!I$49,"▲","-")),2),NA())</f>
        <v>0.83</v>
      </c>
      <c r="F21" s="179">
        <f>IF(ISNUMBER(VALUE(SUBSTITUTE(実質収支比率等に係る経年分析!J$49,"▲","-"))),ROUND(VALUE(SUBSTITUTE(実質収支比率等に係る経年分析!J$49,"▲","-")),2),NA())</f>
        <v>-1.1399999999999999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母子父子寡婦福祉資金貸付事業特別会計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国民健康保険事業特別会計</v>
      </c>
      <c r="B32" s="180">
        <f>IF(ROUND(VALUE(SUBSTITUTE(連結実質赤字比率に係る赤字・黒字の構成分析!F$38,"▲", "-")), 2) &lt; 0, ABS(ROUND(VALUE(SUBSTITUTE(連結実質赤字比率に係る赤字・黒字の構成分析!F$38,"▲", "-")), 2)), NA())</f>
        <v>6.53</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4.88</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0.85</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1.31</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4.3899999999999997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5.51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4.0599999999999996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15.61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16.559999999999999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17.34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7603</v>
      </c>
      <c r="E42" s="181"/>
      <c r="F42" s="181"/>
      <c r="G42" s="181">
        <f>'実質公債費比率（分子）の構造'!L$52</f>
        <v>7579</v>
      </c>
      <c r="H42" s="181"/>
      <c r="I42" s="181"/>
      <c r="J42" s="181">
        <f>'実質公債費比率（分子）の構造'!M$52</f>
        <v>7452</v>
      </c>
      <c r="K42" s="181"/>
      <c r="L42" s="181"/>
      <c r="M42" s="181">
        <f>'実質公債費比率（分子）の構造'!N$52</f>
        <v>7712</v>
      </c>
      <c r="N42" s="181"/>
      <c r="O42" s="181"/>
      <c r="P42" s="181">
        <f>'実質公債費比率（分子）の構造'!O$52</f>
        <v>7760</v>
      </c>
    </row>
    <row r="43" spans="1:16" x14ac:dyDescent="0.15">
      <c r="A43" s="181" t="s">
        <v>64</v>
      </c>
      <c r="B43" s="181">
        <f>'実質公債費比率（分子）の構造'!K$51</f>
        <v>9</v>
      </c>
      <c r="C43" s="181"/>
      <c r="D43" s="181"/>
      <c r="E43" s="181">
        <f>'実質公債費比率（分子）の構造'!L$51</f>
        <v>4</v>
      </c>
      <c r="F43" s="181"/>
      <c r="G43" s="181"/>
      <c r="H43" s="181">
        <f>'実質公債費比率（分子）の構造'!M$51</f>
        <v>4</v>
      </c>
      <c r="I43" s="181"/>
      <c r="J43" s="181"/>
      <c r="K43" s="181">
        <f>'実質公債費比率（分子）の構造'!N$51</f>
        <v>2</v>
      </c>
      <c r="L43" s="181"/>
      <c r="M43" s="181"/>
      <c r="N43" s="181">
        <f>'実質公債費比率（分子）の構造'!O$51</f>
        <v>0</v>
      </c>
      <c r="O43" s="181"/>
      <c r="P43" s="181"/>
    </row>
    <row r="44" spans="1:16" x14ac:dyDescent="0.15">
      <c r="A44" s="181" t="s">
        <v>65</v>
      </c>
      <c r="B44" s="181">
        <f>'実質公債費比率（分子）の構造'!K$50</f>
        <v>295</v>
      </c>
      <c r="C44" s="181"/>
      <c r="D44" s="181"/>
      <c r="E44" s="181">
        <f>'実質公債費比率（分子）の構造'!L$50</f>
        <v>295</v>
      </c>
      <c r="F44" s="181"/>
      <c r="G44" s="181"/>
      <c r="H44" s="181">
        <f>'実質公債費比率（分子）の構造'!M$50</f>
        <v>295</v>
      </c>
      <c r="I44" s="181"/>
      <c r="J44" s="181"/>
      <c r="K44" s="181">
        <f>'実質公債費比率（分子）の構造'!N$50</f>
        <v>295</v>
      </c>
      <c r="L44" s="181"/>
      <c r="M44" s="181"/>
      <c r="N44" s="181">
        <f>'実質公債費比率（分子）の構造'!O$50</f>
        <v>263</v>
      </c>
      <c r="O44" s="181"/>
      <c r="P44" s="181"/>
    </row>
    <row r="45" spans="1:16" x14ac:dyDescent="0.15">
      <c r="A45" s="181" t="s">
        <v>66</v>
      </c>
      <c r="B45" s="181">
        <f>'実質公債費比率（分子）の構造'!K$49</f>
        <v>1034</v>
      </c>
      <c r="C45" s="181"/>
      <c r="D45" s="181"/>
      <c r="E45" s="181">
        <f>'実質公債費比率（分子）の構造'!L$49</f>
        <v>1096</v>
      </c>
      <c r="F45" s="181"/>
      <c r="G45" s="181"/>
      <c r="H45" s="181">
        <f>'実質公債費比率（分子）の構造'!M$49</f>
        <v>1013</v>
      </c>
      <c r="I45" s="181"/>
      <c r="J45" s="181"/>
      <c r="K45" s="181">
        <f>'実質公債費比率（分子）の構造'!N$49</f>
        <v>883</v>
      </c>
      <c r="L45" s="181"/>
      <c r="M45" s="181"/>
      <c r="N45" s="181">
        <f>'実質公債費比率（分子）の構造'!O$49</f>
        <v>850</v>
      </c>
      <c r="O45" s="181"/>
      <c r="P45" s="181"/>
    </row>
    <row r="46" spans="1:16" x14ac:dyDescent="0.15">
      <c r="A46" s="181" t="s">
        <v>67</v>
      </c>
      <c r="B46" s="181">
        <f>'実質公債費比率（分子）の構造'!K$48</f>
        <v>822</v>
      </c>
      <c r="C46" s="181"/>
      <c r="D46" s="181"/>
      <c r="E46" s="181">
        <f>'実質公債費比率（分子）の構造'!L$48</f>
        <v>820</v>
      </c>
      <c r="F46" s="181"/>
      <c r="G46" s="181"/>
      <c r="H46" s="181">
        <f>'実質公債費比率（分子）の構造'!M$48</f>
        <v>793</v>
      </c>
      <c r="I46" s="181"/>
      <c r="J46" s="181"/>
      <c r="K46" s="181">
        <f>'実質公債費比率（分子）の構造'!N$48</f>
        <v>739</v>
      </c>
      <c r="L46" s="181"/>
      <c r="M46" s="181"/>
      <c r="N46" s="181">
        <f>'実質公債費比率（分子）の構造'!O$48</f>
        <v>730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13412</v>
      </c>
      <c r="C49" s="181"/>
      <c r="D49" s="181"/>
      <c r="E49" s="181">
        <f>'実質公債費比率（分子）の構造'!L$45</f>
        <v>13162</v>
      </c>
      <c r="F49" s="181"/>
      <c r="G49" s="181"/>
      <c r="H49" s="181">
        <f>'実質公債費比率（分子）の構造'!M$45</f>
        <v>12881</v>
      </c>
      <c r="I49" s="181"/>
      <c r="J49" s="181"/>
      <c r="K49" s="181">
        <f>'実質公債費比率（分子）の構造'!N$45</f>
        <v>12814</v>
      </c>
      <c r="L49" s="181"/>
      <c r="M49" s="181"/>
      <c r="N49" s="181">
        <f>'実質公債費比率（分子）の構造'!O$45</f>
        <v>12636</v>
      </c>
      <c r="O49" s="181"/>
      <c r="P49" s="181"/>
    </row>
    <row r="50" spans="1:16" x14ac:dyDescent="0.15">
      <c r="A50" s="181" t="s">
        <v>71</v>
      </c>
      <c r="B50" s="181" t="e">
        <f>NA()</f>
        <v>#N/A</v>
      </c>
      <c r="C50" s="181">
        <f>IF(ISNUMBER('実質公債費比率（分子）の構造'!K$53),'実質公債費比率（分子）の構造'!K$53,NA())</f>
        <v>7969</v>
      </c>
      <c r="D50" s="181" t="e">
        <f>NA()</f>
        <v>#N/A</v>
      </c>
      <c r="E50" s="181" t="e">
        <f>NA()</f>
        <v>#N/A</v>
      </c>
      <c r="F50" s="181">
        <f>IF(ISNUMBER('実質公債費比率（分子）の構造'!L$53),'実質公債費比率（分子）の構造'!L$53,NA())</f>
        <v>7798</v>
      </c>
      <c r="G50" s="181" t="e">
        <f>NA()</f>
        <v>#N/A</v>
      </c>
      <c r="H50" s="181" t="e">
        <f>NA()</f>
        <v>#N/A</v>
      </c>
      <c r="I50" s="181">
        <f>IF(ISNUMBER('実質公債費比率（分子）の構造'!M$53),'実質公債費比率（分子）の構造'!M$53,NA())</f>
        <v>7534</v>
      </c>
      <c r="J50" s="181" t="e">
        <f>NA()</f>
        <v>#N/A</v>
      </c>
      <c r="K50" s="181" t="e">
        <f>NA()</f>
        <v>#N/A</v>
      </c>
      <c r="L50" s="181">
        <f>IF(ISNUMBER('実質公債費比率（分子）の構造'!N$53),'実質公債費比率（分子）の構造'!N$53,NA())</f>
        <v>7021</v>
      </c>
      <c r="M50" s="181" t="e">
        <f>NA()</f>
        <v>#N/A</v>
      </c>
      <c r="N50" s="181" t="e">
        <f>NA()</f>
        <v>#N/A</v>
      </c>
      <c r="O50" s="181">
        <f>IF(ISNUMBER('実質公債費比率（分子）の構造'!O$53),'実質公債費比率（分子）の構造'!O$53,NA())</f>
        <v>6719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74859</v>
      </c>
      <c r="E56" s="180"/>
      <c r="F56" s="180"/>
      <c r="G56" s="180">
        <f>'将来負担比率（分子）の構造'!J$52</f>
        <v>75783</v>
      </c>
      <c r="H56" s="180"/>
      <c r="I56" s="180"/>
      <c r="J56" s="180">
        <f>'将来負担比率（分子）の構造'!K$52</f>
        <v>77480</v>
      </c>
      <c r="K56" s="180"/>
      <c r="L56" s="180"/>
      <c r="M56" s="180">
        <f>'将来負担比率（分子）の構造'!L$52</f>
        <v>77871</v>
      </c>
      <c r="N56" s="180"/>
      <c r="O56" s="180"/>
      <c r="P56" s="180">
        <f>'将来負担比率（分子）の構造'!M$52</f>
        <v>78441</v>
      </c>
    </row>
    <row r="57" spans="1:16" x14ac:dyDescent="0.15">
      <c r="A57" s="180" t="s">
        <v>42</v>
      </c>
      <c r="B57" s="180"/>
      <c r="C57" s="180"/>
      <c r="D57" s="180">
        <f>'将来負担比率（分子）の構造'!I$51</f>
        <v>20068</v>
      </c>
      <c r="E57" s="180"/>
      <c r="F57" s="180"/>
      <c r="G57" s="180">
        <f>'将来負担比率（分子）の構造'!J$51</f>
        <v>20333</v>
      </c>
      <c r="H57" s="180"/>
      <c r="I57" s="180"/>
      <c r="J57" s="180">
        <f>'将来負担比率（分子）の構造'!K$51</f>
        <v>20748</v>
      </c>
      <c r="K57" s="180"/>
      <c r="L57" s="180"/>
      <c r="M57" s="180">
        <f>'将来負担比率（分子）の構造'!L$51</f>
        <v>20383</v>
      </c>
      <c r="N57" s="180"/>
      <c r="O57" s="180"/>
      <c r="P57" s="180">
        <f>'将来負担比率（分子）の構造'!M$51</f>
        <v>19998</v>
      </c>
    </row>
    <row r="58" spans="1:16" x14ac:dyDescent="0.15">
      <c r="A58" s="180" t="s">
        <v>41</v>
      </c>
      <c r="B58" s="180"/>
      <c r="C58" s="180"/>
      <c r="D58" s="180">
        <f>'将来負担比率（分子）の構造'!I$50</f>
        <v>18311</v>
      </c>
      <c r="E58" s="180"/>
      <c r="F58" s="180"/>
      <c r="G58" s="180">
        <f>'将来負担比率（分子）の構造'!J$50</f>
        <v>21073</v>
      </c>
      <c r="H58" s="180"/>
      <c r="I58" s="180"/>
      <c r="J58" s="180">
        <f>'将来負担比率（分子）の構造'!K$50</f>
        <v>21941</v>
      </c>
      <c r="K58" s="180"/>
      <c r="L58" s="180"/>
      <c r="M58" s="180">
        <f>'将来負担比率（分子）の構造'!L$50</f>
        <v>19690</v>
      </c>
      <c r="N58" s="180"/>
      <c r="O58" s="180"/>
      <c r="P58" s="180">
        <f>'将来負担比率（分子）の構造'!M$50</f>
        <v>18158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8</v>
      </c>
      <c r="C61" s="180"/>
      <c r="D61" s="180"/>
      <c r="E61" s="180">
        <f>'将来負担比率（分子）の構造'!J$46</f>
        <v>7</v>
      </c>
      <c r="F61" s="180"/>
      <c r="G61" s="180"/>
      <c r="H61" s="180">
        <f>'将来負担比率（分子）の構造'!K$46</f>
        <v>10</v>
      </c>
      <c r="I61" s="180"/>
      <c r="J61" s="180"/>
      <c r="K61" s="180">
        <f>'将来負担比率（分子）の構造'!L$46</f>
        <v>6</v>
      </c>
      <c r="L61" s="180"/>
      <c r="M61" s="180"/>
      <c r="N61" s="180">
        <f>'将来負担比率（分子）の構造'!M$46</f>
        <v>3</v>
      </c>
      <c r="O61" s="180"/>
      <c r="P61" s="180"/>
    </row>
    <row r="62" spans="1:16" x14ac:dyDescent="0.15">
      <c r="A62" s="180" t="s">
        <v>35</v>
      </c>
      <c r="B62" s="180">
        <f>'将来負担比率（分子）の構造'!I$45</f>
        <v>16253</v>
      </c>
      <c r="C62" s="180"/>
      <c r="D62" s="180"/>
      <c r="E62" s="180">
        <f>'将来負担比率（分子）の構造'!J$45</f>
        <v>16376</v>
      </c>
      <c r="F62" s="180"/>
      <c r="G62" s="180"/>
      <c r="H62" s="180">
        <f>'将来負担比率（分子）の構造'!K$45</f>
        <v>15893</v>
      </c>
      <c r="I62" s="180"/>
      <c r="J62" s="180"/>
      <c r="K62" s="180">
        <f>'将来負担比率（分子）の構造'!L$45</f>
        <v>15315</v>
      </c>
      <c r="L62" s="180"/>
      <c r="M62" s="180"/>
      <c r="N62" s="180">
        <f>'将来負担比率（分子）の構造'!M$45</f>
        <v>15080</v>
      </c>
      <c r="O62" s="180"/>
      <c r="P62" s="180"/>
    </row>
    <row r="63" spans="1:16" x14ac:dyDescent="0.15">
      <c r="A63" s="180" t="s">
        <v>34</v>
      </c>
      <c r="B63" s="180">
        <f>'将来負担比率（分子）の構造'!I$44</f>
        <v>8700</v>
      </c>
      <c r="C63" s="180"/>
      <c r="D63" s="180"/>
      <c r="E63" s="180">
        <f>'将来負担比率（分子）の構造'!J$44</f>
        <v>7503</v>
      </c>
      <c r="F63" s="180"/>
      <c r="G63" s="180"/>
      <c r="H63" s="180">
        <f>'将来負担比率（分子）の構造'!K$44</f>
        <v>6565</v>
      </c>
      <c r="I63" s="180"/>
      <c r="J63" s="180"/>
      <c r="K63" s="180">
        <f>'将来負担比率（分子）の構造'!L$44</f>
        <v>6192</v>
      </c>
      <c r="L63" s="180"/>
      <c r="M63" s="180"/>
      <c r="N63" s="180">
        <f>'将来負担比率（分子）の構造'!M$44</f>
        <v>5371</v>
      </c>
      <c r="O63" s="180"/>
      <c r="P63" s="180"/>
    </row>
    <row r="64" spans="1:16" x14ac:dyDescent="0.15">
      <c r="A64" s="180" t="s">
        <v>33</v>
      </c>
      <c r="B64" s="180">
        <f>'将来負担比率（分子）の構造'!I$43</f>
        <v>8671</v>
      </c>
      <c r="C64" s="180"/>
      <c r="D64" s="180"/>
      <c r="E64" s="180">
        <f>'将来負担比率（分子）の構造'!J$43</f>
        <v>8362</v>
      </c>
      <c r="F64" s="180"/>
      <c r="G64" s="180"/>
      <c r="H64" s="180">
        <f>'将来負担比率（分子）の構造'!K$43</f>
        <v>7999</v>
      </c>
      <c r="I64" s="180"/>
      <c r="J64" s="180"/>
      <c r="K64" s="180">
        <f>'将来負担比率（分子）の構造'!L$43</f>
        <v>7653</v>
      </c>
      <c r="L64" s="180"/>
      <c r="M64" s="180"/>
      <c r="N64" s="180">
        <f>'将来負担比率（分子）の構造'!M$43</f>
        <v>7462</v>
      </c>
      <c r="O64" s="180"/>
      <c r="P64" s="180"/>
    </row>
    <row r="65" spans="1:16" x14ac:dyDescent="0.15">
      <c r="A65" s="180" t="s">
        <v>32</v>
      </c>
      <c r="B65" s="180">
        <f>'将来負担比率（分子）の構造'!I$42</f>
        <v>1958</v>
      </c>
      <c r="C65" s="180"/>
      <c r="D65" s="180"/>
      <c r="E65" s="180">
        <f>'将来負担比率（分子）の構造'!J$42</f>
        <v>1710</v>
      </c>
      <c r="F65" s="180"/>
      <c r="G65" s="180"/>
      <c r="H65" s="180">
        <f>'将来負担比率（分子）の構造'!K$42</f>
        <v>1454</v>
      </c>
      <c r="I65" s="180"/>
      <c r="J65" s="180"/>
      <c r="K65" s="180">
        <f>'将来負担比率（分子）の構造'!L$42</f>
        <v>1129</v>
      </c>
      <c r="L65" s="180"/>
      <c r="M65" s="180"/>
      <c r="N65" s="180">
        <f>'将来負担比率（分子）の構造'!M$42</f>
        <v>890</v>
      </c>
      <c r="O65" s="180"/>
      <c r="P65" s="180"/>
    </row>
    <row r="66" spans="1:16" x14ac:dyDescent="0.15">
      <c r="A66" s="180" t="s">
        <v>31</v>
      </c>
      <c r="B66" s="180">
        <f>'将来負担比率（分子）の構造'!I$41</f>
        <v>138035</v>
      </c>
      <c r="C66" s="180"/>
      <c r="D66" s="180"/>
      <c r="E66" s="180">
        <f>'将来負担比率（分子）の構造'!J$41</f>
        <v>139297</v>
      </c>
      <c r="F66" s="180"/>
      <c r="G66" s="180"/>
      <c r="H66" s="180">
        <f>'将来負担比率（分子）の構造'!K$41</f>
        <v>137854</v>
      </c>
      <c r="I66" s="180"/>
      <c r="J66" s="180"/>
      <c r="K66" s="180">
        <f>'将来負担比率（分子）の構造'!L$41</f>
        <v>135733</v>
      </c>
      <c r="L66" s="180"/>
      <c r="M66" s="180"/>
      <c r="N66" s="180">
        <f>'将来負担比率（分子）の構造'!M$41</f>
        <v>134136</v>
      </c>
      <c r="O66" s="180"/>
      <c r="P66" s="180"/>
    </row>
    <row r="67" spans="1:16" x14ac:dyDescent="0.15">
      <c r="A67" s="180" t="s">
        <v>75</v>
      </c>
      <c r="B67" s="180" t="e">
        <f>NA()</f>
        <v>#N/A</v>
      </c>
      <c r="C67" s="180">
        <f>IF(ISNUMBER('将来負担比率（分子）の構造'!I$53), IF('将来負担比率（分子）の構造'!I$53 &lt; 0, 0, '将来負担比率（分子）の構造'!I$53), NA())</f>
        <v>60386</v>
      </c>
      <c r="D67" s="180" t="e">
        <f>NA()</f>
        <v>#N/A</v>
      </c>
      <c r="E67" s="180" t="e">
        <f>NA()</f>
        <v>#N/A</v>
      </c>
      <c r="F67" s="180">
        <f>IF(ISNUMBER('将来負担比率（分子）の構造'!J$53), IF('将来負担比率（分子）の構造'!J$53 &lt; 0, 0, '将来負担比率（分子）の構造'!J$53), NA())</f>
        <v>56066</v>
      </c>
      <c r="G67" s="180" t="e">
        <f>NA()</f>
        <v>#N/A</v>
      </c>
      <c r="H67" s="180" t="e">
        <f>NA()</f>
        <v>#N/A</v>
      </c>
      <c r="I67" s="180">
        <f>IF(ISNUMBER('将来負担比率（分子）の構造'!K$53), IF('将来負担比率（分子）の構造'!K$53 &lt; 0, 0, '将来負担比率（分子）の構造'!K$53), NA())</f>
        <v>49606</v>
      </c>
      <c r="J67" s="180" t="e">
        <f>NA()</f>
        <v>#N/A</v>
      </c>
      <c r="K67" s="180" t="e">
        <f>NA()</f>
        <v>#N/A</v>
      </c>
      <c r="L67" s="180">
        <f>IF(ISNUMBER('将来負担比率（分子）の構造'!L$53), IF('将来負担比率（分子）の構造'!L$53 &lt; 0, 0, '将来負担比率（分子）の構造'!L$53), NA())</f>
        <v>48085</v>
      </c>
      <c r="M67" s="180" t="e">
        <f>NA()</f>
        <v>#N/A</v>
      </c>
      <c r="N67" s="180" t="e">
        <f>NA()</f>
        <v>#N/A</v>
      </c>
      <c r="O67" s="180">
        <f>IF(ISNUMBER('将来負担比率（分子）の構造'!M$53), IF('将来負担比率（分子）の構造'!M$53 &lt; 0, 0, '将来負担比率（分子）の構造'!M$53), NA())</f>
        <v>46343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7369</v>
      </c>
      <c r="C72" s="184">
        <f>基金残高に係る経年分析!G55</f>
        <v>6334</v>
      </c>
      <c r="D72" s="184">
        <f>基金残高に係る経年分析!H55</f>
        <v>5419</v>
      </c>
    </row>
    <row r="73" spans="1:16" x14ac:dyDescent="0.15">
      <c r="A73" s="183" t="s">
        <v>78</v>
      </c>
      <c r="B73" s="184">
        <f>基金残高に係る経年分析!F56</f>
        <v>3647</v>
      </c>
      <c r="C73" s="184">
        <f>基金残高に係る経年分析!G56</f>
        <v>3650</v>
      </c>
      <c r="D73" s="184">
        <f>基金残高に係る経年分析!H56</f>
        <v>3451</v>
      </c>
    </row>
    <row r="74" spans="1:16" x14ac:dyDescent="0.15">
      <c r="A74" s="183" t="s">
        <v>79</v>
      </c>
      <c r="B74" s="184">
        <f>基金残高に係る経年分析!F57</f>
        <v>10103</v>
      </c>
      <c r="C74" s="184">
        <f>基金残高に係る経年分析!G57</f>
        <v>8803</v>
      </c>
      <c r="D74" s="184">
        <f>基金残高に係る経年分析!H57</f>
        <v>8132</v>
      </c>
    </row>
  </sheetData>
  <sheetProtection algorithmName="SHA-512" hashValue="SAxsujeYKtQP67yV/vVTYg/cMyHfXtTUXIo1DJ8wMM73R87pR8mnjFi0lo0f+wYzIvI3FcNkWxpL+aRuRNPkVw==" saltValue="o8v4xpDz4cfBZ/oUpYTf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H41" sqref="H4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48816343</v>
      </c>
      <c r="S5" s="727"/>
      <c r="T5" s="727"/>
      <c r="U5" s="727"/>
      <c r="V5" s="727"/>
      <c r="W5" s="727"/>
      <c r="X5" s="727"/>
      <c r="Y5" s="773"/>
      <c r="Z5" s="791">
        <v>32.700000000000003</v>
      </c>
      <c r="AA5" s="791"/>
      <c r="AB5" s="791"/>
      <c r="AC5" s="791"/>
      <c r="AD5" s="792">
        <v>48816343</v>
      </c>
      <c r="AE5" s="792"/>
      <c r="AF5" s="792"/>
      <c r="AG5" s="792"/>
      <c r="AH5" s="792"/>
      <c r="AI5" s="792"/>
      <c r="AJ5" s="792"/>
      <c r="AK5" s="792"/>
      <c r="AL5" s="774">
        <v>75.5</v>
      </c>
      <c r="AM5" s="743"/>
      <c r="AN5" s="743"/>
      <c r="AO5" s="775"/>
      <c r="AP5" s="760" t="s">
        <v>224</v>
      </c>
      <c r="AQ5" s="761"/>
      <c r="AR5" s="761"/>
      <c r="AS5" s="761"/>
      <c r="AT5" s="761"/>
      <c r="AU5" s="761"/>
      <c r="AV5" s="761"/>
      <c r="AW5" s="761"/>
      <c r="AX5" s="761"/>
      <c r="AY5" s="761"/>
      <c r="AZ5" s="761"/>
      <c r="BA5" s="761"/>
      <c r="BB5" s="761"/>
      <c r="BC5" s="761"/>
      <c r="BD5" s="761"/>
      <c r="BE5" s="761"/>
      <c r="BF5" s="762"/>
      <c r="BG5" s="661">
        <v>47769237</v>
      </c>
      <c r="BH5" s="664"/>
      <c r="BI5" s="664"/>
      <c r="BJ5" s="664"/>
      <c r="BK5" s="664"/>
      <c r="BL5" s="664"/>
      <c r="BM5" s="664"/>
      <c r="BN5" s="665"/>
      <c r="BO5" s="723">
        <v>97.9</v>
      </c>
      <c r="BP5" s="723"/>
      <c r="BQ5" s="723"/>
      <c r="BR5" s="723"/>
      <c r="BS5" s="724" t="s">
        <v>128</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752419</v>
      </c>
      <c r="S6" s="664"/>
      <c r="T6" s="664"/>
      <c r="U6" s="664"/>
      <c r="V6" s="664"/>
      <c r="W6" s="664"/>
      <c r="X6" s="664"/>
      <c r="Y6" s="665"/>
      <c r="Z6" s="723">
        <v>0.5</v>
      </c>
      <c r="AA6" s="723"/>
      <c r="AB6" s="723"/>
      <c r="AC6" s="723"/>
      <c r="AD6" s="724">
        <v>752419</v>
      </c>
      <c r="AE6" s="724"/>
      <c r="AF6" s="724"/>
      <c r="AG6" s="724"/>
      <c r="AH6" s="724"/>
      <c r="AI6" s="724"/>
      <c r="AJ6" s="724"/>
      <c r="AK6" s="724"/>
      <c r="AL6" s="666">
        <v>1.2</v>
      </c>
      <c r="AM6" s="667"/>
      <c r="AN6" s="667"/>
      <c r="AO6" s="725"/>
      <c r="AP6" s="658" t="s">
        <v>229</v>
      </c>
      <c r="AQ6" s="659"/>
      <c r="AR6" s="659"/>
      <c r="AS6" s="659"/>
      <c r="AT6" s="659"/>
      <c r="AU6" s="659"/>
      <c r="AV6" s="659"/>
      <c r="AW6" s="659"/>
      <c r="AX6" s="659"/>
      <c r="AY6" s="659"/>
      <c r="AZ6" s="659"/>
      <c r="BA6" s="659"/>
      <c r="BB6" s="659"/>
      <c r="BC6" s="659"/>
      <c r="BD6" s="659"/>
      <c r="BE6" s="659"/>
      <c r="BF6" s="660"/>
      <c r="BG6" s="661">
        <v>47769237</v>
      </c>
      <c r="BH6" s="664"/>
      <c r="BI6" s="664"/>
      <c r="BJ6" s="664"/>
      <c r="BK6" s="664"/>
      <c r="BL6" s="664"/>
      <c r="BM6" s="664"/>
      <c r="BN6" s="665"/>
      <c r="BO6" s="723">
        <v>97.9</v>
      </c>
      <c r="BP6" s="723"/>
      <c r="BQ6" s="723"/>
      <c r="BR6" s="723"/>
      <c r="BS6" s="724" t="s">
        <v>128</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764694</v>
      </c>
      <c r="CS6" s="664"/>
      <c r="CT6" s="664"/>
      <c r="CU6" s="664"/>
      <c r="CV6" s="664"/>
      <c r="CW6" s="664"/>
      <c r="CX6" s="664"/>
      <c r="CY6" s="665"/>
      <c r="CZ6" s="774">
        <v>0.5</v>
      </c>
      <c r="DA6" s="743"/>
      <c r="DB6" s="743"/>
      <c r="DC6" s="777"/>
      <c r="DD6" s="669">
        <v>5254</v>
      </c>
      <c r="DE6" s="664"/>
      <c r="DF6" s="664"/>
      <c r="DG6" s="664"/>
      <c r="DH6" s="664"/>
      <c r="DI6" s="664"/>
      <c r="DJ6" s="664"/>
      <c r="DK6" s="664"/>
      <c r="DL6" s="664"/>
      <c r="DM6" s="664"/>
      <c r="DN6" s="664"/>
      <c r="DO6" s="664"/>
      <c r="DP6" s="665"/>
      <c r="DQ6" s="669">
        <v>764653</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32827</v>
      </c>
      <c r="S7" s="664"/>
      <c r="T7" s="664"/>
      <c r="U7" s="664"/>
      <c r="V7" s="664"/>
      <c r="W7" s="664"/>
      <c r="X7" s="664"/>
      <c r="Y7" s="665"/>
      <c r="Z7" s="723">
        <v>0</v>
      </c>
      <c r="AA7" s="723"/>
      <c r="AB7" s="723"/>
      <c r="AC7" s="723"/>
      <c r="AD7" s="724">
        <v>32827</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21429880</v>
      </c>
      <c r="BH7" s="664"/>
      <c r="BI7" s="664"/>
      <c r="BJ7" s="664"/>
      <c r="BK7" s="664"/>
      <c r="BL7" s="664"/>
      <c r="BM7" s="664"/>
      <c r="BN7" s="665"/>
      <c r="BO7" s="723">
        <v>43.9</v>
      </c>
      <c r="BP7" s="723"/>
      <c r="BQ7" s="723"/>
      <c r="BR7" s="723"/>
      <c r="BS7" s="724" t="s">
        <v>137</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11479383</v>
      </c>
      <c r="CS7" s="664"/>
      <c r="CT7" s="664"/>
      <c r="CU7" s="664"/>
      <c r="CV7" s="664"/>
      <c r="CW7" s="664"/>
      <c r="CX7" s="664"/>
      <c r="CY7" s="665"/>
      <c r="CZ7" s="723">
        <v>8</v>
      </c>
      <c r="DA7" s="723"/>
      <c r="DB7" s="723"/>
      <c r="DC7" s="723"/>
      <c r="DD7" s="669">
        <v>802049</v>
      </c>
      <c r="DE7" s="664"/>
      <c r="DF7" s="664"/>
      <c r="DG7" s="664"/>
      <c r="DH7" s="664"/>
      <c r="DI7" s="664"/>
      <c r="DJ7" s="664"/>
      <c r="DK7" s="664"/>
      <c r="DL7" s="664"/>
      <c r="DM7" s="664"/>
      <c r="DN7" s="664"/>
      <c r="DO7" s="664"/>
      <c r="DP7" s="665"/>
      <c r="DQ7" s="669">
        <v>9751385</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54437</v>
      </c>
      <c r="S8" s="664"/>
      <c r="T8" s="664"/>
      <c r="U8" s="664"/>
      <c r="V8" s="664"/>
      <c r="W8" s="664"/>
      <c r="X8" s="664"/>
      <c r="Y8" s="665"/>
      <c r="Z8" s="723">
        <v>0</v>
      </c>
      <c r="AA8" s="723"/>
      <c r="AB8" s="723"/>
      <c r="AC8" s="723"/>
      <c r="AD8" s="724">
        <v>54437</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493240</v>
      </c>
      <c r="BH8" s="664"/>
      <c r="BI8" s="664"/>
      <c r="BJ8" s="664"/>
      <c r="BK8" s="664"/>
      <c r="BL8" s="664"/>
      <c r="BM8" s="664"/>
      <c r="BN8" s="665"/>
      <c r="BO8" s="723">
        <v>1</v>
      </c>
      <c r="BP8" s="723"/>
      <c r="BQ8" s="723"/>
      <c r="BR8" s="723"/>
      <c r="BS8" s="669" t="s">
        <v>137</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74265844</v>
      </c>
      <c r="CS8" s="664"/>
      <c r="CT8" s="664"/>
      <c r="CU8" s="664"/>
      <c r="CV8" s="664"/>
      <c r="CW8" s="664"/>
      <c r="CX8" s="664"/>
      <c r="CY8" s="665"/>
      <c r="CZ8" s="723">
        <v>51.9</v>
      </c>
      <c r="DA8" s="723"/>
      <c r="DB8" s="723"/>
      <c r="DC8" s="723"/>
      <c r="DD8" s="669">
        <v>620138</v>
      </c>
      <c r="DE8" s="664"/>
      <c r="DF8" s="664"/>
      <c r="DG8" s="664"/>
      <c r="DH8" s="664"/>
      <c r="DI8" s="664"/>
      <c r="DJ8" s="664"/>
      <c r="DK8" s="664"/>
      <c r="DL8" s="664"/>
      <c r="DM8" s="664"/>
      <c r="DN8" s="664"/>
      <c r="DO8" s="664"/>
      <c r="DP8" s="665"/>
      <c r="DQ8" s="669">
        <v>29628227</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47023</v>
      </c>
      <c r="S9" s="664"/>
      <c r="T9" s="664"/>
      <c r="U9" s="664"/>
      <c r="V9" s="664"/>
      <c r="W9" s="664"/>
      <c r="X9" s="664"/>
      <c r="Y9" s="665"/>
      <c r="Z9" s="723">
        <v>0</v>
      </c>
      <c r="AA9" s="723"/>
      <c r="AB9" s="723"/>
      <c r="AC9" s="723"/>
      <c r="AD9" s="724">
        <v>47023</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15440916</v>
      </c>
      <c r="BH9" s="664"/>
      <c r="BI9" s="664"/>
      <c r="BJ9" s="664"/>
      <c r="BK9" s="664"/>
      <c r="BL9" s="664"/>
      <c r="BM9" s="664"/>
      <c r="BN9" s="665"/>
      <c r="BO9" s="723">
        <v>31.6</v>
      </c>
      <c r="BP9" s="723"/>
      <c r="BQ9" s="723"/>
      <c r="BR9" s="723"/>
      <c r="BS9" s="669" t="s">
        <v>137</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8087107</v>
      </c>
      <c r="CS9" s="664"/>
      <c r="CT9" s="664"/>
      <c r="CU9" s="664"/>
      <c r="CV9" s="664"/>
      <c r="CW9" s="664"/>
      <c r="CX9" s="664"/>
      <c r="CY9" s="665"/>
      <c r="CZ9" s="723">
        <v>5.7</v>
      </c>
      <c r="DA9" s="723"/>
      <c r="DB9" s="723"/>
      <c r="DC9" s="723"/>
      <c r="DD9" s="669">
        <v>205752</v>
      </c>
      <c r="DE9" s="664"/>
      <c r="DF9" s="664"/>
      <c r="DG9" s="664"/>
      <c r="DH9" s="664"/>
      <c r="DI9" s="664"/>
      <c r="DJ9" s="664"/>
      <c r="DK9" s="664"/>
      <c r="DL9" s="664"/>
      <c r="DM9" s="664"/>
      <c r="DN9" s="664"/>
      <c r="DO9" s="664"/>
      <c r="DP9" s="665"/>
      <c r="DQ9" s="669">
        <v>6803184</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1191566</v>
      </c>
      <c r="BH10" s="664"/>
      <c r="BI10" s="664"/>
      <c r="BJ10" s="664"/>
      <c r="BK10" s="664"/>
      <c r="BL10" s="664"/>
      <c r="BM10" s="664"/>
      <c r="BN10" s="665"/>
      <c r="BO10" s="723">
        <v>2.4</v>
      </c>
      <c r="BP10" s="723"/>
      <c r="BQ10" s="723"/>
      <c r="BR10" s="723"/>
      <c r="BS10" s="669" t="s">
        <v>128</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36020</v>
      </c>
      <c r="CS10" s="664"/>
      <c r="CT10" s="664"/>
      <c r="CU10" s="664"/>
      <c r="CV10" s="664"/>
      <c r="CW10" s="664"/>
      <c r="CX10" s="664"/>
      <c r="CY10" s="665"/>
      <c r="CZ10" s="723">
        <v>0</v>
      </c>
      <c r="DA10" s="723"/>
      <c r="DB10" s="723"/>
      <c r="DC10" s="723"/>
      <c r="DD10" s="669" t="s">
        <v>137</v>
      </c>
      <c r="DE10" s="664"/>
      <c r="DF10" s="664"/>
      <c r="DG10" s="664"/>
      <c r="DH10" s="664"/>
      <c r="DI10" s="664"/>
      <c r="DJ10" s="664"/>
      <c r="DK10" s="664"/>
      <c r="DL10" s="664"/>
      <c r="DM10" s="664"/>
      <c r="DN10" s="664"/>
      <c r="DO10" s="664"/>
      <c r="DP10" s="665"/>
      <c r="DQ10" s="669">
        <v>28274</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137</v>
      </c>
      <c r="AA11" s="723"/>
      <c r="AB11" s="723"/>
      <c r="AC11" s="723"/>
      <c r="AD11" s="724" t="s">
        <v>128</v>
      </c>
      <c r="AE11" s="724"/>
      <c r="AF11" s="724"/>
      <c r="AG11" s="724"/>
      <c r="AH11" s="724"/>
      <c r="AI11" s="724"/>
      <c r="AJ11" s="724"/>
      <c r="AK11" s="724"/>
      <c r="AL11" s="666" t="s">
        <v>128</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4304158</v>
      </c>
      <c r="BH11" s="664"/>
      <c r="BI11" s="664"/>
      <c r="BJ11" s="664"/>
      <c r="BK11" s="664"/>
      <c r="BL11" s="664"/>
      <c r="BM11" s="664"/>
      <c r="BN11" s="665"/>
      <c r="BO11" s="723">
        <v>8.8000000000000007</v>
      </c>
      <c r="BP11" s="723"/>
      <c r="BQ11" s="723"/>
      <c r="BR11" s="723"/>
      <c r="BS11" s="669" t="s">
        <v>128</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228896</v>
      </c>
      <c r="CS11" s="664"/>
      <c r="CT11" s="664"/>
      <c r="CU11" s="664"/>
      <c r="CV11" s="664"/>
      <c r="CW11" s="664"/>
      <c r="CX11" s="664"/>
      <c r="CY11" s="665"/>
      <c r="CZ11" s="723">
        <v>0.2</v>
      </c>
      <c r="DA11" s="723"/>
      <c r="DB11" s="723"/>
      <c r="DC11" s="723"/>
      <c r="DD11" s="669">
        <v>114835</v>
      </c>
      <c r="DE11" s="664"/>
      <c r="DF11" s="664"/>
      <c r="DG11" s="664"/>
      <c r="DH11" s="664"/>
      <c r="DI11" s="664"/>
      <c r="DJ11" s="664"/>
      <c r="DK11" s="664"/>
      <c r="DL11" s="664"/>
      <c r="DM11" s="664"/>
      <c r="DN11" s="664"/>
      <c r="DO11" s="664"/>
      <c r="DP11" s="665"/>
      <c r="DQ11" s="669">
        <v>122963</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6098101</v>
      </c>
      <c r="S12" s="664"/>
      <c r="T12" s="664"/>
      <c r="U12" s="664"/>
      <c r="V12" s="664"/>
      <c r="W12" s="664"/>
      <c r="X12" s="664"/>
      <c r="Y12" s="665"/>
      <c r="Z12" s="723">
        <v>4.0999999999999996</v>
      </c>
      <c r="AA12" s="723"/>
      <c r="AB12" s="723"/>
      <c r="AC12" s="723"/>
      <c r="AD12" s="724">
        <v>6098101</v>
      </c>
      <c r="AE12" s="724"/>
      <c r="AF12" s="724"/>
      <c r="AG12" s="724"/>
      <c r="AH12" s="724"/>
      <c r="AI12" s="724"/>
      <c r="AJ12" s="724"/>
      <c r="AK12" s="724"/>
      <c r="AL12" s="666">
        <v>9.4</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22241451</v>
      </c>
      <c r="BH12" s="664"/>
      <c r="BI12" s="664"/>
      <c r="BJ12" s="664"/>
      <c r="BK12" s="664"/>
      <c r="BL12" s="664"/>
      <c r="BM12" s="664"/>
      <c r="BN12" s="665"/>
      <c r="BO12" s="723">
        <v>45.6</v>
      </c>
      <c r="BP12" s="723"/>
      <c r="BQ12" s="723"/>
      <c r="BR12" s="723"/>
      <c r="BS12" s="669" t="s">
        <v>137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1336627</v>
      </c>
      <c r="CS12" s="664"/>
      <c r="CT12" s="664"/>
      <c r="CU12" s="664"/>
      <c r="CV12" s="664"/>
      <c r="CW12" s="664"/>
      <c r="CX12" s="664"/>
      <c r="CY12" s="665"/>
      <c r="CZ12" s="723">
        <v>0.9</v>
      </c>
      <c r="DA12" s="723"/>
      <c r="DB12" s="723"/>
      <c r="DC12" s="723"/>
      <c r="DD12" s="669">
        <v>306806</v>
      </c>
      <c r="DE12" s="664"/>
      <c r="DF12" s="664"/>
      <c r="DG12" s="664"/>
      <c r="DH12" s="664"/>
      <c r="DI12" s="664"/>
      <c r="DJ12" s="664"/>
      <c r="DK12" s="664"/>
      <c r="DL12" s="664"/>
      <c r="DM12" s="664"/>
      <c r="DN12" s="664"/>
      <c r="DO12" s="664"/>
      <c r="DP12" s="665"/>
      <c r="DQ12" s="669">
        <v>608777</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21813556</v>
      </c>
      <c r="BH13" s="664"/>
      <c r="BI13" s="664"/>
      <c r="BJ13" s="664"/>
      <c r="BK13" s="664"/>
      <c r="BL13" s="664"/>
      <c r="BM13" s="664"/>
      <c r="BN13" s="665"/>
      <c r="BO13" s="723">
        <v>44.7</v>
      </c>
      <c r="BP13" s="723"/>
      <c r="BQ13" s="723"/>
      <c r="BR13" s="723"/>
      <c r="BS13" s="669" t="s">
        <v>128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14666931</v>
      </c>
      <c r="CS13" s="664"/>
      <c r="CT13" s="664"/>
      <c r="CU13" s="664"/>
      <c r="CV13" s="664"/>
      <c r="CW13" s="664"/>
      <c r="CX13" s="664"/>
      <c r="CY13" s="665"/>
      <c r="CZ13" s="723">
        <v>10.3</v>
      </c>
      <c r="DA13" s="723"/>
      <c r="DB13" s="723"/>
      <c r="DC13" s="723"/>
      <c r="DD13" s="669">
        <v>7765701</v>
      </c>
      <c r="DE13" s="664"/>
      <c r="DF13" s="664"/>
      <c r="DG13" s="664"/>
      <c r="DH13" s="664"/>
      <c r="DI13" s="664"/>
      <c r="DJ13" s="664"/>
      <c r="DK13" s="664"/>
      <c r="DL13" s="664"/>
      <c r="DM13" s="664"/>
      <c r="DN13" s="664"/>
      <c r="DO13" s="664"/>
      <c r="DP13" s="665"/>
      <c r="DQ13" s="669">
        <v>4989869</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738124</v>
      </c>
      <c r="BH14" s="664"/>
      <c r="BI14" s="664"/>
      <c r="BJ14" s="664"/>
      <c r="BK14" s="664"/>
      <c r="BL14" s="664"/>
      <c r="BM14" s="664"/>
      <c r="BN14" s="665"/>
      <c r="BO14" s="723">
        <v>1.5</v>
      </c>
      <c r="BP14" s="723"/>
      <c r="BQ14" s="723"/>
      <c r="BR14" s="723"/>
      <c r="BS14" s="669" t="s">
        <v>128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2820544</v>
      </c>
      <c r="CS14" s="664"/>
      <c r="CT14" s="664"/>
      <c r="CU14" s="664"/>
      <c r="CV14" s="664"/>
      <c r="CW14" s="664"/>
      <c r="CX14" s="664"/>
      <c r="CY14" s="665"/>
      <c r="CZ14" s="723">
        <v>2</v>
      </c>
      <c r="DA14" s="723"/>
      <c r="DB14" s="723"/>
      <c r="DC14" s="723"/>
      <c r="DD14" s="669">
        <v>337118</v>
      </c>
      <c r="DE14" s="664"/>
      <c r="DF14" s="664"/>
      <c r="DG14" s="664"/>
      <c r="DH14" s="664"/>
      <c r="DI14" s="664"/>
      <c r="DJ14" s="664"/>
      <c r="DK14" s="664"/>
      <c r="DL14" s="664"/>
      <c r="DM14" s="664"/>
      <c r="DN14" s="664"/>
      <c r="DO14" s="664"/>
      <c r="DP14" s="665"/>
      <c r="DQ14" s="669">
        <v>2409458</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138391</v>
      </c>
      <c r="S15" s="664"/>
      <c r="T15" s="664"/>
      <c r="U15" s="664"/>
      <c r="V15" s="664"/>
      <c r="W15" s="664"/>
      <c r="X15" s="664"/>
      <c r="Y15" s="665"/>
      <c r="Z15" s="723">
        <v>0.1</v>
      </c>
      <c r="AA15" s="723"/>
      <c r="AB15" s="723"/>
      <c r="AC15" s="723"/>
      <c r="AD15" s="724">
        <v>138391</v>
      </c>
      <c r="AE15" s="724"/>
      <c r="AF15" s="724"/>
      <c r="AG15" s="724"/>
      <c r="AH15" s="724"/>
      <c r="AI15" s="724"/>
      <c r="AJ15" s="724"/>
      <c r="AK15" s="724"/>
      <c r="AL15" s="666">
        <v>0.2</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3359782</v>
      </c>
      <c r="BH15" s="664"/>
      <c r="BI15" s="664"/>
      <c r="BJ15" s="664"/>
      <c r="BK15" s="664"/>
      <c r="BL15" s="664"/>
      <c r="BM15" s="664"/>
      <c r="BN15" s="665"/>
      <c r="BO15" s="723">
        <v>6.9</v>
      </c>
      <c r="BP15" s="723"/>
      <c r="BQ15" s="723"/>
      <c r="BR15" s="723"/>
      <c r="BS15" s="669" t="s">
        <v>128</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16758540</v>
      </c>
      <c r="CS15" s="664"/>
      <c r="CT15" s="664"/>
      <c r="CU15" s="664"/>
      <c r="CV15" s="664"/>
      <c r="CW15" s="664"/>
      <c r="CX15" s="664"/>
      <c r="CY15" s="665"/>
      <c r="CZ15" s="723">
        <v>11.7</v>
      </c>
      <c r="DA15" s="723"/>
      <c r="DB15" s="723"/>
      <c r="DC15" s="723"/>
      <c r="DD15" s="669">
        <v>7484934</v>
      </c>
      <c r="DE15" s="664"/>
      <c r="DF15" s="664"/>
      <c r="DG15" s="664"/>
      <c r="DH15" s="664"/>
      <c r="DI15" s="664"/>
      <c r="DJ15" s="664"/>
      <c r="DK15" s="664"/>
      <c r="DL15" s="664"/>
      <c r="DM15" s="664"/>
      <c r="DN15" s="664"/>
      <c r="DO15" s="664"/>
      <c r="DP15" s="665"/>
      <c r="DQ15" s="669">
        <v>8867222</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137</v>
      </c>
      <c r="AE16" s="724"/>
      <c r="AF16" s="724"/>
      <c r="AG16" s="724"/>
      <c r="AH16" s="724"/>
      <c r="AI16" s="724"/>
      <c r="AJ16" s="724"/>
      <c r="AK16" s="724"/>
      <c r="AL16" s="666" t="s">
        <v>128</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95119</v>
      </c>
      <c r="S17" s="664"/>
      <c r="T17" s="664"/>
      <c r="U17" s="664"/>
      <c r="V17" s="664"/>
      <c r="W17" s="664"/>
      <c r="X17" s="664"/>
      <c r="Y17" s="665"/>
      <c r="Z17" s="723">
        <v>0.1</v>
      </c>
      <c r="AA17" s="723"/>
      <c r="AB17" s="723"/>
      <c r="AC17" s="723"/>
      <c r="AD17" s="724">
        <v>95119</v>
      </c>
      <c r="AE17" s="724"/>
      <c r="AF17" s="724"/>
      <c r="AG17" s="724"/>
      <c r="AH17" s="724"/>
      <c r="AI17" s="724"/>
      <c r="AJ17" s="724"/>
      <c r="AK17" s="724"/>
      <c r="AL17" s="666">
        <v>0.1</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12636388</v>
      </c>
      <c r="CS17" s="664"/>
      <c r="CT17" s="664"/>
      <c r="CU17" s="664"/>
      <c r="CV17" s="664"/>
      <c r="CW17" s="664"/>
      <c r="CX17" s="664"/>
      <c r="CY17" s="665"/>
      <c r="CZ17" s="723">
        <v>8.8000000000000007</v>
      </c>
      <c r="DA17" s="723"/>
      <c r="DB17" s="723"/>
      <c r="DC17" s="723"/>
      <c r="DD17" s="669" t="s">
        <v>128</v>
      </c>
      <c r="DE17" s="664"/>
      <c r="DF17" s="664"/>
      <c r="DG17" s="664"/>
      <c r="DH17" s="664"/>
      <c r="DI17" s="664"/>
      <c r="DJ17" s="664"/>
      <c r="DK17" s="664"/>
      <c r="DL17" s="664"/>
      <c r="DM17" s="664"/>
      <c r="DN17" s="664"/>
      <c r="DO17" s="664"/>
      <c r="DP17" s="665"/>
      <c r="DQ17" s="669">
        <v>11085243</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8359681</v>
      </c>
      <c r="S18" s="664"/>
      <c r="T18" s="664"/>
      <c r="U18" s="664"/>
      <c r="V18" s="664"/>
      <c r="W18" s="664"/>
      <c r="X18" s="664"/>
      <c r="Y18" s="665"/>
      <c r="Z18" s="723">
        <v>5.6</v>
      </c>
      <c r="AA18" s="723"/>
      <c r="AB18" s="723"/>
      <c r="AC18" s="723"/>
      <c r="AD18" s="724">
        <v>7615128</v>
      </c>
      <c r="AE18" s="724"/>
      <c r="AF18" s="724"/>
      <c r="AG18" s="724"/>
      <c r="AH18" s="724"/>
      <c r="AI18" s="724"/>
      <c r="AJ18" s="724"/>
      <c r="AK18" s="724"/>
      <c r="AL18" s="666">
        <v>11.8</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137</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7615128</v>
      </c>
      <c r="S19" s="664"/>
      <c r="T19" s="664"/>
      <c r="U19" s="664"/>
      <c r="V19" s="664"/>
      <c r="W19" s="664"/>
      <c r="X19" s="664"/>
      <c r="Y19" s="665"/>
      <c r="Z19" s="723">
        <v>5.0999999999999996</v>
      </c>
      <c r="AA19" s="723"/>
      <c r="AB19" s="723"/>
      <c r="AC19" s="723"/>
      <c r="AD19" s="724">
        <v>7615128</v>
      </c>
      <c r="AE19" s="724"/>
      <c r="AF19" s="724"/>
      <c r="AG19" s="724"/>
      <c r="AH19" s="724"/>
      <c r="AI19" s="724"/>
      <c r="AJ19" s="724"/>
      <c r="AK19" s="724"/>
      <c r="AL19" s="666">
        <v>11.8</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1047106</v>
      </c>
      <c r="BH19" s="664"/>
      <c r="BI19" s="664"/>
      <c r="BJ19" s="664"/>
      <c r="BK19" s="664"/>
      <c r="BL19" s="664"/>
      <c r="BM19" s="664"/>
      <c r="BN19" s="665"/>
      <c r="BO19" s="723">
        <v>2.1</v>
      </c>
      <c r="BP19" s="723"/>
      <c r="BQ19" s="723"/>
      <c r="BR19" s="723"/>
      <c r="BS19" s="669" t="s">
        <v>128</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744270</v>
      </c>
      <c r="S20" s="664"/>
      <c r="T20" s="664"/>
      <c r="U20" s="664"/>
      <c r="V20" s="664"/>
      <c r="W20" s="664"/>
      <c r="X20" s="664"/>
      <c r="Y20" s="665"/>
      <c r="Z20" s="723">
        <v>0.5</v>
      </c>
      <c r="AA20" s="723"/>
      <c r="AB20" s="723"/>
      <c r="AC20" s="723"/>
      <c r="AD20" s="724" t="s">
        <v>128</v>
      </c>
      <c r="AE20" s="724"/>
      <c r="AF20" s="724"/>
      <c r="AG20" s="724"/>
      <c r="AH20" s="724"/>
      <c r="AI20" s="724"/>
      <c r="AJ20" s="724"/>
      <c r="AK20" s="724"/>
      <c r="AL20" s="666" t="s">
        <v>137</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1047106</v>
      </c>
      <c r="BH20" s="664"/>
      <c r="BI20" s="664"/>
      <c r="BJ20" s="664"/>
      <c r="BK20" s="664"/>
      <c r="BL20" s="664"/>
      <c r="BM20" s="664"/>
      <c r="BN20" s="665"/>
      <c r="BO20" s="723">
        <v>2.1</v>
      </c>
      <c r="BP20" s="723"/>
      <c r="BQ20" s="723"/>
      <c r="BR20" s="723"/>
      <c r="BS20" s="669" t="s">
        <v>137</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143080974</v>
      </c>
      <c r="CS20" s="664"/>
      <c r="CT20" s="664"/>
      <c r="CU20" s="664"/>
      <c r="CV20" s="664"/>
      <c r="CW20" s="664"/>
      <c r="CX20" s="664"/>
      <c r="CY20" s="665"/>
      <c r="CZ20" s="723">
        <v>100</v>
      </c>
      <c r="DA20" s="723"/>
      <c r="DB20" s="723"/>
      <c r="DC20" s="723"/>
      <c r="DD20" s="669">
        <v>17642587</v>
      </c>
      <c r="DE20" s="664"/>
      <c r="DF20" s="664"/>
      <c r="DG20" s="664"/>
      <c r="DH20" s="664"/>
      <c r="DI20" s="664"/>
      <c r="DJ20" s="664"/>
      <c r="DK20" s="664"/>
      <c r="DL20" s="664"/>
      <c r="DM20" s="664"/>
      <c r="DN20" s="664"/>
      <c r="DO20" s="664"/>
      <c r="DP20" s="665"/>
      <c r="DQ20" s="669">
        <v>75059255</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v>283</v>
      </c>
      <c r="S21" s="664"/>
      <c r="T21" s="664"/>
      <c r="U21" s="664"/>
      <c r="V21" s="664"/>
      <c r="W21" s="664"/>
      <c r="X21" s="664"/>
      <c r="Y21" s="665"/>
      <c r="Z21" s="723">
        <v>0</v>
      </c>
      <c r="AA21" s="723"/>
      <c r="AB21" s="723"/>
      <c r="AC21" s="723"/>
      <c r="AD21" s="724" t="s">
        <v>128</v>
      </c>
      <c r="AE21" s="724"/>
      <c r="AF21" s="724"/>
      <c r="AG21" s="724"/>
      <c r="AH21" s="724"/>
      <c r="AI21" s="724"/>
      <c r="AJ21" s="724"/>
      <c r="AK21" s="724"/>
      <c r="AL21" s="666" t="s">
        <v>128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10123</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64394341</v>
      </c>
      <c r="S22" s="664"/>
      <c r="T22" s="664"/>
      <c r="U22" s="664"/>
      <c r="V22" s="664"/>
      <c r="W22" s="664"/>
      <c r="X22" s="664"/>
      <c r="Y22" s="665"/>
      <c r="Z22" s="723">
        <v>43.2</v>
      </c>
      <c r="AA22" s="723"/>
      <c r="AB22" s="723"/>
      <c r="AC22" s="723"/>
      <c r="AD22" s="724">
        <v>63649788</v>
      </c>
      <c r="AE22" s="724"/>
      <c r="AF22" s="724"/>
      <c r="AG22" s="724"/>
      <c r="AH22" s="724"/>
      <c r="AI22" s="724"/>
      <c r="AJ22" s="724"/>
      <c r="AK22" s="724"/>
      <c r="AL22" s="666">
        <v>98.4</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v>1036983</v>
      </c>
      <c r="BH22" s="664"/>
      <c r="BI22" s="664"/>
      <c r="BJ22" s="664"/>
      <c r="BK22" s="664"/>
      <c r="BL22" s="664"/>
      <c r="BM22" s="664"/>
      <c r="BN22" s="665"/>
      <c r="BO22" s="723">
        <v>2.1</v>
      </c>
      <c r="BP22" s="723"/>
      <c r="BQ22" s="723"/>
      <c r="BR22" s="723"/>
      <c r="BS22" s="669" t="s">
        <v>128</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41703</v>
      </c>
      <c r="S23" s="664"/>
      <c r="T23" s="664"/>
      <c r="U23" s="664"/>
      <c r="V23" s="664"/>
      <c r="W23" s="664"/>
      <c r="X23" s="664"/>
      <c r="Y23" s="665"/>
      <c r="Z23" s="723">
        <v>0</v>
      </c>
      <c r="AA23" s="723"/>
      <c r="AB23" s="723"/>
      <c r="AC23" s="723"/>
      <c r="AD23" s="724">
        <v>41703</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1557602</v>
      </c>
      <c r="S24" s="664"/>
      <c r="T24" s="664"/>
      <c r="U24" s="664"/>
      <c r="V24" s="664"/>
      <c r="W24" s="664"/>
      <c r="X24" s="664"/>
      <c r="Y24" s="665"/>
      <c r="Z24" s="723">
        <v>1</v>
      </c>
      <c r="AA24" s="723"/>
      <c r="AB24" s="723"/>
      <c r="AC24" s="723"/>
      <c r="AD24" s="724" t="s">
        <v>128</v>
      </c>
      <c r="AE24" s="724"/>
      <c r="AF24" s="724"/>
      <c r="AG24" s="724"/>
      <c r="AH24" s="724"/>
      <c r="AI24" s="724"/>
      <c r="AJ24" s="724"/>
      <c r="AK24" s="724"/>
      <c r="AL24" s="666" t="s">
        <v>128</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86561834</v>
      </c>
      <c r="CS24" s="727"/>
      <c r="CT24" s="727"/>
      <c r="CU24" s="727"/>
      <c r="CV24" s="727"/>
      <c r="CW24" s="727"/>
      <c r="CX24" s="727"/>
      <c r="CY24" s="773"/>
      <c r="CZ24" s="774">
        <v>60.5</v>
      </c>
      <c r="DA24" s="743"/>
      <c r="DB24" s="743"/>
      <c r="DC24" s="777"/>
      <c r="DD24" s="772">
        <v>42718813</v>
      </c>
      <c r="DE24" s="727"/>
      <c r="DF24" s="727"/>
      <c r="DG24" s="727"/>
      <c r="DH24" s="727"/>
      <c r="DI24" s="727"/>
      <c r="DJ24" s="727"/>
      <c r="DK24" s="773"/>
      <c r="DL24" s="772">
        <v>42255770</v>
      </c>
      <c r="DM24" s="727"/>
      <c r="DN24" s="727"/>
      <c r="DO24" s="727"/>
      <c r="DP24" s="727"/>
      <c r="DQ24" s="727"/>
      <c r="DR24" s="727"/>
      <c r="DS24" s="727"/>
      <c r="DT24" s="727"/>
      <c r="DU24" s="727"/>
      <c r="DV24" s="773"/>
      <c r="DW24" s="774">
        <v>61.3</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2703739</v>
      </c>
      <c r="S25" s="664"/>
      <c r="T25" s="664"/>
      <c r="U25" s="664"/>
      <c r="V25" s="664"/>
      <c r="W25" s="664"/>
      <c r="X25" s="664"/>
      <c r="Y25" s="665"/>
      <c r="Z25" s="723">
        <v>1.8</v>
      </c>
      <c r="AA25" s="723"/>
      <c r="AB25" s="723"/>
      <c r="AC25" s="723"/>
      <c r="AD25" s="724">
        <v>183013</v>
      </c>
      <c r="AE25" s="724"/>
      <c r="AF25" s="724"/>
      <c r="AG25" s="724"/>
      <c r="AH25" s="724"/>
      <c r="AI25" s="724"/>
      <c r="AJ25" s="724"/>
      <c r="AK25" s="724"/>
      <c r="AL25" s="666">
        <v>0.3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18258386</v>
      </c>
      <c r="CS25" s="662"/>
      <c r="CT25" s="662"/>
      <c r="CU25" s="662"/>
      <c r="CV25" s="662"/>
      <c r="CW25" s="662"/>
      <c r="CX25" s="662"/>
      <c r="CY25" s="663"/>
      <c r="CZ25" s="666">
        <v>12.8</v>
      </c>
      <c r="DA25" s="695"/>
      <c r="DB25" s="695"/>
      <c r="DC25" s="696"/>
      <c r="DD25" s="669">
        <v>16822754</v>
      </c>
      <c r="DE25" s="662"/>
      <c r="DF25" s="662"/>
      <c r="DG25" s="662"/>
      <c r="DH25" s="662"/>
      <c r="DI25" s="662"/>
      <c r="DJ25" s="662"/>
      <c r="DK25" s="663"/>
      <c r="DL25" s="669">
        <v>16460109</v>
      </c>
      <c r="DM25" s="662"/>
      <c r="DN25" s="662"/>
      <c r="DO25" s="662"/>
      <c r="DP25" s="662"/>
      <c r="DQ25" s="662"/>
      <c r="DR25" s="662"/>
      <c r="DS25" s="662"/>
      <c r="DT25" s="662"/>
      <c r="DU25" s="662"/>
      <c r="DV25" s="663"/>
      <c r="DW25" s="666">
        <v>23.9</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672343</v>
      </c>
      <c r="S26" s="664"/>
      <c r="T26" s="664"/>
      <c r="U26" s="664"/>
      <c r="V26" s="664"/>
      <c r="W26" s="664"/>
      <c r="X26" s="664"/>
      <c r="Y26" s="665"/>
      <c r="Z26" s="723">
        <v>0.5</v>
      </c>
      <c r="AA26" s="723"/>
      <c r="AB26" s="723"/>
      <c r="AC26" s="723"/>
      <c r="AD26" s="724" t="s">
        <v>137</v>
      </c>
      <c r="AE26" s="724"/>
      <c r="AF26" s="724"/>
      <c r="AG26" s="724"/>
      <c r="AH26" s="724"/>
      <c r="AI26" s="724"/>
      <c r="AJ26" s="724"/>
      <c r="AK26" s="724"/>
      <c r="AL26" s="666" t="s">
        <v>128</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11571732</v>
      </c>
      <c r="CS26" s="664"/>
      <c r="CT26" s="664"/>
      <c r="CU26" s="664"/>
      <c r="CV26" s="664"/>
      <c r="CW26" s="664"/>
      <c r="CX26" s="664"/>
      <c r="CY26" s="665"/>
      <c r="CZ26" s="666">
        <v>8.1</v>
      </c>
      <c r="DA26" s="695"/>
      <c r="DB26" s="695"/>
      <c r="DC26" s="696"/>
      <c r="DD26" s="669">
        <v>10799275</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38581025</v>
      </c>
      <c r="S27" s="664"/>
      <c r="T27" s="664"/>
      <c r="U27" s="664"/>
      <c r="V27" s="664"/>
      <c r="W27" s="664"/>
      <c r="X27" s="664"/>
      <c r="Y27" s="665"/>
      <c r="Z27" s="723">
        <v>25.9</v>
      </c>
      <c r="AA27" s="723"/>
      <c r="AB27" s="723"/>
      <c r="AC27" s="723"/>
      <c r="AD27" s="724" t="s">
        <v>128</v>
      </c>
      <c r="AE27" s="724"/>
      <c r="AF27" s="724"/>
      <c r="AG27" s="724"/>
      <c r="AH27" s="724"/>
      <c r="AI27" s="724"/>
      <c r="AJ27" s="724"/>
      <c r="AK27" s="724"/>
      <c r="AL27" s="666" t="s">
        <v>128</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48816343</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55667060</v>
      </c>
      <c r="CS27" s="662"/>
      <c r="CT27" s="662"/>
      <c r="CU27" s="662"/>
      <c r="CV27" s="662"/>
      <c r="CW27" s="662"/>
      <c r="CX27" s="662"/>
      <c r="CY27" s="663"/>
      <c r="CZ27" s="666">
        <v>38.9</v>
      </c>
      <c r="DA27" s="695"/>
      <c r="DB27" s="695"/>
      <c r="DC27" s="696"/>
      <c r="DD27" s="669">
        <v>14810816</v>
      </c>
      <c r="DE27" s="662"/>
      <c r="DF27" s="662"/>
      <c r="DG27" s="662"/>
      <c r="DH27" s="662"/>
      <c r="DI27" s="662"/>
      <c r="DJ27" s="662"/>
      <c r="DK27" s="663"/>
      <c r="DL27" s="669">
        <v>14777783</v>
      </c>
      <c r="DM27" s="662"/>
      <c r="DN27" s="662"/>
      <c r="DO27" s="662"/>
      <c r="DP27" s="662"/>
      <c r="DQ27" s="662"/>
      <c r="DR27" s="662"/>
      <c r="DS27" s="662"/>
      <c r="DT27" s="662"/>
      <c r="DU27" s="662"/>
      <c r="DV27" s="663"/>
      <c r="DW27" s="666">
        <v>21.4</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v>289868</v>
      </c>
      <c r="S28" s="664"/>
      <c r="T28" s="664"/>
      <c r="U28" s="664"/>
      <c r="V28" s="664"/>
      <c r="W28" s="664"/>
      <c r="X28" s="664"/>
      <c r="Y28" s="665"/>
      <c r="Z28" s="723">
        <v>0.2</v>
      </c>
      <c r="AA28" s="723"/>
      <c r="AB28" s="723"/>
      <c r="AC28" s="723"/>
      <c r="AD28" s="724">
        <v>289868</v>
      </c>
      <c r="AE28" s="724"/>
      <c r="AF28" s="724"/>
      <c r="AG28" s="724"/>
      <c r="AH28" s="724"/>
      <c r="AI28" s="724"/>
      <c r="AJ28" s="724"/>
      <c r="AK28" s="724"/>
      <c r="AL28" s="666">
        <v>0.4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12636388</v>
      </c>
      <c r="CS28" s="664"/>
      <c r="CT28" s="664"/>
      <c r="CU28" s="664"/>
      <c r="CV28" s="664"/>
      <c r="CW28" s="664"/>
      <c r="CX28" s="664"/>
      <c r="CY28" s="665"/>
      <c r="CZ28" s="666">
        <v>8.8000000000000007</v>
      </c>
      <c r="DA28" s="695"/>
      <c r="DB28" s="695"/>
      <c r="DC28" s="696"/>
      <c r="DD28" s="669">
        <v>11085243</v>
      </c>
      <c r="DE28" s="664"/>
      <c r="DF28" s="664"/>
      <c r="DG28" s="664"/>
      <c r="DH28" s="664"/>
      <c r="DI28" s="664"/>
      <c r="DJ28" s="664"/>
      <c r="DK28" s="665"/>
      <c r="DL28" s="669">
        <v>11017878</v>
      </c>
      <c r="DM28" s="664"/>
      <c r="DN28" s="664"/>
      <c r="DO28" s="664"/>
      <c r="DP28" s="664"/>
      <c r="DQ28" s="664"/>
      <c r="DR28" s="664"/>
      <c r="DS28" s="664"/>
      <c r="DT28" s="664"/>
      <c r="DU28" s="664"/>
      <c r="DV28" s="665"/>
      <c r="DW28" s="666">
        <v>16</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17713781</v>
      </c>
      <c r="S29" s="664"/>
      <c r="T29" s="664"/>
      <c r="U29" s="664"/>
      <c r="V29" s="664"/>
      <c r="W29" s="664"/>
      <c r="X29" s="664"/>
      <c r="Y29" s="665"/>
      <c r="Z29" s="723">
        <v>11.9</v>
      </c>
      <c r="AA29" s="723"/>
      <c r="AB29" s="723"/>
      <c r="AC29" s="723"/>
      <c r="AD29" s="724" t="s">
        <v>128</v>
      </c>
      <c r="AE29" s="724"/>
      <c r="AF29" s="724"/>
      <c r="AG29" s="724"/>
      <c r="AH29" s="724"/>
      <c r="AI29" s="724"/>
      <c r="AJ29" s="724"/>
      <c r="AK29" s="724"/>
      <c r="AL29" s="666" t="s">
        <v>128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70</v>
      </c>
      <c r="CG29" s="702"/>
      <c r="CH29" s="702"/>
      <c r="CI29" s="702"/>
      <c r="CJ29" s="702"/>
      <c r="CK29" s="702"/>
      <c r="CL29" s="702"/>
      <c r="CM29" s="702"/>
      <c r="CN29" s="702"/>
      <c r="CO29" s="702"/>
      <c r="CP29" s="702"/>
      <c r="CQ29" s="703"/>
      <c r="CR29" s="661">
        <v>12636181</v>
      </c>
      <c r="CS29" s="662"/>
      <c r="CT29" s="662"/>
      <c r="CU29" s="662"/>
      <c r="CV29" s="662"/>
      <c r="CW29" s="662"/>
      <c r="CX29" s="662"/>
      <c r="CY29" s="663"/>
      <c r="CZ29" s="666">
        <v>8.8000000000000007</v>
      </c>
      <c r="DA29" s="695"/>
      <c r="DB29" s="695"/>
      <c r="DC29" s="696"/>
      <c r="DD29" s="669">
        <v>11085036</v>
      </c>
      <c r="DE29" s="662"/>
      <c r="DF29" s="662"/>
      <c r="DG29" s="662"/>
      <c r="DH29" s="662"/>
      <c r="DI29" s="662"/>
      <c r="DJ29" s="662"/>
      <c r="DK29" s="663"/>
      <c r="DL29" s="669">
        <v>11017671</v>
      </c>
      <c r="DM29" s="662"/>
      <c r="DN29" s="662"/>
      <c r="DO29" s="662"/>
      <c r="DP29" s="662"/>
      <c r="DQ29" s="662"/>
      <c r="DR29" s="662"/>
      <c r="DS29" s="662"/>
      <c r="DT29" s="662"/>
      <c r="DU29" s="662"/>
      <c r="DV29" s="663"/>
      <c r="DW29" s="666">
        <v>16</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690996</v>
      </c>
      <c r="S30" s="664"/>
      <c r="T30" s="664"/>
      <c r="U30" s="664"/>
      <c r="V30" s="664"/>
      <c r="W30" s="664"/>
      <c r="X30" s="664"/>
      <c r="Y30" s="665"/>
      <c r="Z30" s="723">
        <v>0.5</v>
      </c>
      <c r="AA30" s="723"/>
      <c r="AB30" s="723"/>
      <c r="AC30" s="723"/>
      <c r="AD30" s="724">
        <v>358079</v>
      </c>
      <c r="AE30" s="724"/>
      <c r="AF30" s="724"/>
      <c r="AG30" s="724"/>
      <c r="AH30" s="724"/>
      <c r="AI30" s="724"/>
      <c r="AJ30" s="724"/>
      <c r="AK30" s="724"/>
      <c r="AL30" s="666">
        <v>0.6</v>
      </c>
      <c r="AM30" s="667"/>
      <c r="AN30" s="667"/>
      <c r="AO30" s="725"/>
      <c r="AP30" s="751" t="s">
        <v>304</v>
      </c>
      <c r="AQ30" s="752"/>
      <c r="AR30" s="752"/>
      <c r="AS30" s="752"/>
      <c r="AT30" s="757" t="s">
        <v>305</v>
      </c>
      <c r="AU30" s="230"/>
      <c r="AV30" s="230"/>
      <c r="AW30" s="230"/>
      <c r="AX30" s="760" t="s">
        <v>186</v>
      </c>
      <c r="AY30" s="761"/>
      <c r="AZ30" s="761"/>
      <c r="BA30" s="761"/>
      <c r="BB30" s="761"/>
      <c r="BC30" s="761"/>
      <c r="BD30" s="761"/>
      <c r="BE30" s="761"/>
      <c r="BF30" s="762"/>
      <c r="BG30" s="741">
        <v>99.3</v>
      </c>
      <c r="BH30" s="742"/>
      <c r="BI30" s="742"/>
      <c r="BJ30" s="742"/>
      <c r="BK30" s="742"/>
      <c r="BL30" s="742"/>
      <c r="BM30" s="743">
        <v>98.2</v>
      </c>
      <c r="BN30" s="742"/>
      <c r="BO30" s="742"/>
      <c r="BP30" s="742"/>
      <c r="BQ30" s="744"/>
      <c r="BR30" s="741">
        <v>99.3</v>
      </c>
      <c r="BS30" s="742"/>
      <c r="BT30" s="742"/>
      <c r="BU30" s="742"/>
      <c r="BV30" s="742"/>
      <c r="BW30" s="742"/>
      <c r="BX30" s="743">
        <v>98.1</v>
      </c>
      <c r="BY30" s="742"/>
      <c r="BZ30" s="742"/>
      <c r="CA30" s="742"/>
      <c r="CB30" s="744"/>
      <c r="CD30" s="747"/>
      <c r="CE30" s="748"/>
      <c r="CF30" s="705" t="s">
        <v>306</v>
      </c>
      <c r="CG30" s="702"/>
      <c r="CH30" s="702"/>
      <c r="CI30" s="702"/>
      <c r="CJ30" s="702"/>
      <c r="CK30" s="702"/>
      <c r="CL30" s="702"/>
      <c r="CM30" s="702"/>
      <c r="CN30" s="702"/>
      <c r="CO30" s="702"/>
      <c r="CP30" s="702"/>
      <c r="CQ30" s="703"/>
      <c r="CR30" s="661">
        <v>11553561</v>
      </c>
      <c r="CS30" s="664"/>
      <c r="CT30" s="664"/>
      <c r="CU30" s="664"/>
      <c r="CV30" s="664"/>
      <c r="CW30" s="664"/>
      <c r="CX30" s="664"/>
      <c r="CY30" s="665"/>
      <c r="CZ30" s="666">
        <v>8.1</v>
      </c>
      <c r="DA30" s="695"/>
      <c r="DB30" s="695"/>
      <c r="DC30" s="696"/>
      <c r="DD30" s="669">
        <v>10186519</v>
      </c>
      <c r="DE30" s="664"/>
      <c r="DF30" s="664"/>
      <c r="DG30" s="664"/>
      <c r="DH30" s="664"/>
      <c r="DI30" s="664"/>
      <c r="DJ30" s="664"/>
      <c r="DK30" s="665"/>
      <c r="DL30" s="669">
        <v>10126544</v>
      </c>
      <c r="DM30" s="664"/>
      <c r="DN30" s="664"/>
      <c r="DO30" s="664"/>
      <c r="DP30" s="664"/>
      <c r="DQ30" s="664"/>
      <c r="DR30" s="664"/>
      <c r="DS30" s="664"/>
      <c r="DT30" s="664"/>
      <c r="DU30" s="664"/>
      <c r="DV30" s="665"/>
      <c r="DW30" s="666">
        <v>14.7</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90213</v>
      </c>
      <c r="S31" s="664"/>
      <c r="T31" s="664"/>
      <c r="U31" s="664"/>
      <c r="V31" s="664"/>
      <c r="W31" s="664"/>
      <c r="X31" s="664"/>
      <c r="Y31" s="665"/>
      <c r="Z31" s="723">
        <v>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99.2</v>
      </c>
      <c r="BH31" s="662"/>
      <c r="BI31" s="662"/>
      <c r="BJ31" s="662"/>
      <c r="BK31" s="662"/>
      <c r="BL31" s="662"/>
      <c r="BM31" s="667">
        <v>97.9</v>
      </c>
      <c r="BN31" s="740"/>
      <c r="BO31" s="740"/>
      <c r="BP31" s="740"/>
      <c r="BQ31" s="701"/>
      <c r="BR31" s="739">
        <v>99.2</v>
      </c>
      <c r="BS31" s="662"/>
      <c r="BT31" s="662"/>
      <c r="BU31" s="662"/>
      <c r="BV31" s="662"/>
      <c r="BW31" s="662"/>
      <c r="BX31" s="667">
        <v>97.8</v>
      </c>
      <c r="BY31" s="740"/>
      <c r="BZ31" s="740"/>
      <c r="CA31" s="740"/>
      <c r="CB31" s="701"/>
      <c r="CD31" s="747"/>
      <c r="CE31" s="748"/>
      <c r="CF31" s="705" t="s">
        <v>310</v>
      </c>
      <c r="CG31" s="702"/>
      <c r="CH31" s="702"/>
      <c r="CI31" s="702"/>
      <c r="CJ31" s="702"/>
      <c r="CK31" s="702"/>
      <c r="CL31" s="702"/>
      <c r="CM31" s="702"/>
      <c r="CN31" s="702"/>
      <c r="CO31" s="702"/>
      <c r="CP31" s="702"/>
      <c r="CQ31" s="703"/>
      <c r="CR31" s="661">
        <v>1082620</v>
      </c>
      <c r="CS31" s="662"/>
      <c r="CT31" s="662"/>
      <c r="CU31" s="662"/>
      <c r="CV31" s="662"/>
      <c r="CW31" s="662"/>
      <c r="CX31" s="662"/>
      <c r="CY31" s="663"/>
      <c r="CZ31" s="666">
        <v>0.8</v>
      </c>
      <c r="DA31" s="695"/>
      <c r="DB31" s="695"/>
      <c r="DC31" s="696"/>
      <c r="DD31" s="669">
        <v>898517</v>
      </c>
      <c r="DE31" s="662"/>
      <c r="DF31" s="662"/>
      <c r="DG31" s="662"/>
      <c r="DH31" s="662"/>
      <c r="DI31" s="662"/>
      <c r="DJ31" s="662"/>
      <c r="DK31" s="663"/>
      <c r="DL31" s="669">
        <v>891127</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5118071</v>
      </c>
      <c r="S32" s="664"/>
      <c r="T32" s="664"/>
      <c r="U32" s="664"/>
      <c r="V32" s="664"/>
      <c r="W32" s="664"/>
      <c r="X32" s="664"/>
      <c r="Y32" s="665"/>
      <c r="Z32" s="723">
        <v>3.4</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99.2</v>
      </c>
      <c r="BH32" s="677"/>
      <c r="BI32" s="677"/>
      <c r="BJ32" s="677"/>
      <c r="BK32" s="677"/>
      <c r="BL32" s="677"/>
      <c r="BM32" s="721">
        <v>98.2</v>
      </c>
      <c r="BN32" s="677"/>
      <c r="BO32" s="677"/>
      <c r="BP32" s="677"/>
      <c r="BQ32" s="714"/>
      <c r="BR32" s="738">
        <v>99.2</v>
      </c>
      <c r="BS32" s="677"/>
      <c r="BT32" s="677"/>
      <c r="BU32" s="677"/>
      <c r="BV32" s="677"/>
      <c r="BW32" s="677"/>
      <c r="BX32" s="721">
        <v>98.1</v>
      </c>
      <c r="BY32" s="677"/>
      <c r="BZ32" s="677"/>
      <c r="CA32" s="677"/>
      <c r="CB32" s="714"/>
      <c r="CD32" s="749"/>
      <c r="CE32" s="750"/>
      <c r="CF32" s="705" t="s">
        <v>313</v>
      </c>
      <c r="CG32" s="702"/>
      <c r="CH32" s="702"/>
      <c r="CI32" s="702"/>
      <c r="CJ32" s="702"/>
      <c r="CK32" s="702"/>
      <c r="CL32" s="702"/>
      <c r="CM32" s="702"/>
      <c r="CN32" s="702"/>
      <c r="CO32" s="702"/>
      <c r="CP32" s="702"/>
      <c r="CQ32" s="703"/>
      <c r="CR32" s="661">
        <v>207</v>
      </c>
      <c r="CS32" s="664"/>
      <c r="CT32" s="664"/>
      <c r="CU32" s="664"/>
      <c r="CV32" s="664"/>
      <c r="CW32" s="664"/>
      <c r="CX32" s="664"/>
      <c r="CY32" s="665"/>
      <c r="CZ32" s="666">
        <v>0</v>
      </c>
      <c r="DA32" s="695"/>
      <c r="DB32" s="695"/>
      <c r="DC32" s="696"/>
      <c r="DD32" s="669">
        <v>207</v>
      </c>
      <c r="DE32" s="664"/>
      <c r="DF32" s="664"/>
      <c r="DG32" s="664"/>
      <c r="DH32" s="664"/>
      <c r="DI32" s="664"/>
      <c r="DJ32" s="664"/>
      <c r="DK32" s="665"/>
      <c r="DL32" s="669">
        <v>207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5592528</v>
      </c>
      <c r="S33" s="664"/>
      <c r="T33" s="664"/>
      <c r="U33" s="664"/>
      <c r="V33" s="664"/>
      <c r="W33" s="664"/>
      <c r="X33" s="664"/>
      <c r="Y33" s="665"/>
      <c r="Z33" s="723">
        <v>3.8</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38876553</v>
      </c>
      <c r="CS33" s="662"/>
      <c r="CT33" s="662"/>
      <c r="CU33" s="662"/>
      <c r="CV33" s="662"/>
      <c r="CW33" s="662"/>
      <c r="CX33" s="662"/>
      <c r="CY33" s="663"/>
      <c r="CZ33" s="666">
        <v>27.2</v>
      </c>
      <c r="DA33" s="695"/>
      <c r="DB33" s="695"/>
      <c r="DC33" s="696"/>
      <c r="DD33" s="669">
        <v>30439893</v>
      </c>
      <c r="DE33" s="662"/>
      <c r="DF33" s="662"/>
      <c r="DG33" s="662"/>
      <c r="DH33" s="662"/>
      <c r="DI33" s="662"/>
      <c r="DJ33" s="662"/>
      <c r="DK33" s="663"/>
      <c r="DL33" s="669">
        <v>21542723</v>
      </c>
      <c r="DM33" s="662"/>
      <c r="DN33" s="662"/>
      <c r="DO33" s="662"/>
      <c r="DP33" s="662"/>
      <c r="DQ33" s="662"/>
      <c r="DR33" s="662"/>
      <c r="DS33" s="662"/>
      <c r="DT33" s="662"/>
      <c r="DU33" s="662"/>
      <c r="DV33" s="663"/>
      <c r="DW33" s="666">
        <v>31.2</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1675733</v>
      </c>
      <c r="S34" s="664"/>
      <c r="T34" s="664"/>
      <c r="U34" s="664"/>
      <c r="V34" s="664"/>
      <c r="W34" s="664"/>
      <c r="X34" s="664"/>
      <c r="Y34" s="665"/>
      <c r="Z34" s="723">
        <v>1.1000000000000001</v>
      </c>
      <c r="AA34" s="723"/>
      <c r="AB34" s="723"/>
      <c r="AC34" s="723"/>
      <c r="AD34" s="724">
        <v>146923</v>
      </c>
      <c r="AE34" s="724"/>
      <c r="AF34" s="724"/>
      <c r="AG34" s="724"/>
      <c r="AH34" s="724"/>
      <c r="AI34" s="724"/>
      <c r="AJ34" s="724"/>
      <c r="AK34" s="724"/>
      <c r="AL34" s="666">
        <v>0.2</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12187122</v>
      </c>
      <c r="CS34" s="664"/>
      <c r="CT34" s="664"/>
      <c r="CU34" s="664"/>
      <c r="CV34" s="664"/>
      <c r="CW34" s="664"/>
      <c r="CX34" s="664"/>
      <c r="CY34" s="665"/>
      <c r="CZ34" s="666">
        <v>8.5</v>
      </c>
      <c r="DA34" s="695"/>
      <c r="DB34" s="695"/>
      <c r="DC34" s="696"/>
      <c r="DD34" s="669">
        <v>9708234</v>
      </c>
      <c r="DE34" s="664"/>
      <c r="DF34" s="664"/>
      <c r="DG34" s="664"/>
      <c r="DH34" s="664"/>
      <c r="DI34" s="664"/>
      <c r="DJ34" s="664"/>
      <c r="DK34" s="665"/>
      <c r="DL34" s="669">
        <v>9062771</v>
      </c>
      <c r="DM34" s="664"/>
      <c r="DN34" s="664"/>
      <c r="DO34" s="664"/>
      <c r="DP34" s="664"/>
      <c r="DQ34" s="664"/>
      <c r="DR34" s="664"/>
      <c r="DS34" s="664"/>
      <c r="DT34" s="664"/>
      <c r="DU34" s="664"/>
      <c r="DV34" s="665"/>
      <c r="DW34" s="666">
        <v>13.1</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9956900</v>
      </c>
      <c r="S35" s="664"/>
      <c r="T35" s="664"/>
      <c r="U35" s="664"/>
      <c r="V35" s="664"/>
      <c r="W35" s="664"/>
      <c r="X35" s="664"/>
      <c r="Y35" s="665"/>
      <c r="Z35" s="723">
        <v>6.7</v>
      </c>
      <c r="AA35" s="723"/>
      <c r="AB35" s="723"/>
      <c r="AC35" s="723"/>
      <c r="AD35" s="724" t="s">
        <v>128</v>
      </c>
      <c r="AE35" s="724"/>
      <c r="AF35" s="724"/>
      <c r="AG35" s="724"/>
      <c r="AH35" s="724"/>
      <c r="AI35" s="724"/>
      <c r="AJ35" s="724"/>
      <c r="AK35" s="724"/>
      <c r="AL35" s="666" t="s">
        <v>128</v>
      </c>
      <c r="AM35" s="667"/>
      <c r="AN35" s="667"/>
      <c r="AO35" s="725"/>
      <c r="AP35" s="234"/>
      <c r="AQ35" s="729" t="s">
        <v>321</v>
      </c>
      <c r="AR35" s="730"/>
      <c r="AS35" s="730"/>
      <c r="AT35" s="730"/>
      <c r="AU35" s="730"/>
      <c r="AV35" s="730"/>
      <c r="AW35" s="730"/>
      <c r="AX35" s="730"/>
      <c r="AY35" s="731"/>
      <c r="AZ35" s="726">
        <v>12808240</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292419</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1199718</v>
      </c>
      <c r="CS35" s="662"/>
      <c r="CT35" s="662"/>
      <c r="CU35" s="662"/>
      <c r="CV35" s="662"/>
      <c r="CW35" s="662"/>
      <c r="CX35" s="662"/>
      <c r="CY35" s="663"/>
      <c r="CZ35" s="666">
        <v>0.8</v>
      </c>
      <c r="DA35" s="695"/>
      <c r="DB35" s="695"/>
      <c r="DC35" s="696"/>
      <c r="DD35" s="669">
        <v>590951</v>
      </c>
      <c r="DE35" s="662"/>
      <c r="DF35" s="662"/>
      <c r="DG35" s="662"/>
      <c r="DH35" s="662"/>
      <c r="DI35" s="662"/>
      <c r="DJ35" s="662"/>
      <c r="DK35" s="663"/>
      <c r="DL35" s="669">
        <v>575865</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325</v>
      </c>
      <c r="AR36" s="699"/>
      <c r="AS36" s="699"/>
      <c r="AT36" s="699"/>
      <c r="AU36" s="699"/>
      <c r="AV36" s="699"/>
      <c r="AW36" s="699"/>
      <c r="AX36" s="699"/>
      <c r="AY36" s="700"/>
      <c r="AZ36" s="661">
        <v>1103894</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-1126380</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10132653</v>
      </c>
      <c r="CS36" s="664"/>
      <c r="CT36" s="664"/>
      <c r="CU36" s="664"/>
      <c r="CV36" s="664"/>
      <c r="CW36" s="664"/>
      <c r="CX36" s="664"/>
      <c r="CY36" s="665"/>
      <c r="CZ36" s="666">
        <v>7.1</v>
      </c>
      <c r="DA36" s="695"/>
      <c r="DB36" s="695"/>
      <c r="DC36" s="696"/>
      <c r="DD36" s="669">
        <v>7746908</v>
      </c>
      <c r="DE36" s="664"/>
      <c r="DF36" s="664"/>
      <c r="DG36" s="664"/>
      <c r="DH36" s="664"/>
      <c r="DI36" s="664"/>
      <c r="DJ36" s="664"/>
      <c r="DK36" s="665"/>
      <c r="DL36" s="669">
        <v>3902264</v>
      </c>
      <c r="DM36" s="664"/>
      <c r="DN36" s="664"/>
      <c r="DO36" s="664"/>
      <c r="DP36" s="664"/>
      <c r="DQ36" s="664"/>
      <c r="DR36" s="664"/>
      <c r="DS36" s="664"/>
      <c r="DT36" s="664"/>
      <c r="DU36" s="664"/>
      <c r="DV36" s="665"/>
      <c r="DW36" s="666">
        <v>5.7</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4278000</v>
      </c>
      <c r="S37" s="664"/>
      <c r="T37" s="664"/>
      <c r="U37" s="664"/>
      <c r="V37" s="664"/>
      <c r="W37" s="664"/>
      <c r="X37" s="664"/>
      <c r="Y37" s="665"/>
      <c r="Z37" s="723">
        <v>2.9</v>
      </c>
      <c r="AA37" s="723"/>
      <c r="AB37" s="723"/>
      <c r="AC37" s="723"/>
      <c r="AD37" s="724" t="s">
        <v>128</v>
      </c>
      <c r="AE37" s="724"/>
      <c r="AF37" s="724"/>
      <c r="AG37" s="724"/>
      <c r="AH37" s="724"/>
      <c r="AI37" s="724"/>
      <c r="AJ37" s="724"/>
      <c r="AK37" s="724"/>
      <c r="AL37" s="666" t="s">
        <v>128</v>
      </c>
      <c r="AM37" s="667"/>
      <c r="AN37" s="667"/>
      <c r="AO37" s="725"/>
      <c r="AQ37" s="698" t="s">
        <v>329</v>
      </c>
      <c r="AR37" s="699"/>
      <c r="AS37" s="699"/>
      <c r="AT37" s="699"/>
      <c r="AU37" s="699"/>
      <c r="AV37" s="699"/>
      <c r="AW37" s="699"/>
      <c r="AX37" s="699"/>
      <c r="AY37" s="700"/>
      <c r="AZ37" s="661">
        <v>32631</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50050</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3338397</v>
      </c>
      <c r="CS37" s="662"/>
      <c r="CT37" s="662"/>
      <c r="CU37" s="662"/>
      <c r="CV37" s="662"/>
      <c r="CW37" s="662"/>
      <c r="CX37" s="662"/>
      <c r="CY37" s="663"/>
      <c r="CZ37" s="666">
        <v>2.2999999999999998</v>
      </c>
      <c r="DA37" s="695"/>
      <c r="DB37" s="695"/>
      <c r="DC37" s="696"/>
      <c r="DD37" s="669">
        <v>2304357</v>
      </c>
      <c r="DE37" s="662"/>
      <c r="DF37" s="662"/>
      <c r="DG37" s="662"/>
      <c r="DH37" s="662"/>
      <c r="DI37" s="662"/>
      <c r="DJ37" s="662"/>
      <c r="DK37" s="663"/>
      <c r="DL37" s="669">
        <v>2263742</v>
      </c>
      <c r="DM37" s="662"/>
      <c r="DN37" s="662"/>
      <c r="DO37" s="662"/>
      <c r="DP37" s="662"/>
      <c r="DQ37" s="662"/>
      <c r="DR37" s="662"/>
      <c r="DS37" s="662"/>
      <c r="DT37" s="662"/>
      <c r="DU37" s="662"/>
      <c r="DV37" s="663"/>
      <c r="DW37" s="666">
        <v>3.3</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149078843</v>
      </c>
      <c r="S38" s="713"/>
      <c r="T38" s="713"/>
      <c r="U38" s="713"/>
      <c r="V38" s="713"/>
      <c r="W38" s="713"/>
      <c r="X38" s="713"/>
      <c r="Y38" s="718"/>
      <c r="Z38" s="719">
        <v>100</v>
      </c>
      <c r="AA38" s="719"/>
      <c r="AB38" s="719"/>
      <c r="AC38" s="719"/>
      <c r="AD38" s="720">
        <v>64669374</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128</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80244</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11671715</v>
      </c>
      <c r="CS38" s="664"/>
      <c r="CT38" s="664"/>
      <c r="CU38" s="664"/>
      <c r="CV38" s="664"/>
      <c r="CW38" s="664"/>
      <c r="CX38" s="664"/>
      <c r="CY38" s="665"/>
      <c r="CZ38" s="666">
        <v>8.1999999999999993</v>
      </c>
      <c r="DA38" s="695"/>
      <c r="DB38" s="695"/>
      <c r="DC38" s="696"/>
      <c r="DD38" s="669">
        <v>9573574</v>
      </c>
      <c r="DE38" s="664"/>
      <c r="DF38" s="664"/>
      <c r="DG38" s="664"/>
      <c r="DH38" s="664"/>
      <c r="DI38" s="664"/>
      <c r="DJ38" s="664"/>
      <c r="DK38" s="665"/>
      <c r="DL38" s="669">
        <v>8000848</v>
      </c>
      <c r="DM38" s="664"/>
      <c r="DN38" s="664"/>
      <c r="DO38" s="664"/>
      <c r="DP38" s="664"/>
      <c r="DQ38" s="664"/>
      <c r="DR38" s="664"/>
      <c r="DS38" s="664"/>
      <c r="DT38" s="664"/>
      <c r="DU38" s="664"/>
      <c r="DV38" s="665"/>
      <c r="DW38" s="666">
        <v>11.6</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128</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75</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2974542</v>
      </c>
      <c r="CS39" s="662"/>
      <c r="CT39" s="662"/>
      <c r="CU39" s="662"/>
      <c r="CV39" s="662"/>
      <c r="CW39" s="662"/>
      <c r="CX39" s="662"/>
      <c r="CY39" s="663"/>
      <c r="CZ39" s="666">
        <v>2.1</v>
      </c>
      <c r="DA39" s="695"/>
      <c r="DB39" s="695"/>
      <c r="DC39" s="696"/>
      <c r="DD39" s="669">
        <v>2784251</v>
      </c>
      <c r="DE39" s="662"/>
      <c r="DF39" s="662"/>
      <c r="DG39" s="662"/>
      <c r="DH39" s="662"/>
      <c r="DI39" s="662"/>
      <c r="DJ39" s="662"/>
      <c r="DK39" s="663"/>
      <c r="DL39" s="669" t="s">
        <v>340</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4261294</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340</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710803</v>
      </c>
      <c r="CS40" s="664"/>
      <c r="CT40" s="664"/>
      <c r="CU40" s="664"/>
      <c r="CV40" s="664"/>
      <c r="CW40" s="664"/>
      <c r="CX40" s="664"/>
      <c r="CY40" s="665"/>
      <c r="CZ40" s="666">
        <v>0.5</v>
      </c>
      <c r="DA40" s="695"/>
      <c r="DB40" s="695"/>
      <c r="DC40" s="696"/>
      <c r="DD40" s="669">
        <v>35975</v>
      </c>
      <c r="DE40" s="664"/>
      <c r="DF40" s="664"/>
      <c r="DG40" s="664"/>
      <c r="DH40" s="664"/>
      <c r="DI40" s="664"/>
      <c r="DJ40" s="664"/>
      <c r="DK40" s="665"/>
      <c r="DL40" s="669">
        <v>975</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7410421</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307</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340</v>
      </c>
      <c r="CS41" s="662"/>
      <c r="CT41" s="662"/>
      <c r="CU41" s="662"/>
      <c r="CV41" s="662"/>
      <c r="CW41" s="662"/>
      <c r="CX41" s="662"/>
      <c r="CY41" s="663"/>
      <c r="CZ41" s="666" t="s">
        <v>128</v>
      </c>
      <c r="DA41" s="695"/>
      <c r="DB41" s="695"/>
      <c r="DC41" s="696"/>
      <c r="DD41" s="669" t="s">
        <v>340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17642587</v>
      </c>
      <c r="CS42" s="664"/>
      <c r="CT42" s="664"/>
      <c r="CU42" s="664"/>
      <c r="CV42" s="664"/>
      <c r="CW42" s="664"/>
      <c r="CX42" s="664"/>
      <c r="CY42" s="665"/>
      <c r="CZ42" s="666">
        <v>12.3</v>
      </c>
      <c r="DA42" s="667"/>
      <c r="DB42" s="667"/>
      <c r="DC42" s="668"/>
      <c r="DD42" s="669">
        <v>1900549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31880</v>
      </c>
      <c r="CS43" s="662"/>
      <c r="CT43" s="662"/>
      <c r="CU43" s="662"/>
      <c r="CV43" s="662"/>
      <c r="CW43" s="662"/>
      <c r="CX43" s="662"/>
      <c r="CY43" s="663"/>
      <c r="CZ43" s="666">
        <v>0</v>
      </c>
      <c r="DA43" s="695"/>
      <c r="DB43" s="695"/>
      <c r="DC43" s="696"/>
      <c r="DD43" s="669">
        <v>29551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17642587</v>
      </c>
      <c r="CS44" s="664"/>
      <c r="CT44" s="664"/>
      <c r="CU44" s="664"/>
      <c r="CV44" s="664"/>
      <c r="CW44" s="664"/>
      <c r="CX44" s="664"/>
      <c r="CY44" s="665"/>
      <c r="CZ44" s="666">
        <v>12.3</v>
      </c>
      <c r="DA44" s="667"/>
      <c r="DB44" s="667"/>
      <c r="DC44" s="668"/>
      <c r="DD44" s="669">
        <v>1900549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13623671</v>
      </c>
      <c r="CS45" s="662"/>
      <c r="CT45" s="662"/>
      <c r="CU45" s="662"/>
      <c r="CV45" s="662"/>
      <c r="CW45" s="662"/>
      <c r="CX45" s="662"/>
      <c r="CY45" s="663"/>
      <c r="CZ45" s="666">
        <v>9.5</v>
      </c>
      <c r="DA45" s="695"/>
      <c r="DB45" s="695"/>
      <c r="DC45" s="696"/>
      <c r="DD45" s="669">
        <v>1169586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4018916</v>
      </c>
      <c r="CS46" s="664"/>
      <c r="CT46" s="664"/>
      <c r="CU46" s="664"/>
      <c r="CV46" s="664"/>
      <c r="CW46" s="664"/>
      <c r="CX46" s="664"/>
      <c r="CY46" s="665"/>
      <c r="CZ46" s="666">
        <v>2.8</v>
      </c>
      <c r="DA46" s="667"/>
      <c r="DB46" s="667"/>
      <c r="DC46" s="668"/>
      <c r="DD46" s="669">
        <v>730963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t="s">
        <v>128</v>
      </c>
      <c r="CS47" s="662"/>
      <c r="CT47" s="662"/>
      <c r="CU47" s="662"/>
      <c r="CV47" s="662"/>
      <c r="CW47" s="662"/>
      <c r="CX47" s="662"/>
      <c r="CY47" s="663"/>
      <c r="CZ47" s="666" t="s">
        <v>340</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128</v>
      </c>
      <c r="CS48" s="664"/>
      <c r="CT48" s="664"/>
      <c r="CU48" s="664"/>
      <c r="CV48" s="664"/>
      <c r="CW48" s="664"/>
      <c r="CX48" s="664"/>
      <c r="CY48" s="665"/>
      <c r="CZ48" s="666" t="s">
        <v>340</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143080974</v>
      </c>
      <c r="CS49" s="677"/>
      <c r="CT49" s="677"/>
      <c r="CU49" s="677"/>
      <c r="CV49" s="677"/>
      <c r="CW49" s="677"/>
      <c r="CX49" s="677"/>
      <c r="CY49" s="678"/>
      <c r="CZ49" s="679">
        <v>100</v>
      </c>
      <c r="DA49" s="680"/>
      <c r="DB49" s="680"/>
      <c r="DC49" s="681"/>
      <c r="DD49" s="682">
        <v>75059255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n+RLvOkVxasjouzf+HQDO9JAkkAiWC4c/pujxansVrHuwZIgPJqm1b5wCgoOKeMFm5diEFIDOF7OYTyuVO89g==" saltValue="fziPnr0tWLQ2MCEfV5q+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147006</v>
      </c>
      <c r="R7" s="1194"/>
      <c r="S7" s="1194"/>
      <c r="T7" s="1194"/>
      <c r="U7" s="1194"/>
      <c r="V7" s="1194">
        <v>141138</v>
      </c>
      <c r="W7" s="1194"/>
      <c r="X7" s="1194"/>
      <c r="Y7" s="1194"/>
      <c r="Z7" s="1194"/>
      <c r="AA7" s="1194">
        <v>5868</v>
      </c>
      <c r="AB7" s="1194"/>
      <c r="AC7" s="1194"/>
      <c r="AD7" s="1194"/>
      <c r="AE7" s="1195"/>
      <c r="AF7" s="1196">
        <v>4457</v>
      </c>
      <c r="AG7" s="1197"/>
      <c r="AH7" s="1197"/>
      <c r="AI7" s="1197"/>
      <c r="AJ7" s="1198"/>
      <c r="AK7" s="1180">
        <v>4916</v>
      </c>
      <c r="AL7" s="1181"/>
      <c r="AM7" s="1181"/>
      <c r="AN7" s="1181"/>
      <c r="AO7" s="1181"/>
      <c r="AP7" s="1181">
        <v>128842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169</v>
      </c>
      <c r="CI7" s="1178"/>
      <c r="CJ7" s="1178"/>
      <c r="CK7" s="1178"/>
      <c r="CL7" s="1179"/>
      <c r="CM7" s="1177">
        <v>630</v>
      </c>
      <c r="CN7" s="1178"/>
      <c r="CO7" s="1178"/>
      <c r="CP7" s="1178"/>
      <c r="CQ7" s="1179"/>
      <c r="CR7" s="1177">
        <v>600</v>
      </c>
      <c r="CS7" s="1178"/>
      <c r="CT7" s="1178"/>
      <c r="CU7" s="1178"/>
      <c r="CV7" s="1179"/>
      <c r="CW7" s="1177" t="s">
        <v>598</v>
      </c>
      <c r="CX7" s="1178"/>
      <c r="CY7" s="1178"/>
      <c r="CZ7" s="1178"/>
      <c r="DA7" s="1179"/>
      <c r="DB7" s="1177" t="s">
        <v>598</v>
      </c>
      <c r="DC7" s="1178"/>
      <c r="DD7" s="1178"/>
      <c r="DE7" s="1178"/>
      <c r="DF7" s="1179"/>
      <c r="DG7" s="1177" t="s">
        <v>598</v>
      </c>
      <c r="DH7" s="1178"/>
      <c r="DI7" s="1178"/>
      <c r="DJ7" s="1178"/>
      <c r="DK7" s="1179"/>
      <c r="DL7" s="1177" t="s">
        <v>598</v>
      </c>
      <c r="DM7" s="1178"/>
      <c r="DN7" s="1178"/>
      <c r="DO7" s="1178"/>
      <c r="DP7" s="1179"/>
      <c r="DQ7" s="1177" t="s">
        <v>598</v>
      </c>
      <c r="DR7" s="1178"/>
      <c r="DS7" s="1178"/>
      <c r="DT7" s="1178"/>
      <c r="DU7" s="1179"/>
      <c r="DV7" s="1204"/>
      <c r="DW7" s="1205"/>
      <c r="DX7" s="1205"/>
      <c r="DY7" s="1205"/>
      <c r="DZ7" s="1206"/>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31</v>
      </c>
      <c r="R8" s="1133"/>
      <c r="S8" s="1133"/>
      <c r="T8" s="1133"/>
      <c r="U8" s="1133"/>
      <c r="V8" s="1133">
        <v>25</v>
      </c>
      <c r="W8" s="1133"/>
      <c r="X8" s="1133"/>
      <c r="Y8" s="1133"/>
      <c r="Z8" s="1133"/>
      <c r="AA8" s="1133">
        <v>6</v>
      </c>
      <c r="AB8" s="1133"/>
      <c r="AC8" s="1133"/>
      <c r="AD8" s="1133"/>
      <c r="AE8" s="1134"/>
      <c r="AF8" s="1108">
        <v>6</v>
      </c>
      <c r="AG8" s="1109"/>
      <c r="AH8" s="1109"/>
      <c r="AI8" s="1109"/>
      <c r="AJ8" s="1110"/>
      <c r="AK8" s="1175">
        <v>8</v>
      </c>
      <c r="AL8" s="1176"/>
      <c r="AM8" s="1176"/>
      <c r="AN8" s="1176"/>
      <c r="AO8" s="1176"/>
      <c r="AP8" s="1176" t="s">
        <v>578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595</v>
      </c>
      <c r="BS8" s="1103" t="s">
        <v>593</v>
      </c>
      <c r="BT8" s="1104"/>
      <c r="BU8" s="1104"/>
      <c r="BV8" s="1104"/>
      <c r="BW8" s="1104"/>
      <c r="BX8" s="1104"/>
      <c r="BY8" s="1104"/>
      <c r="BZ8" s="1104"/>
      <c r="CA8" s="1104"/>
      <c r="CB8" s="1104"/>
      <c r="CC8" s="1104"/>
      <c r="CD8" s="1104"/>
      <c r="CE8" s="1104"/>
      <c r="CF8" s="1104"/>
      <c r="CG8" s="1105"/>
      <c r="CH8" s="1078">
        <v>0</v>
      </c>
      <c r="CI8" s="1079"/>
      <c r="CJ8" s="1079"/>
      <c r="CK8" s="1079"/>
      <c r="CL8" s="1080"/>
      <c r="CM8" s="1078">
        <v>495</v>
      </c>
      <c r="CN8" s="1079"/>
      <c r="CO8" s="1079"/>
      <c r="CP8" s="1079"/>
      <c r="CQ8" s="1080"/>
      <c r="CR8" s="1078">
        <v>10</v>
      </c>
      <c r="CS8" s="1079"/>
      <c r="CT8" s="1079"/>
      <c r="CU8" s="1079"/>
      <c r="CV8" s="1080"/>
      <c r="CW8" s="1078" t="s">
        <v>598</v>
      </c>
      <c r="CX8" s="1079"/>
      <c r="CY8" s="1079"/>
      <c r="CZ8" s="1079"/>
      <c r="DA8" s="1080"/>
      <c r="DB8" s="1078" t="s">
        <v>598</v>
      </c>
      <c r="DC8" s="1079"/>
      <c r="DD8" s="1079"/>
      <c r="DE8" s="1079"/>
      <c r="DF8" s="1080"/>
      <c r="DG8" s="1078" t="s">
        <v>598</v>
      </c>
      <c r="DH8" s="1079"/>
      <c r="DI8" s="1079"/>
      <c r="DJ8" s="1079"/>
      <c r="DK8" s="1080"/>
      <c r="DL8" s="1078" t="s">
        <v>598</v>
      </c>
      <c r="DM8" s="1079"/>
      <c r="DN8" s="1079"/>
      <c r="DO8" s="1079"/>
      <c r="DP8" s="1080"/>
      <c r="DQ8" s="1078" t="s">
        <v>598</v>
      </c>
      <c r="DR8" s="1079"/>
      <c r="DS8" s="1079"/>
      <c r="DT8" s="1079"/>
      <c r="DU8" s="1080"/>
      <c r="DV8" s="1081"/>
      <c r="DW8" s="1082"/>
      <c r="DX8" s="1082"/>
      <c r="DY8" s="1082"/>
      <c r="DZ8" s="1083"/>
      <c r="EA8" s="254"/>
    </row>
    <row r="9" spans="1:131" s="255" customFormat="1" ht="26.25" customHeight="1" x14ac:dyDescent="0.15">
      <c r="A9" s="261">
        <v>3</v>
      </c>
      <c r="B9" s="1126" t="s">
        <v>382</v>
      </c>
      <c r="C9" s="1127"/>
      <c r="D9" s="1127"/>
      <c r="E9" s="1127"/>
      <c r="F9" s="1127"/>
      <c r="G9" s="1127"/>
      <c r="H9" s="1127"/>
      <c r="I9" s="1127"/>
      <c r="J9" s="1127"/>
      <c r="K9" s="1127"/>
      <c r="L9" s="1127"/>
      <c r="M9" s="1127"/>
      <c r="N9" s="1127"/>
      <c r="O9" s="1127"/>
      <c r="P9" s="1128"/>
      <c r="Q9" s="1132">
        <v>1689</v>
      </c>
      <c r="R9" s="1133"/>
      <c r="S9" s="1133"/>
      <c r="T9" s="1133"/>
      <c r="U9" s="1133"/>
      <c r="V9" s="1133">
        <v>1645</v>
      </c>
      <c r="W9" s="1133"/>
      <c r="X9" s="1133"/>
      <c r="Y9" s="1133"/>
      <c r="Z9" s="1133"/>
      <c r="AA9" s="1133">
        <v>44</v>
      </c>
      <c r="AB9" s="1133"/>
      <c r="AC9" s="1133"/>
      <c r="AD9" s="1133"/>
      <c r="AE9" s="1134"/>
      <c r="AF9" s="1108">
        <v>0</v>
      </c>
      <c r="AG9" s="1109"/>
      <c r="AH9" s="1109"/>
      <c r="AI9" s="1109"/>
      <c r="AJ9" s="1110"/>
      <c r="AK9" s="1175">
        <v>271</v>
      </c>
      <c r="AL9" s="1176"/>
      <c r="AM9" s="1176"/>
      <c r="AN9" s="1176"/>
      <c r="AO9" s="1176"/>
      <c r="AP9" s="1176">
        <v>3854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595</v>
      </c>
      <c r="BS9" s="1103" t="s">
        <v>594</v>
      </c>
      <c r="BT9" s="1104"/>
      <c r="BU9" s="1104"/>
      <c r="BV9" s="1104"/>
      <c r="BW9" s="1104"/>
      <c r="BX9" s="1104"/>
      <c r="BY9" s="1104"/>
      <c r="BZ9" s="1104"/>
      <c r="CA9" s="1104"/>
      <c r="CB9" s="1104"/>
      <c r="CC9" s="1104"/>
      <c r="CD9" s="1104"/>
      <c r="CE9" s="1104"/>
      <c r="CF9" s="1104"/>
      <c r="CG9" s="1105"/>
      <c r="CH9" s="1078">
        <v>621</v>
      </c>
      <c r="CI9" s="1079"/>
      <c r="CJ9" s="1079"/>
      <c r="CK9" s="1079"/>
      <c r="CL9" s="1080"/>
      <c r="CM9" s="1078">
        <v>7714</v>
      </c>
      <c r="CN9" s="1079"/>
      <c r="CO9" s="1079"/>
      <c r="CP9" s="1079"/>
      <c r="CQ9" s="1080"/>
      <c r="CR9" s="1078">
        <v>1299</v>
      </c>
      <c r="CS9" s="1079"/>
      <c r="CT9" s="1079"/>
      <c r="CU9" s="1079"/>
      <c r="CV9" s="1080"/>
      <c r="CW9" s="1078">
        <v>254</v>
      </c>
      <c r="CX9" s="1079"/>
      <c r="CY9" s="1079"/>
      <c r="CZ9" s="1079"/>
      <c r="DA9" s="1080"/>
      <c r="DB9" s="1078">
        <v>1018</v>
      </c>
      <c r="DC9" s="1079"/>
      <c r="DD9" s="1079"/>
      <c r="DE9" s="1079"/>
      <c r="DF9" s="1080"/>
      <c r="DG9" s="1078" t="s">
        <v>598</v>
      </c>
      <c r="DH9" s="1079"/>
      <c r="DI9" s="1079"/>
      <c r="DJ9" s="1079"/>
      <c r="DK9" s="1080"/>
      <c r="DL9" s="1078" t="s">
        <v>598</v>
      </c>
      <c r="DM9" s="1079"/>
      <c r="DN9" s="1079"/>
      <c r="DO9" s="1079"/>
      <c r="DP9" s="1080"/>
      <c r="DQ9" s="1078" t="s">
        <v>600</v>
      </c>
      <c r="DR9" s="1079"/>
      <c r="DS9" s="1079"/>
      <c r="DT9" s="1079"/>
      <c r="DU9" s="1080"/>
      <c r="DV9" s="1081"/>
      <c r="DW9" s="1082"/>
      <c r="DX9" s="1082"/>
      <c r="DY9" s="1082"/>
      <c r="DZ9" s="1083"/>
      <c r="EA9" s="254"/>
    </row>
    <row r="10" spans="1:131" s="255" customFormat="1" ht="26.25" customHeight="1" x14ac:dyDescent="0.15">
      <c r="A10" s="261">
        <v>4</v>
      </c>
      <c r="B10" s="1126" t="s">
        <v>383</v>
      </c>
      <c r="C10" s="1127"/>
      <c r="D10" s="1127"/>
      <c r="E10" s="1127"/>
      <c r="F10" s="1127"/>
      <c r="G10" s="1127"/>
      <c r="H10" s="1127"/>
      <c r="I10" s="1127"/>
      <c r="J10" s="1127"/>
      <c r="K10" s="1127"/>
      <c r="L10" s="1127"/>
      <c r="M10" s="1127"/>
      <c r="N10" s="1127"/>
      <c r="O10" s="1127"/>
      <c r="P10" s="1128"/>
      <c r="Q10" s="1132">
        <v>386</v>
      </c>
      <c r="R10" s="1133"/>
      <c r="S10" s="1133"/>
      <c r="T10" s="1133"/>
      <c r="U10" s="1133"/>
      <c r="V10" s="1133">
        <v>386</v>
      </c>
      <c r="W10" s="1133"/>
      <c r="X10" s="1133"/>
      <c r="Y10" s="1133"/>
      <c r="Z10" s="1133"/>
      <c r="AA10" s="1133" t="s">
        <v>578</v>
      </c>
      <c r="AB10" s="1133"/>
      <c r="AC10" s="1133"/>
      <c r="AD10" s="1133"/>
      <c r="AE10" s="1134"/>
      <c r="AF10" s="1108" t="s">
        <v>384</v>
      </c>
      <c r="AG10" s="1109"/>
      <c r="AH10" s="1109"/>
      <c r="AI10" s="1109"/>
      <c r="AJ10" s="1110"/>
      <c r="AK10" s="1175" t="s">
        <v>580</v>
      </c>
      <c r="AL10" s="1176"/>
      <c r="AM10" s="1176"/>
      <c r="AN10" s="1176"/>
      <c r="AO10" s="1176"/>
      <c r="AP10" s="1176">
        <v>1018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596</v>
      </c>
      <c r="BT10" s="1104"/>
      <c r="BU10" s="1104"/>
      <c r="BV10" s="1104"/>
      <c r="BW10" s="1104"/>
      <c r="BX10" s="1104"/>
      <c r="BY10" s="1104"/>
      <c r="BZ10" s="1104"/>
      <c r="CA10" s="1104"/>
      <c r="CB10" s="1104"/>
      <c r="CC10" s="1104"/>
      <c r="CD10" s="1104"/>
      <c r="CE10" s="1104"/>
      <c r="CF10" s="1104"/>
      <c r="CG10" s="1105"/>
      <c r="CH10" s="1078">
        <v>662</v>
      </c>
      <c r="CI10" s="1079"/>
      <c r="CJ10" s="1079"/>
      <c r="CK10" s="1079"/>
      <c r="CL10" s="1080"/>
      <c r="CM10" s="1078">
        <v>-2717</v>
      </c>
      <c r="CN10" s="1079"/>
      <c r="CO10" s="1079"/>
      <c r="CP10" s="1079"/>
      <c r="CQ10" s="1080"/>
      <c r="CR10" s="1078">
        <v>3299</v>
      </c>
      <c r="CS10" s="1079"/>
      <c r="CT10" s="1079"/>
      <c r="CU10" s="1079"/>
      <c r="CV10" s="1080"/>
      <c r="CW10" s="1078">
        <v>458</v>
      </c>
      <c r="CX10" s="1079"/>
      <c r="CY10" s="1079"/>
      <c r="CZ10" s="1079"/>
      <c r="DA10" s="1080"/>
      <c r="DB10" s="1078">
        <v>8308</v>
      </c>
      <c r="DC10" s="1079"/>
      <c r="DD10" s="1079"/>
      <c r="DE10" s="1079"/>
      <c r="DF10" s="1080"/>
      <c r="DG10" s="1078" t="s">
        <v>598</v>
      </c>
      <c r="DH10" s="1079"/>
      <c r="DI10" s="1079"/>
      <c r="DJ10" s="1079"/>
      <c r="DK10" s="1080"/>
      <c r="DL10" s="1078" t="s">
        <v>598</v>
      </c>
      <c r="DM10" s="1079"/>
      <c r="DN10" s="1079"/>
      <c r="DO10" s="1079"/>
      <c r="DP10" s="1080"/>
      <c r="DQ10" s="1078" t="s">
        <v>600</v>
      </c>
      <c r="DR10" s="1079"/>
      <c r="DS10" s="1079"/>
      <c r="DT10" s="1079"/>
      <c r="DU10" s="1080"/>
      <c r="DV10" s="1081"/>
      <c r="DW10" s="1082"/>
      <c r="DX10" s="1082"/>
      <c r="DY10" s="1082"/>
      <c r="DZ10" s="1083"/>
      <c r="EA10" s="254"/>
    </row>
    <row r="11" spans="1:131" s="255" customFormat="1" ht="26.25" customHeight="1" x14ac:dyDescent="0.15">
      <c r="A11" s="261">
        <v>5</v>
      </c>
      <c r="B11" s="1126" t="s">
        <v>385</v>
      </c>
      <c r="C11" s="1127"/>
      <c r="D11" s="1127"/>
      <c r="E11" s="1127"/>
      <c r="F11" s="1127"/>
      <c r="G11" s="1127"/>
      <c r="H11" s="1127"/>
      <c r="I11" s="1127"/>
      <c r="J11" s="1127"/>
      <c r="K11" s="1127"/>
      <c r="L11" s="1127"/>
      <c r="M11" s="1127"/>
      <c r="N11" s="1127"/>
      <c r="O11" s="1127"/>
      <c r="P11" s="1128"/>
      <c r="Q11" s="1132">
        <v>150</v>
      </c>
      <c r="R11" s="1133"/>
      <c r="S11" s="1133"/>
      <c r="T11" s="1133"/>
      <c r="U11" s="1133"/>
      <c r="V11" s="1133">
        <v>71</v>
      </c>
      <c r="W11" s="1133"/>
      <c r="X11" s="1133"/>
      <c r="Y11" s="1133"/>
      <c r="Z11" s="1133"/>
      <c r="AA11" s="1133">
        <v>80</v>
      </c>
      <c r="AB11" s="1133"/>
      <c r="AC11" s="1133"/>
      <c r="AD11" s="1133"/>
      <c r="AE11" s="1134"/>
      <c r="AF11" s="1108">
        <v>1</v>
      </c>
      <c r="AG11" s="1109"/>
      <c r="AH11" s="1109"/>
      <c r="AI11" s="1109"/>
      <c r="AJ11" s="1110"/>
      <c r="AK11" s="1175">
        <v>2</v>
      </c>
      <c r="AL11" s="1176"/>
      <c r="AM11" s="1176"/>
      <c r="AN11" s="1176"/>
      <c r="AO11" s="1176"/>
      <c r="AP11" s="1176">
        <v>421</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148964</v>
      </c>
      <c r="R23" s="1158"/>
      <c r="S23" s="1158"/>
      <c r="T23" s="1158"/>
      <c r="U23" s="1158"/>
      <c r="V23" s="1158">
        <v>142967</v>
      </c>
      <c r="W23" s="1158"/>
      <c r="X23" s="1158"/>
      <c r="Y23" s="1158"/>
      <c r="Z23" s="1158"/>
      <c r="AA23" s="1158">
        <f>Q23-V23</f>
        <v>5997</v>
      </c>
      <c r="AB23" s="1158"/>
      <c r="AC23" s="1158"/>
      <c r="AD23" s="1158"/>
      <c r="AE23" s="1159"/>
      <c r="AF23" s="1160">
        <v>4465</v>
      </c>
      <c r="AG23" s="1158"/>
      <c r="AH23" s="1158"/>
      <c r="AI23" s="1158"/>
      <c r="AJ23" s="1161"/>
      <c r="AK23" s="1162"/>
      <c r="AL23" s="1163"/>
      <c r="AM23" s="1163"/>
      <c r="AN23" s="1163"/>
      <c r="AO23" s="1163"/>
      <c r="AP23" s="1158">
        <v>134135</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37425</v>
      </c>
      <c r="R28" s="1143"/>
      <c r="S28" s="1143"/>
      <c r="T28" s="1143"/>
      <c r="U28" s="1143"/>
      <c r="V28" s="1143">
        <v>37133</v>
      </c>
      <c r="W28" s="1143"/>
      <c r="X28" s="1143"/>
      <c r="Y28" s="1143"/>
      <c r="Z28" s="1143"/>
      <c r="AA28" s="1143">
        <v>292</v>
      </c>
      <c r="AB28" s="1143"/>
      <c r="AC28" s="1143"/>
      <c r="AD28" s="1143"/>
      <c r="AE28" s="1144"/>
      <c r="AF28" s="1145">
        <v>292</v>
      </c>
      <c r="AG28" s="1143"/>
      <c r="AH28" s="1143"/>
      <c r="AI28" s="1143"/>
      <c r="AJ28" s="1146"/>
      <c r="AK28" s="1147">
        <v>4218</v>
      </c>
      <c r="AL28" s="1135"/>
      <c r="AM28" s="1135"/>
      <c r="AN28" s="1135"/>
      <c r="AO28" s="1135"/>
      <c r="AP28" s="1135" t="s">
        <v>581</v>
      </c>
      <c r="AQ28" s="1135"/>
      <c r="AR28" s="1135"/>
      <c r="AS28" s="1135"/>
      <c r="AT28" s="1135"/>
      <c r="AU28" s="1135" t="s">
        <v>582</v>
      </c>
      <c r="AV28" s="1135"/>
      <c r="AW28" s="1135"/>
      <c r="AX28" s="1135"/>
      <c r="AY28" s="1135"/>
      <c r="AZ28" s="1136" t="s">
        <v>579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26667</v>
      </c>
      <c r="R29" s="1133"/>
      <c r="S29" s="1133"/>
      <c r="T29" s="1133"/>
      <c r="U29" s="1133"/>
      <c r="V29" s="1133">
        <v>25765</v>
      </c>
      <c r="W29" s="1133"/>
      <c r="X29" s="1133"/>
      <c r="Y29" s="1133"/>
      <c r="Z29" s="1133"/>
      <c r="AA29" s="1133">
        <v>902</v>
      </c>
      <c r="AB29" s="1133"/>
      <c r="AC29" s="1133"/>
      <c r="AD29" s="1133"/>
      <c r="AE29" s="1134"/>
      <c r="AF29" s="1108">
        <v>902</v>
      </c>
      <c r="AG29" s="1109"/>
      <c r="AH29" s="1109"/>
      <c r="AI29" s="1109"/>
      <c r="AJ29" s="1110"/>
      <c r="AK29" s="1069">
        <v>3929</v>
      </c>
      <c r="AL29" s="1060"/>
      <c r="AM29" s="1060"/>
      <c r="AN29" s="1060"/>
      <c r="AO29" s="1060"/>
      <c r="AP29" s="1060" t="s">
        <v>582</v>
      </c>
      <c r="AQ29" s="1060"/>
      <c r="AR29" s="1060"/>
      <c r="AS29" s="1060"/>
      <c r="AT29" s="1060"/>
      <c r="AU29" s="1060" t="s">
        <v>582</v>
      </c>
      <c r="AV29" s="1060"/>
      <c r="AW29" s="1060"/>
      <c r="AX29" s="1060"/>
      <c r="AY29" s="1060"/>
      <c r="AZ29" s="1131" t="s">
        <v>580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3386</v>
      </c>
      <c r="R30" s="1133"/>
      <c r="S30" s="1133"/>
      <c r="T30" s="1133"/>
      <c r="U30" s="1133"/>
      <c r="V30" s="1133">
        <v>3362</v>
      </c>
      <c r="W30" s="1133"/>
      <c r="X30" s="1133"/>
      <c r="Y30" s="1133"/>
      <c r="Z30" s="1133"/>
      <c r="AA30" s="1133">
        <v>24</v>
      </c>
      <c r="AB30" s="1133"/>
      <c r="AC30" s="1133"/>
      <c r="AD30" s="1133"/>
      <c r="AE30" s="1134"/>
      <c r="AF30" s="1108">
        <v>24</v>
      </c>
      <c r="AG30" s="1109"/>
      <c r="AH30" s="1109"/>
      <c r="AI30" s="1109"/>
      <c r="AJ30" s="1110"/>
      <c r="AK30" s="1069">
        <v>665</v>
      </c>
      <c r="AL30" s="1060"/>
      <c r="AM30" s="1060"/>
      <c r="AN30" s="1060"/>
      <c r="AO30" s="1060"/>
      <c r="AP30" s="1060" t="s">
        <v>582</v>
      </c>
      <c r="AQ30" s="1060"/>
      <c r="AR30" s="1060"/>
      <c r="AS30" s="1060"/>
      <c r="AT30" s="1060"/>
      <c r="AU30" s="1060" t="s">
        <v>582</v>
      </c>
      <c r="AV30" s="1060"/>
      <c r="AW30" s="1060"/>
      <c r="AX30" s="1060"/>
      <c r="AY30" s="1060"/>
      <c r="AZ30" s="1131" t="s">
        <v>580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7726</v>
      </c>
      <c r="R31" s="1133"/>
      <c r="S31" s="1133"/>
      <c r="T31" s="1133"/>
      <c r="U31" s="1133"/>
      <c r="V31" s="1133">
        <v>6693</v>
      </c>
      <c r="W31" s="1133"/>
      <c r="X31" s="1133"/>
      <c r="Y31" s="1133"/>
      <c r="Z31" s="1133"/>
      <c r="AA31" s="1133">
        <v>1033</v>
      </c>
      <c r="AB31" s="1133"/>
      <c r="AC31" s="1133"/>
      <c r="AD31" s="1133"/>
      <c r="AE31" s="1134"/>
      <c r="AF31" s="1108">
        <v>11931</v>
      </c>
      <c r="AG31" s="1109"/>
      <c r="AH31" s="1109"/>
      <c r="AI31" s="1109"/>
      <c r="AJ31" s="1110"/>
      <c r="AK31" s="1069">
        <v>33</v>
      </c>
      <c r="AL31" s="1060"/>
      <c r="AM31" s="1060"/>
      <c r="AN31" s="1060"/>
      <c r="AO31" s="1060"/>
      <c r="AP31" s="1060">
        <v>1813</v>
      </c>
      <c r="AQ31" s="1060"/>
      <c r="AR31" s="1060"/>
      <c r="AS31" s="1060"/>
      <c r="AT31" s="1060"/>
      <c r="AU31" s="1060" t="s">
        <v>582</v>
      </c>
      <c r="AV31" s="1060"/>
      <c r="AW31" s="1060"/>
      <c r="AX31" s="1060"/>
      <c r="AY31" s="1060"/>
      <c r="AZ31" s="1131" t="s">
        <v>580</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5186</v>
      </c>
      <c r="R32" s="1133"/>
      <c r="S32" s="1133"/>
      <c r="T32" s="1133"/>
      <c r="U32" s="1133"/>
      <c r="V32" s="1133">
        <v>4695</v>
      </c>
      <c r="W32" s="1133"/>
      <c r="X32" s="1133"/>
      <c r="Y32" s="1133"/>
      <c r="Z32" s="1133"/>
      <c r="AA32" s="1133">
        <v>490</v>
      </c>
      <c r="AB32" s="1133"/>
      <c r="AC32" s="1133"/>
      <c r="AD32" s="1133"/>
      <c r="AE32" s="1134"/>
      <c r="AF32" s="1108">
        <v>3792</v>
      </c>
      <c r="AG32" s="1109"/>
      <c r="AH32" s="1109"/>
      <c r="AI32" s="1109"/>
      <c r="AJ32" s="1110"/>
      <c r="AK32" s="1069">
        <v>1104</v>
      </c>
      <c r="AL32" s="1060"/>
      <c r="AM32" s="1060"/>
      <c r="AN32" s="1060"/>
      <c r="AO32" s="1060"/>
      <c r="AP32" s="1060">
        <v>13591</v>
      </c>
      <c r="AQ32" s="1060"/>
      <c r="AR32" s="1060"/>
      <c r="AS32" s="1060"/>
      <c r="AT32" s="1060"/>
      <c r="AU32" s="1060">
        <v>7462</v>
      </c>
      <c r="AV32" s="1060"/>
      <c r="AW32" s="1060"/>
      <c r="AX32" s="1060"/>
      <c r="AY32" s="1060"/>
      <c r="AZ32" s="1131" t="s">
        <v>580</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16941</v>
      </c>
      <c r="AG63" s="1048"/>
      <c r="AH63" s="1048"/>
      <c r="AI63" s="1048"/>
      <c r="AJ63" s="1119"/>
      <c r="AK63" s="1120"/>
      <c r="AL63" s="1052"/>
      <c r="AM63" s="1052"/>
      <c r="AN63" s="1052"/>
      <c r="AO63" s="1052"/>
      <c r="AP63" s="1048">
        <v>15404</v>
      </c>
      <c r="AQ63" s="1048"/>
      <c r="AR63" s="1048"/>
      <c r="AS63" s="1048"/>
      <c r="AT63" s="1048"/>
      <c r="AU63" s="1048">
        <v>7462</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395</v>
      </c>
      <c r="AL66" s="1085"/>
      <c r="AM66" s="1085"/>
      <c r="AN66" s="1085"/>
      <c r="AO66" s="1086"/>
      <c r="AP66" s="1090" t="s">
        <v>414</v>
      </c>
      <c r="AQ66" s="1091"/>
      <c r="AR66" s="1091"/>
      <c r="AS66" s="1091"/>
      <c r="AT66" s="1092"/>
      <c r="AU66" s="1090" t="s">
        <v>415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211</v>
      </c>
      <c r="R68" s="1071"/>
      <c r="S68" s="1071"/>
      <c r="T68" s="1071"/>
      <c r="U68" s="1071"/>
      <c r="V68" s="1071">
        <v>200</v>
      </c>
      <c r="W68" s="1071"/>
      <c r="X68" s="1071"/>
      <c r="Y68" s="1071"/>
      <c r="Z68" s="1071"/>
      <c r="AA68" s="1071">
        <v>11</v>
      </c>
      <c r="AB68" s="1071"/>
      <c r="AC68" s="1071"/>
      <c r="AD68" s="1071"/>
      <c r="AE68" s="1071"/>
      <c r="AF68" s="1071">
        <v>11</v>
      </c>
      <c r="AG68" s="1071"/>
      <c r="AH68" s="1071"/>
      <c r="AI68" s="1071"/>
      <c r="AJ68" s="1071"/>
      <c r="AK68" s="1071"/>
      <c r="AL68" s="1071"/>
      <c r="AM68" s="1071"/>
      <c r="AN68" s="1071"/>
      <c r="AO68" s="1071"/>
      <c r="AP68" s="1071" t="s">
        <v>597</v>
      </c>
      <c r="AQ68" s="1071"/>
      <c r="AR68" s="1071"/>
      <c r="AS68" s="1071"/>
      <c r="AT68" s="1071"/>
      <c r="AU68" s="1071" t="s">
        <v>597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83</v>
      </c>
      <c r="R69" s="1060"/>
      <c r="S69" s="1060"/>
      <c r="T69" s="1060"/>
      <c r="U69" s="1060"/>
      <c r="V69" s="1060">
        <v>78</v>
      </c>
      <c r="W69" s="1060"/>
      <c r="X69" s="1060"/>
      <c r="Y69" s="1060"/>
      <c r="Z69" s="1060"/>
      <c r="AA69" s="1060">
        <v>5</v>
      </c>
      <c r="AB69" s="1060"/>
      <c r="AC69" s="1060"/>
      <c r="AD69" s="1060"/>
      <c r="AE69" s="1060"/>
      <c r="AF69" s="1060">
        <v>5</v>
      </c>
      <c r="AG69" s="1060"/>
      <c r="AH69" s="1060"/>
      <c r="AI69" s="1060"/>
      <c r="AJ69" s="1060"/>
      <c r="AK69" s="1060">
        <v>3</v>
      </c>
      <c r="AL69" s="1060"/>
      <c r="AM69" s="1060"/>
      <c r="AN69" s="1060"/>
      <c r="AO69" s="1060"/>
      <c r="AP69" s="1060" t="s">
        <v>597</v>
      </c>
      <c r="AQ69" s="1060"/>
      <c r="AR69" s="1060"/>
      <c r="AS69" s="1060"/>
      <c r="AT69" s="1060"/>
      <c r="AU69" s="1060" t="s">
        <v>597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7</v>
      </c>
      <c r="R70" s="1060"/>
      <c r="S70" s="1060"/>
      <c r="T70" s="1060"/>
      <c r="U70" s="1060"/>
      <c r="V70" s="1060">
        <v>7</v>
      </c>
      <c r="W70" s="1060"/>
      <c r="X70" s="1060"/>
      <c r="Y70" s="1060"/>
      <c r="Z70" s="1060"/>
      <c r="AA70" s="1060">
        <v>0</v>
      </c>
      <c r="AB70" s="1060"/>
      <c r="AC70" s="1060"/>
      <c r="AD70" s="1060"/>
      <c r="AE70" s="1060"/>
      <c r="AF70" s="1060">
        <v>0</v>
      </c>
      <c r="AG70" s="1060"/>
      <c r="AH70" s="1060"/>
      <c r="AI70" s="1060"/>
      <c r="AJ70" s="1060"/>
      <c r="AK70" s="1060">
        <v>3</v>
      </c>
      <c r="AL70" s="1060"/>
      <c r="AM70" s="1060"/>
      <c r="AN70" s="1060"/>
      <c r="AO70" s="1060"/>
      <c r="AP70" s="1060" t="s">
        <v>597</v>
      </c>
      <c r="AQ70" s="1060"/>
      <c r="AR70" s="1060"/>
      <c r="AS70" s="1060"/>
      <c r="AT70" s="1060"/>
      <c r="AU70" s="1060" t="s">
        <v>597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152</v>
      </c>
      <c r="R71" s="1060"/>
      <c r="S71" s="1060"/>
      <c r="T71" s="1060"/>
      <c r="U71" s="1060"/>
      <c r="V71" s="1060">
        <v>129</v>
      </c>
      <c r="W71" s="1060"/>
      <c r="X71" s="1060"/>
      <c r="Y71" s="1060"/>
      <c r="Z71" s="1060"/>
      <c r="AA71" s="1060">
        <v>23</v>
      </c>
      <c r="AB71" s="1060"/>
      <c r="AC71" s="1060"/>
      <c r="AD71" s="1060"/>
      <c r="AE71" s="1060"/>
      <c r="AF71" s="1060">
        <v>9</v>
      </c>
      <c r="AG71" s="1060"/>
      <c r="AH71" s="1060"/>
      <c r="AI71" s="1060"/>
      <c r="AJ71" s="1060"/>
      <c r="AK71" s="1060" t="s">
        <v>598</v>
      </c>
      <c r="AL71" s="1060"/>
      <c r="AM71" s="1060"/>
      <c r="AN71" s="1060"/>
      <c r="AO71" s="1060"/>
      <c r="AP71" s="1060" t="s">
        <v>597</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599</v>
      </c>
      <c r="C72" s="1064"/>
      <c r="D72" s="1064"/>
      <c r="E72" s="1064"/>
      <c r="F72" s="1064"/>
      <c r="G72" s="1064"/>
      <c r="H72" s="1064"/>
      <c r="I72" s="1064"/>
      <c r="J72" s="1064"/>
      <c r="K72" s="1064"/>
      <c r="L72" s="1064"/>
      <c r="M72" s="1064"/>
      <c r="N72" s="1064"/>
      <c r="O72" s="1064"/>
      <c r="P72" s="1065"/>
      <c r="Q72" s="1066">
        <v>262</v>
      </c>
      <c r="R72" s="1060"/>
      <c r="S72" s="1060"/>
      <c r="T72" s="1060"/>
      <c r="U72" s="1060"/>
      <c r="V72" s="1060">
        <v>253</v>
      </c>
      <c r="W72" s="1060"/>
      <c r="X72" s="1060"/>
      <c r="Y72" s="1060"/>
      <c r="Z72" s="1060"/>
      <c r="AA72" s="1060">
        <v>9</v>
      </c>
      <c r="AB72" s="1060"/>
      <c r="AC72" s="1060"/>
      <c r="AD72" s="1060"/>
      <c r="AE72" s="1060"/>
      <c r="AF72" s="1060">
        <v>9</v>
      </c>
      <c r="AG72" s="1060"/>
      <c r="AH72" s="1060"/>
      <c r="AI72" s="1060"/>
      <c r="AJ72" s="1060"/>
      <c r="AK72" s="1060" t="s">
        <v>598</v>
      </c>
      <c r="AL72" s="1060"/>
      <c r="AM72" s="1060"/>
      <c r="AN72" s="1060"/>
      <c r="AO72" s="1060"/>
      <c r="AP72" s="1060" t="s">
        <v>597</v>
      </c>
      <c r="AQ72" s="1060"/>
      <c r="AR72" s="1060"/>
      <c r="AS72" s="1060"/>
      <c r="AT72" s="1060"/>
      <c r="AU72" s="1060" t="s">
        <v>597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587</v>
      </c>
      <c r="C73" s="1064"/>
      <c r="D73" s="1064"/>
      <c r="E73" s="1064"/>
      <c r="F73" s="1064"/>
      <c r="G73" s="1064"/>
      <c r="H73" s="1064"/>
      <c r="I73" s="1064"/>
      <c r="J73" s="1064"/>
      <c r="K73" s="1064"/>
      <c r="L73" s="1064"/>
      <c r="M73" s="1064"/>
      <c r="N73" s="1064"/>
      <c r="O73" s="1064"/>
      <c r="P73" s="1065"/>
      <c r="Q73" s="1066">
        <v>4152</v>
      </c>
      <c r="R73" s="1060"/>
      <c r="S73" s="1060"/>
      <c r="T73" s="1060"/>
      <c r="U73" s="1060"/>
      <c r="V73" s="1060">
        <v>4027</v>
      </c>
      <c r="W73" s="1060"/>
      <c r="X73" s="1060"/>
      <c r="Y73" s="1060"/>
      <c r="Z73" s="1060"/>
      <c r="AA73" s="1060">
        <v>125</v>
      </c>
      <c r="AB73" s="1060"/>
      <c r="AC73" s="1060"/>
      <c r="AD73" s="1060"/>
      <c r="AE73" s="1060"/>
      <c r="AF73" s="1060">
        <v>90</v>
      </c>
      <c r="AG73" s="1060"/>
      <c r="AH73" s="1060"/>
      <c r="AI73" s="1060"/>
      <c r="AJ73" s="1060"/>
      <c r="AK73" s="1060">
        <v>289</v>
      </c>
      <c r="AL73" s="1060"/>
      <c r="AM73" s="1060"/>
      <c r="AN73" s="1060"/>
      <c r="AO73" s="1060"/>
      <c r="AP73" s="1060">
        <v>3064</v>
      </c>
      <c r="AQ73" s="1060"/>
      <c r="AR73" s="1060"/>
      <c r="AS73" s="1060"/>
      <c r="AT73" s="1060"/>
      <c r="AU73" s="1060">
        <v>2728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588</v>
      </c>
      <c r="C74" s="1064"/>
      <c r="D74" s="1064"/>
      <c r="E74" s="1064"/>
      <c r="F74" s="1064"/>
      <c r="G74" s="1064"/>
      <c r="H74" s="1064"/>
      <c r="I74" s="1064"/>
      <c r="J74" s="1064"/>
      <c r="K74" s="1064"/>
      <c r="L74" s="1064"/>
      <c r="M74" s="1064"/>
      <c r="N74" s="1064"/>
      <c r="O74" s="1064"/>
      <c r="P74" s="1065"/>
      <c r="Q74" s="1066">
        <v>7175</v>
      </c>
      <c r="R74" s="1060"/>
      <c r="S74" s="1060"/>
      <c r="T74" s="1060"/>
      <c r="U74" s="1060"/>
      <c r="V74" s="1060">
        <v>6998</v>
      </c>
      <c r="W74" s="1060"/>
      <c r="X74" s="1060"/>
      <c r="Y74" s="1060"/>
      <c r="Z74" s="1060"/>
      <c r="AA74" s="1060">
        <v>176</v>
      </c>
      <c r="AB74" s="1060"/>
      <c r="AC74" s="1060"/>
      <c r="AD74" s="1060"/>
      <c r="AE74" s="1060"/>
      <c r="AF74" s="1060">
        <v>41</v>
      </c>
      <c r="AG74" s="1060"/>
      <c r="AH74" s="1060"/>
      <c r="AI74" s="1060"/>
      <c r="AJ74" s="1060"/>
      <c r="AK74" s="1060">
        <v>186</v>
      </c>
      <c r="AL74" s="1060"/>
      <c r="AM74" s="1060"/>
      <c r="AN74" s="1060"/>
      <c r="AO74" s="1060"/>
      <c r="AP74" s="1060">
        <v>8114</v>
      </c>
      <c r="AQ74" s="1060"/>
      <c r="AR74" s="1060"/>
      <c r="AS74" s="1060"/>
      <c r="AT74" s="1060"/>
      <c r="AU74" s="1060">
        <v>2643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589</v>
      </c>
      <c r="C75" s="1064"/>
      <c r="D75" s="1064"/>
      <c r="E75" s="1064"/>
      <c r="F75" s="1064"/>
      <c r="G75" s="1064"/>
      <c r="H75" s="1064"/>
      <c r="I75" s="1064"/>
      <c r="J75" s="1064"/>
      <c r="K75" s="1064"/>
      <c r="L75" s="1064"/>
      <c r="M75" s="1064"/>
      <c r="N75" s="1064"/>
      <c r="O75" s="1064"/>
      <c r="P75" s="1065"/>
      <c r="Q75" s="1067">
        <v>1160</v>
      </c>
      <c r="R75" s="1068"/>
      <c r="S75" s="1068"/>
      <c r="T75" s="1068"/>
      <c r="U75" s="1069"/>
      <c r="V75" s="1070">
        <v>489</v>
      </c>
      <c r="W75" s="1068"/>
      <c r="X75" s="1068"/>
      <c r="Y75" s="1068"/>
      <c r="Z75" s="1069"/>
      <c r="AA75" s="1060">
        <v>671</v>
      </c>
      <c r="AB75" s="1060"/>
      <c r="AC75" s="1060"/>
      <c r="AD75" s="1060"/>
      <c r="AE75" s="1060"/>
      <c r="AF75" s="1070">
        <v>83</v>
      </c>
      <c r="AG75" s="1068"/>
      <c r="AH75" s="1068"/>
      <c r="AI75" s="1068"/>
      <c r="AJ75" s="1069"/>
      <c r="AK75" s="1070">
        <v>10</v>
      </c>
      <c r="AL75" s="1068"/>
      <c r="AM75" s="1068"/>
      <c r="AN75" s="1068"/>
      <c r="AO75" s="1069"/>
      <c r="AP75" s="1070">
        <v>7788</v>
      </c>
      <c r="AQ75" s="1068"/>
      <c r="AR75" s="1068"/>
      <c r="AS75" s="1068"/>
      <c r="AT75" s="1069"/>
      <c r="AU75" s="1070" t="s">
        <v>597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590</v>
      </c>
      <c r="C76" s="1064"/>
      <c r="D76" s="1064"/>
      <c r="E76" s="1064"/>
      <c r="F76" s="1064"/>
      <c r="G76" s="1064"/>
      <c r="H76" s="1064"/>
      <c r="I76" s="1064"/>
      <c r="J76" s="1064"/>
      <c r="K76" s="1064"/>
      <c r="L76" s="1064"/>
      <c r="M76" s="1064"/>
      <c r="N76" s="1064"/>
      <c r="O76" s="1064"/>
      <c r="P76" s="1065"/>
      <c r="Q76" s="1067">
        <v>292</v>
      </c>
      <c r="R76" s="1068"/>
      <c r="S76" s="1068"/>
      <c r="T76" s="1068"/>
      <c r="U76" s="1069"/>
      <c r="V76" s="1070">
        <v>261</v>
      </c>
      <c r="W76" s="1068"/>
      <c r="X76" s="1068"/>
      <c r="Y76" s="1068"/>
      <c r="Z76" s="1069"/>
      <c r="AA76" s="1060">
        <v>32</v>
      </c>
      <c r="AB76" s="1060"/>
      <c r="AC76" s="1060"/>
      <c r="AD76" s="1060"/>
      <c r="AE76" s="1060"/>
      <c r="AF76" s="1070">
        <v>32</v>
      </c>
      <c r="AG76" s="1068"/>
      <c r="AH76" s="1068"/>
      <c r="AI76" s="1068"/>
      <c r="AJ76" s="1069"/>
      <c r="AK76" s="1070" t="s">
        <v>597</v>
      </c>
      <c r="AL76" s="1068"/>
      <c r="AM76" s="1068"/>
      <c r="AN76" s="1068"/>
      <c r="AO76" s="1069"/>
      <c r="AP76" s="1070" t="s">
        <v>597</v>
      </c>
      <c r="AQ76" s="1068"/>
      <c r="AR76" s="1068"/>
      <c r="AS76" s="1068"/>
      <c r="AT76" s="1069"/>
      <c r="AU76" s="1070" t="s">
        <v>597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591</v>
      </c>
      <c r="C77" s="1064"/>
      <c r="D77" s="1064"/>
      <c r="E77" s="1064"/>
      <c r="F77" s="1064"/>
      <c r="G77" s="1064"/>
      <c r="H77" s="1064"/>
      <c r="I77" s="1064"/>
      <c r="J77" s="1064"/>
      <c r="K77" s="1064"/>
      <c r="L77" s="1064"/>
      <c r="M77" s="1064"/>
      <c r="N77" s="1064"/>
      <c r="O77" s="1064"/>
      <c r="P77" s="1065"/>
      <c r="Q77" s="1067">
        <v>147007</v>
      </c>
      <c r="R77" s="1068"/>
      <c r="S77" s="1068"/>
      <c r="T77" s="1068"/>
      <c r="U77" s="1069"/>
      <c r="V77" s="1070">
        <v>142454</v>
      </c>
      <c r="W77" s="1068"/>
      <c r="X77" s="1068"/>
      <c r="Y77" s="1068"/>
      <c r="Z77" s="1069"/>
      <c r="AA77" s="1060">
        <v>4552</v>
      </c>
      <c r="AB77" s="1060"/>
      <c r="AC77" s="1060"/>
      <c r="AD77" s="1060"/>
      <c r="AE77" s="1060"/>
      <c r="AF77" s="1070">
        <v>4552</v>
      </c>
      <c r="AG77" s="1068"/>
      <c r="AH77" s="1068"/>
      <c r="AI77" s="1068"/>
      <c r="AJ77" s="1069"/>
      <c r="AK77" s="1070">
        <v>1023</v>
      </c>
      <c r="AL77" s="1068"/>
      <c r="AM77" s="1068"/>
      <c r="AN77" s="1068"/>
      <c r="AO77" s="1069"/>
      <c r="AP77" s="1070" t="s">
        <v>597</v>
      </c>
      <c r="AQ77" s="1068"/>
      <c r="AR77" s="1068"/>
      <c r="AS77" s="1068"/>
      <c r="AT77" s="1069"/>
      <c r="AU77" s="1070" t="s">
        <v>597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4832</v>
      </c>
      <c r="AG88" s="1048"/>
      <c r="AH88" s="1048"/>
      <c r="AI88" s="1048"/>
      <c r="AJ88" s="1048"/>
      <c r="AK88" s="1052"/>
      <c r="AL88" s="1052"/>
      <c r="AM88" s="1052"/>
      <c r="AN88" s="1052"/>
      <c r="AO88" s="1052"/>
      <c r="AP88" s="1048">
        <v>18966</v>
      </c>
      <c r="AQ88" s="1048"/>
      <c r="AR88" s="1048"/>
      <c r="AS88" s="1048"/>
      <c r="AT88" s="1048"/>
      <c r="AU88" s="1048">
        <v>5371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5208</v>
      </c>
      <c r="CS102" s="1040"/>
      <c r="CT102" s="1040"/>
      <c r="CU102" s="1040"/>
      <c r="CV102" s="1041"/>
      <c r="CW102" s="1039">
        <v>712</v>
      </c>
      <c r="CX102" s="1040"/>
      <c r="CY102" s="1040"/>
      <c r="CZ102" s="1040"/>
      <c r="DA102" s="1041"/>
      <c r="DB102" s="1039">
        <v>9326</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301</v>
      </c>
      <c r="AG109" s="983"/>
      <c r="AH109" s="983"/>
      <c r="AI109" s="983"/>
      <c r="AJ109" s="984"/>
      <c r="AK109" s="985" t="s">
        <v>300</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301</v>
      </c>
      <c r="BW109" s="983"/>
      <c r="BX109" s="983"/>
      <c r="BY109" s="983"/>
      <c r="BZ109" s="984"/>
      <c r="CA109" s="985" t="s">
        <v>300</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301</v>
      </c>
      <c r="DM109" s="983"/>
      <c r="DN109" s="983"/>
      <c r="DO109" s="983"/>
      <c r="DP109" s="984"/>
      <c r="DQ109" s="985" t="s">
        <v>300</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12880502</v>
      </c>
      <c r="AB110" s="976"/>
      <c r="AC110" s="976"/>
      <c r="AD110" s="976"/>
      <c r="AE110" s="977"/>
      <c r="AF110" s="978">
        <v>12814073</v>
      </c>
      <c r="AG110" s="976"/>
      <c r="AH110" s="976"/>
      <c r="AI110" s="976"/>
      <c r="AJ110" s="977"/>
      <c r="AK110" s="978">
        <v>12636181</v>
      </c>
      <c r="AL110" s="976"/>
      <c r="AM110" s="976"/>
      <c r="AN110" s="976"/>
      <c r="AO110" s="977"/>
      <c r="AP110" s="979">
        <v>20.3</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137854234</v>
      </c>
      <c r="BR110" s="923"/>
      <c r="BS110" s="923"/>
      <c r="BT110" s="923"/>
      <c r="BU110" s="923"/>
      <c r="BV110" s="923">
        <v>135732538</v>
      </c>
      <c r="BW110" s="923"/>
      <c r="BX110" s="923"/>
      <c r="BY110" s="923"/>
      <c r="BZ110" s="923"/>
      <c r="CA110" s="923">
        <v>134135878</v>
      </c>
      <c r="CB110" s="923"/>
      <c r="CC110" s="923"/>
      <c r="CD110" s="923"/>
      <c r="CE110" s="923"/>
      <c r="CF110" s="947">
        <v>215</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432</v>
      </c>
      <c r="DM110" s="923"/>
      <c r="DN110" s="923"/>
      <c r="DO110" s="923"/>
      <c r="DP110" s="923"/>
      <c r="DQ110" s="923" t="s">
        <v>433</v>
      </c>
      <c r="DR110" s="923"/>
      <c r="DS110" s="923"/>
      <c r="DT110" s="923"/>
      <c r="DU110" s="923"/>
      <c r="DV110" s="924" t="s">
        <v>432</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432</v>
      </c>
      <c r="AG111" s="1004"/>
      <c r="AH111" s="1004"/>
      <c r="AI111" s="1004"/>
      <c r="AJ111" s="1005"/>
      <c r="AK111" s="1006" t="s">
        <v>432</v>
      </c>
      <c r="AL111" s="1004"/>
      <c r="AM111" s="1004"/>
      <c r="AN111" s="1004"/>
      <c r="AO111" s="1005"/>
      <c r="AP111" s="1007" t="s">
        <v>433</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1454308</v>
      </c>
      <c r="BR111" s="895"/>
      <c r="BS111" s="895"/>
      <c r="BT111" s="895"/>
      <c r="BU111" s="895"/>
      <c r="BV111" s="895">
        <v>1129422</v>
      </c>
      <c r="BW111" s="895"/>
      <c r="BX111" s="895"/>
      <c r="BY111" s="895"/>
      <c r="BZ111" s="895"/>
      <c r="CA111" s="895">
        <v>889961</v>
      </c>
      <c r="CB111" s="895"/>
      <c r="CC111" s="895"/>
      <c r="CD111" s="895"/>
      <c r="CE111" s="895"/>
      <c r="CF111" s="956">
        <v>1.4</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432</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7999027</v>
      </c>
      <c r="BR112" s="895"/>
      <c r="BS112" s="895"/>
      <c r="BT112" s="895"/>
      <c r="BU112" s="895"/>
      <c r="BV112" s="895">
        <v>7652912</v>
      </c>
      <c r="BW112" s="895"/>
      <c r="BX112" s="895"/>
      <c r="BY112" s="895"/>
      <c r="BZ112" s="895"/>
      <c r="CA112" s="895">
        <v>7461595</v>
      </c>
      <c r="CB112" s="895"/>
      <c r="CC112" s="895"/>
      <c r="CD112" s="895"/>
      <c r="CE112" s="895"/>
      <c r="CF112" s="956">
        <v>12</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441</v>
      </c>
      <c r="DM112" s="895"/>
      <c r="DN112" s="895"/>
      <c r="DO112" s="895"/>
      <c r="DP112" s="895"/>
      <c r="DQ112" s="895" t="s">
        <v>432</v>
      </c>
      <c r="DR112" s="895"/>
      <c r="DS112" s="895"/>
      <c r="DT112" s="895"/>
      <c r="DU112" s="895"/>
      <c r="DV112" s="872" t="s">
        <v>432</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793433</v>
      </c>
      <c r="AB113" s="1004"/>
      <c r="AC113" s="1004"/>
      <c r="AD113" s="1004"/>
      <c r="AE113" s="1005"/>
      <c r="AF113" s="1006">
        <v>739312</v>
      </c>
      <c r="AG113" s="1004"/>
      <c r="AH113" s="1004"/>
      <c r="AI113" s="1004"/>
      <c r="AJ113" s="1005"/>
      <c r="AK113" s="1006">
        <v>729684</v>
      </c>
      <c r="AL113" s="1004"/>
      <c r="AM113" s="1004"/>
      <c r="AN113" s="1004"/>
      <c r="AO113" s="1005"/>
      <c r="AP113" s="1007">
        <v>1.2</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6565159</v>
      </c>
      <c r="BR113" s="895"/>
      <c r="BS113" s="895"/>
      <c r="BT113" s="895"/>
      <c r="BU113" s="895"/>
      <c r="BV113" s="895">
        <v>6192327</v>
      </c>
      <c r="BW113" s="895"/>
      <c r="BX113" s="895"/>
      <c r="BY113" s="895"/>
      <c r="BZ113" s="895"/>
      <c r="CA113" s="895">
        <v>5370569</v>
      </c>
      <c r="CB113" s="895"/>
      <c r="CC113" s="895"/>
      <c r="CD113" s="895"/>
      <c r="CE113" s="895"/>
      <c r="CF113" s="956">
        <v>8.6</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433</v>
      </c>
      <c r="DM113" s="858"/>
      <c r="DN113" s="858"/>
      <c r="DO113" s="858"/>
      <c r="DP113" s="859"/>
      <c r="DQ113" s="860" t="s">
        <v>433</v>
      </c>
      <c r="DR113" s="858"/>
      <c r="DS113" s="858"/>
      <c r="DT113" s="858"/>
      <c r="DU113" s="859"/>
      <c r="DV113" s="905" t="s">
        <v>432</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1012604</v>
      </c>
      <c r="AB114" s="858"/>
      <c r="AC114" s="858"/>
      <c r="AD114" s="858"/>
      <c r="AE114" s="859"/>
      <c r="AF114" s="860">
        <v>882923</v>
      </c>
      <c r="AG114" s="858"/>
      <c r="AH114" s="858"/>
      <c r="AI114" s="858"/>
      <c r="AJ114" s="859"/>
      <c r="AK114" s="860">
        <v>850239</v>
      </c>
      <c r="AL114" s="858"/>
      <c r="AM114" s="858"/>
      <c r="AN114" s="858"/>
      <c r="AO114" s="859"/>
      <c r="AP114" s="905">
        <v>1.4</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15892563</v>
      </c>
      <c r="BR114" s="895"/>
      <c r="BS114" s="895"/>
      <c r="BT114" s="895"/>
      <c r="BU114" s="895"/>
      <c r="BV114" s="895">
        <v>15315165</v>
      </c>
      <c r="BW114" s="895"/>
      <c r="BX114" s="895"/>
      <c r="BY114" s="895"/>
      <c r="BZ114" s="895"/>
      <c r="CA114" s="895">
        <v>15079924</v>
      </c>
      <c r="CB114" s="895"/>
      <c r="CC114" s="895"/>
      <c r="CD114" s="895"/>
      <c r="CE114" s="895"/>
      <c r="CF114" s="956">
        <v>24.2</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441</v>
      </c>
      <c r="DM114" s="858"/>
      <c r="DN114" s="858"/>
      <c r="DO114" s="858"/>
      <c r="DP114" s="859"/>
      <c r="DQ114" s="860" t="s">
        <v>441</v>
      </c>
      <c r="DR114" s="858"/>
      <c r="DS114" s="858"/>
      <c r="DT114" s="858"/>
      <c r="DU114" s="859"/>
      <c r="DV114" s="905" t="s">
        <v>433</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294864</v>
      </c>
      <c r="AB115" s="1004"/>
      <c r="AC115" s="1004"/>
      <c r="AD115" s="1004"/>
      <c r="AE115" s="1005"/>
      <c r="AF115" s="1006">
        <v>294864</v>
      </c>
      <c r="AG115" s="1004"/>
      <c r="AH115" s="1004"/>
      <c r="AI115" s="1004"/>
      <c r="AJ115" s="1005"/>
      <c r="AK115" s="1006">
        <v>263019</v>
      </c>
      <c r="AL115" s="1004"/>
      <c r="AM115" s="1004"/>
      <c r="AN115" s="1004"/>
      <c r="AO115" s="1005"/>
      <c r="AP115" s="1007">
        <v>0.4</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v>9863</v>
      </c>
      <c r="BR115" s="895"/>
      <c r="BS115" s="895"/>
      <c r="BT115" s="895"/>
      <c r="BU115" s="895"/>
      <c r="BV115" s="895">
        <v>5510</v>
      </c>
      <c r="BW115" s="895"/>
      <c r="BX115" s="895"/>
      <c r="BY115" s="895"/>
      <c r="BZ115" s="895"/>
      <c r="CA115" s="895">
        <v>2841</v>
      </c>
      <c r="CB115" s="895"/>
      <c r="CC115" s="895"/>
      <c r="CD115" s="895"/>
      <c r="CE115" s="895"/>
      <c r="CF115" s="956">
        <v>0</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433</v>
      </c>
      <c r="DM115" s="858"/>
      <c r="DN115" s="858"/>
      <c r="DO115" s="858"/>
      <c r="DP115" s="859"/>
      <c r="DQ115" s="860" t="s">
        <v>441</v>
      </c>
      <c r="DR115" s="858"/>
      <c r="DS115" s="858"/>
      <c r="DT115" s="858"/>
      <c r="DU115" s="859"/>
      <c r="DV115" s="905" t="s">
        <v>433</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3566</v>
      </c>
      <c r="AB116" s="858"/>
      <c r="AC116" s="858"/>
      <c r="AD116" s="858"/>
      <c r="AE116" s="859"/>
      <c r="AF116" s="860">
        <v>1561</v>
      </c>
      <c r="AG116" s="858"/>
      <c r="AH116" s="858"/>
      <c r="AI116" s="858"/>
      <c r="AJ116" s="859"/>
      <c r="AK116" s="860">
        <v>207</v>
      </c>
      <c r="AL116" s="858"/>
      <c r="AM116" s="858"/>
      <c r="AN116" s="858"/>
      <c r="AO116" s="859"/>
      <c r="AP116" s="905">
        <v>0</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441</v>
      </c>
      <c r="BW116" s="895"/>
      <c r="BX116" s="895"/>
      <c r="BY116" s="895"/>
      <c r="BZ116" s="895"/>
      <c r="CA116" s="895" t="s">
        <v>432</v>
      </c>
      <c r="CB116" s="895"/>
      <c r="CC116" s="895"/>
      <c r="CD116" s="895"/>
      <c r="CE116" s="895"/>
      <c r="CF116" s="956" t="s">
        <v>432</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432</v>
      </c>
      <c r="DH116" s="858"/>
      <c r="DI116" s="858"/>
      <c r="DJ116" s="858"/>
      <c r="DK116" s="859"/>
      <c r="DL116" s="860" t="s">
        <v>433</v>
      </c>
      <c r="DM116" s="858"/>
      <c r="DN116" s="858"/>
      <c r="DO116" s="858"/>
      <c r="DP116" s="859"/>
      <c r="DQ116" s="860" t="s">
        <v>432</v>
      </c>
      <c r="DR116" s="858"/>
      <c r="DS116" s="858"/>
      <c r="DT116" s="858"/>
      <c r="DU116" s="859"/>
      <c r="DV116" s="905" t="s">
        <v>432</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14984969</v>
      </c>
      <c r="AB117" s="990"/>
      <c r="AC117" s="990"/>
      <c r="AD117" s="990"/>
      <c r="AE117" s="991"/>
      <c r="AF117" s="992">
        <v>14732733</v>
      </c>
      <c r="AG117" s="990"/>
      <c r="AH117" s="990"/>
      <c r="AI117" s="990"/>
      <c r="AJ117" s="991"/>
      <c r="AK117" s="992">
        <v>14479330</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433</v>
      </c>
      <c r="BR117" s="895"/>
      <c r="BS117" s="895"/>
      <c r="BT117" s="895"/>
      <c r="BU117" s="895"/>
      <c r="BV117" s="895" t="s">
        <v>408</v>
      </c>
      <c r="BW117" s="895"/>
      <c r="BX117" s="895"/>
      <c r="BY117" s="895"/>
      <c r="BZ117" s="895"/>
      <c r="CA117" s="895" t="s">
        <v>456</v>
      </c>
      <c r="CB117" s="895"/>
      <c r="CC117" s="895"/>
      <c r="CD117" s="895"/>
      <c r="CE117" s="895"/>
      <c r="CF117" s="956" t="s">
        <v>128</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408</v>
      </c>
      <c r="DH117" s="858"/>
      <c r="DI117" s="858"/>
      <c r="DJ117" s="858"/>
      <c r="DK117" s="859"/>
      <c r="DL117" s="860" t="s">
        <v>458</v>
      </c>
      <c r="DM117" s="858"/>
      <c r="DN117" s="858"/>
      <c r="DO117" s="858"/>
      <c r="DP117" s="859"/>
      <c r="DQ117" s="860" t="s">
        <v>433</v>
      </c>
      <c r="DR117" s="858"/>
      <c r="DS117" s="858"/>
      <c r="DT117" s="858"/>
      <c r="DU117" s="859"/>
      <c r="DV117" s="905" t="s">
        <v>128</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301</v>
      </c>
      <c r="AG118" s="983"/>
      <c r="AH118" s="983"/>
      <c r="AI118" s="983"/>
      <c r="AJ118" s="984"/>
      <c r="AK118" s="985" t="s">
        <v>300</v>
      </c>
      <c r="AL118" s="983"/>
      <c r="AM118" s="983"/>
      <c r="AN118" s="983"/>
      <c r="AO118" s="984"/>
      <c r="AP118" s="986" t="s">
        <v>426</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460</v>
      </c>
      <c r="BR118" s="926"/>
      <c r="BS118" s="926"/>
      <c r="BT118" s="926"/>
      <c r="BU118" s="926"/>
      <c r="BV118" s="926" t="s">
        <v>128</v>
      </c>
      <c r="BW118" s="926"/>
      <c r="BX118" s="926"/>
      <c r="BY118" s="926"/>
      <c r="BZ118" s="926"/>
      <c r="CA118" s="926" t="s">
        <v>456</v>
      </c>
      <c r="CB118" s="926"/>
      <c r="CC118" s="926"/>
      <c r="CD118" s="926"/>
      <c r="CE118" s="926"/>
      <c r="CF118" s="956" t="s">
        <v>128</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460</v>
      </c>
      <c r="DR118" s="858"/>
      <c r="DS118" s="858"/>
      <c r="DT118" s="858"/>
      <c r="DU118" s="859"/>
      <c r="DV118" s="905" t="s">
        <v>456</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460</v>
      </c>
      <c r="AG119" s="976"/>
      <c r="AH119" s="976"/>
      <c r="AI119" s="976"/>
      <c r="AJ119" s="977"/>
      <c r="AK119" s="978" t="s">
        <v>456</v>
      </c>
      <c r="AL119" s="976"/>
      <c r="AM119" s="976"/>
      <c r="AN119" s="976"/>
      <c r="AO119" s="977"/>
      <c r="AP119" s="979" t="s">
        <v>128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462</v>
      </c>
      <c r="BP119" s="959"/>
      <c r="BQ119" s="963">
        <v>169775154</v>
      </c>
      <c r="BR119" s="926"/>
      <c r="BS119" s="926"/>
      <c r="BT119" s="926"/>
      <c r="BU119" s="926"/>
      <c r="BV119" s="926">
        <v>166027874</v>
      </c>
      <c r="BW119" s="926"/>
      <c r="BX119" s="926"/>
      <c r="BY119" s="926"/>
      <c r="BZ119" s="926"/>
      <c r="CA119" s="926">
        <v>162940768</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1454308</v>
      </c>
      <c r="DH119" s="841"/>
      <c r="DI119" s="841"/>
      <c r="DJ119" s="841"/>
      <c r="DK119" s="842"/>
      <c r="DL119" s="843">
        <v>1129422</v>
      </c>
      <c r="DM119" s="841"/>
      <c r="DN119" s="841"/>
      <c r="DO119" s="841"/>
      <c r="DP119" s="842"/>
      <c r="DQ119" s="843">
        <v>889961</v>
      </c>
      <c r="DR119" s="841"/>
      <c r="DS119" s="841"/>
      <c r="DT119" s="841"/>
      <c r="DU119" s="842"/>
      <c r="DV119" s="929">
        <v>1.4</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433</v>
      </c>
      <c r="AB120" s="858"/>
      <c r="AC120" s="858"/>
      <c r="AD120" s="858"/>
      <c r="AE120" s="859"/>
      <c r="AF120" s="860" t="s">
        <v>128</v>
      </c>
      <c r="AG120" s="858"/>
      <c r="AH120" s="858"/>
      <c r="AI120" s="858"/>
      <c r="AJ120" s="859"/>
      <c r="AK120" s="860" t="s">
        <v>433</v>
      </c>
      <c r="AL120" s="858"/>
      <c r="AM120" s="858"/>
      <c r="AN120" s="858"/>
      <c r="AO120" s="859"/>
      <c r="AP120" s="905" t="s">
        <v>128</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21940747</v>
      </c>
      <c r="BR120" s="923"/>
      <c r="BS120" s="923"/>
      <c r="BT120" s="923"/>
      <c r="BU120" s="923"/>
      <c r="BV120" s="923">
        <v>19689528</v>
      </c>
      <c r="BW120" s="923"/>
      <c r="BX120" s="923"/>
      <c r="BY120" s="923"/>
      <c r="BZ120" s="923"/>
      <c r="CA120" s="923">
        <v>18158092</v>
      </c>
      <c r="CB120" s="923"/>
      <c r="CC120" s="923"/>
      <c r="CD120" s="923"/>
      <c r="CE120" s="923"/>
      <c r="CF120" s="947">
        <v>29.1</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7999027</v>
      </c>
      <c r="DH120" s="923"/>
      <c r="DI120" s="923"/>
      <c r="DJ120" s="923"/>
      <c r="DK120" s="923"/>
      <c r="DL120" s="923">
        <v>7652912</v>
      </c>
      <c r="DM120" s="923"/>
      <c r="DN120" s="923"/>
      <c r="DO120" s="923"/>
      <c r="DP120" s="923"/>
      <c r="DQ120" s="923">
        <v>7461595</v>
      </c>
      <c r="DR120" s="923"/>
      <c r="DS120" s="923"/>
      <c r="DT120" s="923"/>
      <c r="DU120" s="923"/>
      <c r="DV120" s="924">
        <v>12</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460</v>
      </c>
      <c r="AB121" s="858"/>
      <c r="AC121" s="858"/>
      <c r="AD121" s="858"/>
      <c r="AE121" s="859"/>
      <c r="AF121" s="860" t="s">
        <v>408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20747746</v>
      </c>
      <c r="BR121" s="895"/>
      <c r="BS121" s="895"/>
      <c r="BT121" s="895"/>
      <c r="BU121" s="895"/>
      <c r="BV121" s="895">
        <v>20382716</v>
      </c>
      <c r="BW121" s="895"/>
      <c r="BX121" s="895"/>
      <c r="BY121" s="895"/>
      <c r="BZ121" s="895"/>
      <c r="CA121" s="895">
        <v>19998049</v>
      </c>
      <c r="CB121" s="895"/>
      <c r="CC121" s="895"/>
      <c r="CD121" s="895"/>
      <c r="CE121" s="895"/>
      <c r="CF121" s="956">
        <v>32.1</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t="s">
        <v>433</v>
      </c>
      <c r="DH121" s="895"/>
      <c r="DI121" s="895"/>
      <c r="DJ121" s="895"/>
      <c r="DK121" s="895"/>
      <c r="DL121" s="895" t="s">
        <v>456</v>
      </c>
      <c r="DM121" s="895"/>
      <c r="DN121" s="895"/>
      <c r="DO121" s="895"/>
      <c r="DP121" s="895"/>
      <c r="DQ121" s="895" t="s">
        <v>128</v>
      </c>
      <c r="DR121" s="895"/>
      <c r="DS121" s="895"/>
      <c r="DT121" s="895"/>
      <c r="DU121" s="895"/>
      <c r="DV121" s="872" t="s">
        <v>128</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456</v>
      </c>
      <c r="AL122" s="858"/>
      <c r="AM122" s="858"/>
      <c r="AN122" s="858"/>
      <c r="AO122" s="859"/>
      <c r="AP122" s="905" t="s">
        <v>408</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77480260</v>
      </c>
      <c r="BR122" s="926"/>
      <c r="BS122" s="926"/>
      <c r="BT122" s="926"/>
      <c r="BU122" s="926"/>
      <c r="BV122" s="926">
        <v>77870955</v>
      </c>
      <c r="BW122" s="926"/>
      <c r="BX122" s="926"/>
      <c r="BY122" s="926"/>
      <c r="BZ122" s="926"/>
      <c r="CA122" s="926">
        <v>78441336</v>
      </c>
      <c r="CB122" s="926"/>
      <c r="CC122" s="926"/>
      <c r="CD122" s="926"/>
      <c r="CE122" s="926"/>
      <c r="CF122" s="927">
        <v>125.7</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458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458</v>
      </c>
      <c r="AG123" s="858"/>
      <c r="AH123" s="858"/>
      <c r="AI123" s="858"/>
      <c r="AJ123" s="859"/>
      <c r="AK123" s="860" t="s">
        <v>458</v>
      </c>
      <c r="AL123" s="858"/>
      <c r="AM123" s="858"/>
      <c r="AN123" s="858"/>
      <c r="AO123" s="859"/>
      <c r="AP123" s="905" t="s">
        <v>458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471</v>
      </c>
      <c r="BP123" s="959"/>
      <c r="BQ123" s="913">
        <v>120168753</v>
      </c>
      <c r="BR123" s="914"/>
      <c r="BS123" s="914"/>
      <c r="BT123" s="914"/>
      <c r="BU123" s="914"/>
      <c r="BV123" s="914">
        <v>117943199</v>
      </c>
      <c r="BW123" s="914"/>
      <c r="BX123" s="914"/>
      <c r="BY123" s="914"/>
      <c r="BZ123" s="914"/>
      <c r="CA123" s="914">
        <v>116597477</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t="s">
        <v>433</v>
      </c>
      <c r="DH123" s="858"/>
      <c r="DI123" s="858"/>
      <c r="DJ123" s="858"/>
      <c r="DK123" s="859"/>
      <c r="DL123" s="860" t="s">
        <v>456</v>
      </c>
      <c r="DM123" s="858"/>
      <c r="DN123" s="858"/>
      <c r="DO123" s="858"/>
      <c r="DP123" s="859"/>
      <c r="DQ123" s="860" t="s">
        <v>460</v>
      </c>
      <c r="DR123" s="858"/>
      <c r="DS123" s="858"/>
      <c r="DT123" s="858"/>
      <c r="DU123" s="859"/>
      <c r="DV123" s="905" t="s">
        <v>408</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456</v>
      </c>
      <c r="AG124" s="858"/>
      <c r="AH124" s="858"/>
      <c r="AI124" s="858"/>
      <c r="AJ124" s="859"/>
      <c r="AK124" s="860" t="s">
        <v>128</v>
      </c>
      <c r="AL124" s="858"/>
      <c r="AM124" s="858"/>
      <c r="AN124" s="858"/>
      <c r="AO124" s="859"/>
      <c r="AP124" s="905" t="s">
        <v>458</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81.8</v>
      </c>
      <c r="BR124" s="912"/>
      <c r="BS124" s="912"/>
      <c r="BT124" s="912"/>
      <c r="BU124" s="912"/>
      <c r="BV124" s="912">
        <v>77.5</v>
      </c>
      <c r="BW124" s="912"/>
      <c r="BX124" s="912"/>
      <c r="BY124" s="912"/>
      <c r="BZ124" s="912"/>
      <c r="CA124" s="912">
        <v>74.2</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456</v>
      </c>
      <c r="DH124" s="841"/>
      <c r="DI124" s="841"/>
      <c r="DJ124" s="841"/>
      <c r="DK124" s="842"/>
      <c r="DL124" s="843" t="s">
        <v>433</v>
      </c>
      <c r="DM124" s="841"/>
      <c r="DN124" s="841"/>
      <c r="DO124" s="841"/>
      <c r="DP124" s="842"/>
      <c r="DQ124" s="843" t="s">
        <v>456</v>
      </c>
      <c r="DR124" s="841"/>
      <c r="DS124" s="841"/>
      <c r="DT124" s="841"/>
      <c r="DU124" s="842"/>
      <c r="DV124" s="929" t="s">
        <v>128</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456</v>
      </c>
      <c r="AB125" s="858"/>
      <c r="AC125" s="858"/>
      <c r="AD125" s="858"/>
      <c r="AE125" s="859"/>
      <c r="AF125" s="860" t="s">
        <v>128</v>
      </c>
      <c r="AG125" s="858"/>
      <c r="AH125" s="858"/>
      <c r="AI125" s="858"/>
      <c r="AJ125" s="859"/>
      <c r="AK125" s="860" t="s">
        <v>408</v>
      </c>
      <c r="AL125" s="858"/>
      <c r="AM125" s="858"/>
      <c r="AN125" s="858"/>
      <c r="AO125" s="859"/>
      <c r="AP125" s="905" t="s">
        <v>456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408</v>
      </c>
      <c r="DH125" s="923"/>
      <c r="DI125" s="923"/>
      <c r="DJ125" s="923"/>
      <c r="DK125" s="923"/>
      <c r="DL125" s="923" t="s">
        <v>456</v>
      </c>
      <c r="DM125" s="923"/>
      <c r="DN125" s="923"/>
      <c r="DO125" s="923"/>
      <c r="DP125" s="923"/>
      <c r="DQ125" s="923" t="s">
        <v>460</v>
      </c>
      <c r="DR125" s="923"/>
      <c r="DS125" s="923"/>
      <c r="DT125" s="923"/>
      <c r="DU125" s="923"/>
      <c r="DV125" s="924" t="s">
        <v>128</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294864</v>
      </c>
      <c r="AB126" s="858"/>
      <c r="AC126" s="858"/>
      <c r="AD126" s="858"/>
      <c r="AE126" s="859"/>
      <c r="AF126" s="860">
        <v>294864</v>
      </c>
      <c r="AG126" s="858"/>
      <c r="AH126" s="858"/>
      <c r="AI126" s="858"/>
      <c r="AJ126" s="859"/>
      <c r="AK126" s="860">
        <v>263019</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458</v>
      </c>
      <c r="DH126" s="895"/>
      <c r="DI126" s="895"/>
      <c r="DJ126" s="895"/>
      <c r="DK126" s="895"/>
      <c r="DL126" s="895" t="s">
        <v>456</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456</v>
      </c>
      <c r="AL127" s="858"/>
      <c r="AM127" s="858"/>
      <c r="AN127" s="858"/>
      <c r="AO127" s="859"/>
      <c r="AP127" s="905" t="s">
        <v>128</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433</v>
      </c>
      <c r="DR127" s="895"/>
      <c r="DS127" s="895"/>
      <c r="DT127" s="895"/>
      <c r="DU127" s="895"/>
      <c r="DV127" s="872" t="s">
        <v>128</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1299264</v>
      </c>
      <c r="AB128" s="879"/>
      <c r="AC128" s="879"/>
      <c r="AD128" s="879"/>
      <c r="AE128" s="880"/>
      <c r="AF128" s="881">
        <v>1360307</v>
      </c>
      <c r="AG128" s="879"/>
      <c r="AH128" s="879"/>
      <c r="AI128" s="879"/>
      <c r="AJ128" s="880"/>
      <c r="AK128" s="881">
        <v>1360641</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460</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v>9863</v>
      </c>
      <c r="DH128" s="869"/>
      <c r="DI128" s="869"/>
      <c r="DJ128" s="869"/>
      <c r="DK128" s="869"/>
      <c r="DL128" s="869">
        <v>5510</v>
      </c>
      <c r="DM128" s="869"/>
      <c r="DN128" s="869"/>
      <c r="DO128" s="869"/>
      <c r="DP128" s="869"/>
      <c r="DQ128" s="869">
        <v>2841</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66756658</v>
      </c>
      <c r="AB129" s="858"/>
      <c r="AC129" s="858"/>
      <c r="AD129" s="858"/>
      <c r="AE129" s="859"/>
      <c r="AF129" s="860">
        <v>68346444</v>
      </c>
      <c r="AG129" s="858"/>
      <c r="AH129" s="858"/>
      <c r="AI129" s="858"/>
      <c r="AJ129" s="859"/>
      <c r="AK129" s="860">
        <v>68779285</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408</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6153037</v>
      </c>
      <c r="AB130" s="858"/>
      <c r="AC130" s="858"/>
      <c r="AD130" s="858"/>
      <c r="AE130" s="859"/>
      <c r="AF130" s="860">
        <v>6351815</v>
      </c>
      <c r="AG130" s="858"/>
      <c r="AH130" s="858"/>
      <c r="AI130" s="858"/>
      <c r="AJ130" s="859"/>
      <c r="AK130" s="860">
        <v>6399214</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11.5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60603621</v>
      </c>
      <c r="AB131" s="841"/>
      <c r="AC131" s="841"/>
      <c r="AD131" s="841"/>
      <c r="AE131" s="842"/>
      <c r="AF131" s="843">
        <v>61994629</v>
      </c>
      <c r="AG131" s="841"/>
      <c r="AH131" s="841"/>
      <c r="AI131" s="841"/>
      <c r="AJ131" s="842"/>
      <c r="AK131" s="843">
        <v>62380071</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74.2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12.429402530000001</v>
      </c>
      <c r="AB132" s="821"/>
      <c r="AC132" s="821"/>
      <c r="AD132" s="821"/>
      <c r="AE132" s="822"/>
      <c r="AF132" s="823">
        <v>11.32454716</v>
      </c>
      <c r="AG132" s="821"/>
      <c r="AH132" s="821"/>
      <c r="AI132" s="821"/>
      <c r="AJ132" s="822"/>
      <c r="AK132" s="823">
        <v>10.77182968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12.8</v>
      </c>
      <c r="AB133" s="800"/>
      <c r="AC133" s="800"/>
      <c r="AD133" s="800"/>
      <c r="AE133" s="801"/>
      <c r="AF133" s="799">
        <v>12.2</v>
      </c>
      <c r="AG133" s="800"/>
      <c r="AH133" s="800"/>
      <c r="AI133" s="800"/>
      <c r="AJ133" s="801"/>
      <c r="AK133" s="799">
        <v>11.5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H6eFLJhoNrM6j2GHETOs5zMt7CiFouf8h4PZzYRE4w/tGLYN/x2uFP/+O1XMI/ZUB7LM7YiIazxtoRTgr+KQ==" saltValue="fb0Kskusre+R4b29yQqF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7" zoomScaleNormal="85" zoomScaleSheetLayoutView="100" workbookViewId="0">
      <selection activeCell="A7" sqref="A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IJB2Ch17S1chdi6O/JKtaaBLUnJ03krbdcjfpUoeUK2R2hpjmPZsEJOLmsiseNro/0JrLtrdGkOjQE+DUV2KQ==" saltValue="tUcQ2ixOY5grduhhdEF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0CkhgtBaF43UDqeyQkhPwSaHYLNSrVFb7/xqlxYIzLAZNNabJVFqfqiao3hBo4CjDruZQjQhEziq+Zsm7VdBQ==" saltValue="zyjdHIKZz1bWTXc6PeH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18258386</v>
      </c>
      <c r="AP9" s="312">
        <v>56593</v>
      </c>
      <c r="AQ9" s="313">
        <v>57923</v>
      </c>
      <c r="AR9" s="314">
        <v>-2.2999999999999998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825300</v>
      </c>
      <c r="AP10" s="315">
        <v>2558</v>
      </c>
      <c r="AQ10" s="316">
        <v>2689</v>
      </c>
      <c r="AR10" s="317">
        <v>-4.9000000000000004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272088</v>
      </c>
      <c r="AP11" s="315">
        <v>843</v>
      </c>
      <c r="AQ11" s="316">
        <v>1561</v>
      </c>
      <c r="AR11" s="317">
        <v>-46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218876</v>
      </c>
      <c r="AP12" s="315">
        <v>678</v>
      </c>
      <c r="AQ12" s="316">
        <v>539</v>
      </c>
      <c r="AR12" s="317">
        <v>25.8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v>13</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947221</v>
      </c>
      <c r="AP14" s="315">
        <v>2936</v>
      </c>
      <c r="AQ14" s="316">
        <v>1886</v>
      </c>
      <c r="AR14" s="317">
        <v>55.7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31880</v>
      </c>
      <c r="AP15" s="315">
        <v>99</v>
      </c>
      <c r="AQ15" s="316">
        <v>1251</v>
      </c>
      <c r="AR15" s="317">
        <v>-92.1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-1394450</v>
      </c>
      <c r="AP16" s="315">
        <v>-4322</v>
      </c>
      <c r="AQ16" s="316">
        <v>-4255</v>
      </c>
      <c r="AR16" s="317">
        <v>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19159301</v>
      </c>
      <c r="AP17" s="315">
        <v>59386</v>
      </c>
      <c r="AQ17" s="316">
        <v>61607</v>
      </c>
      <c r="AR17" s="317">
        <v>-3.6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6.43</v>
      </c>
      <c r="AP21" s="328">
        <v>6.25</v>
      </c>
      <c r="AQ21" s="329">
        <v>0.18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97.5</v>
      </c>
      <c r="AP22" s="333">
        <v>100</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12636181</v>
      </c>
      <c r="AP32" s="342">
        <v>39167</v>
      </c>
      <c r="AQ32" s="343">
        <v>37305</v>
      </c>
      <c r="AR32" s="344">
        <v>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511</v>
      </c>
      <c r="AP33" s="342" t="s">
        <v>511</v>
      </c>
      <c r="AQ33" s="343">
        <v>4</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511</v>
      </c>
      <c r="AP34" s="342" t="s">
        <v>511</v>
      </c>
      <c r="AQ34" s="343">
        <v>89</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729684</v>
      </c>
      <c r="AP35" s="342">
        <v>2262</v>
      </c>
      <c r="AQ35" s="343">
        <v>9317</v>
      </c>
      <c r="AR35" s="344">
        <v>-75.7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850239</v>
      </c>
      <c r="AP36" s="342">
        <v>2635</v>
      </c>
      <c r="AQ36" s="343">
        <v>337</v>
      </c>
      <c r="AR36" s="344">
        <v>681.9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263019</v>
      </c>
      <c r="AP37" s="342">
        <v>815</v>
      </c>
      <c r="AQ37" s="343">
        <v>969</v>
      </c>
      <c r="AR37" s="344">
        <v>-15.9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v>207</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-1360641</v>
      </c>
      <c r="AP39" s="342">
        <v>-4217</v>
      </c>
      <c r="AQ39" s="343">
        <v>-8362</v>
      </c>
      <c r="AR39" s="344">
        <v>-49.6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-6399214</v>
      </c>
      <c r="AP40" s="342">
        <v>-19835</v>
      </c>
      <c r="AQ40" s="343">
        <v>-29125</v>
      </c>
      <c r="AR40" s="344">
        <v>-31.9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6719475</v>
      </c>
      <c r="AP41" s="342">
        <v>20828</v>
      </c>
      <c r="AQ41" s="343">
        <v>10534</v>
      </c>
      <c r="AR41" s="344">
        <v>97.7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19081474</v>
      </c>
      <c r="AN51" s="364">
        <v>59042</v>
      </c>
      <c r="AO51" s="365">
        <v>33</v>
      </c>
      <c r="AP51" s="366">
        <v>51613</v>
      </c>
      <c r="AQ51" s="367">
        <v>8.3000000000000007</v>
      </c>
      <c r="AR51" s="368">
        <v>24.7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2027043</v>
      </c>
      <c r="AN52" s="372">
        <v>6272</v>
      </c>
      <c r="AO52" s="373">
        <v>4.3</v>
      </c>
      <c r="AP52" s="374">
        <v>25872</v>
      </c>
      <c r="AQ52" s="375">
        <v>10.8</v>
      </c>
      <c r="AR52" s="376">
        <v>-6.5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22629074</v>
      </c>
      <c r="AN53" s="364">
        <v>69806</v>
      </c>
      <c r="AO53" s="365">
        <v>18.2</v>
      </c>
      <c r="AP53" s="366">
        <v>50880</v>
      </c>
      <c r="AQ53" s="367">
        <v>-1.4</v>
      </c>
      <c r="AR53" s="368">
        <v>19.600000000000001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4282155</v>
      </c>
      <c r="AN54" s="372">
        <v>13210</v>
      </c>
      <c r="AO54" s="373">
        <v>110.6</v>
      </c>
      <c r="AP54" s="374">
        <v>27819</v>
      </c>
      <c r="AQ54" s="375">
        <v>7.5</v>
      </c>
      <c r="AR54" s="376">
        <v>103.1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23668787</v>
      </c>
      <c r="AN55" s="364">
        <v>73016</v>
      </c>
      <c r="AO55" s="365">
        <v>4.5999999999999996</v>
      </c>
      <c r="AP55" s="366">
        <v>46395</v>
      </c>
      <c r="AQ55" s="367">
        <v>-8.8000000000000007</v>
      </c>
      <c r="AR55" s="368">
        <v>13.4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1815110</v>
      </c>
      <c r="AN56" s="372">
        <v>5599</v>
      </c>
      <c r="AO56" s="373">
        <v>-57.6</v>
      </c>
      <c r="AP56" s="374">
        <v>26304</v>
      </c>
      <c r="AQ56" s="375">
        <v>-5.4</v>
      </c>
      <c r="AR56" s="376">
        <v>-52.2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21632832</v>
      </c>
      <c r="AN57" s="364">
        <v>66915</v>
      </c>
      <c r="AO57" s="365">
        <v>-8.4</v>
      </c>
      <c r="AP57" s="366">
        <v>48088</v>
      </c>
      <c r="AQ57" s="367">
        <v>3.6</v>
      </c>
      <c r="AR57" s="368">
        <v>-12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2246830</v>
      </c>
      <c r="AN58" s="372">
        <v>6950</v>
      </c>
      <c r="AO58" s="373">
        <v>24.1</v>
      </c>
      <c r="AP58" s="374">
        <v>25183</v>
      </c>
      <c r="AQ58" s="375">
        <v>-4.3</v>
      </c>
      <c r="AR58" s="376">
        <v>28.4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17642587</v>
      </c>
      <c r="AN59" s="364">
        <v>54685</v>
      </c>
      <c r="AO59" s="365">
        <v>-18.3</v>
      </c>
      <c r="AP59" s="366">
        <v>46457</v>
      </c>
      <c r="AQ59" s="367">
        <v>-3.4</v>
      </c>
      <c r="AR59" s="368">
        <v>-14.9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4018916</v>
      </c>
      <c r="AN60" s="372">
        <v>12457</v>
      </c>
      <c r="AO60" s="373">
        <v>79.2</v>
      </c>
      <c r="AP60" s="374">
        <v>24020</v>
      </c>
      <c r="AQ60" s="375">
        <v>-4.5999999999999996</v>
      </c>
      <c r="AR60" s="376">
        <v>83.8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20930951</v>
      </c>
      <c r="AN61" s="379">
        <v>64693</v>
      </c>
      <c r="AO61" s="380">
        <v>5.8</v>
      </c>
      <c r="AP61" s="381">
        <v>48687</v>
      </c>
      <c r="AQ61" s="382">
        <v>-0.3</v>
      </c>
      <c r="AR61" s="368">
        <v>6.1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2878011</v>
      </c>
      <c r="AN62" s="372">
        <v>8898</v>
      </c>
      <c r="AO62" s="373">
        <v>32.1</v>
      </c>
      <c r="AP62" s="374">
        <v>25840</v>
      </c>
      <c r="AQ62" s="375">
        <v>0.8</v>
      </c>
      <c r="AR62" s="376">
        <v>31.3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nJGgtt9TcolhrIuYL+5VqzMyxly170xQF2Gu5YBm9coQr4B94dYgvEZMInvbr/iebn4+fFL9+lk8YsoGP5m+Q==" saltValue="W7XmmQGnrHRC27PjLhEH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VE2Rt/exBF1jy+EyAG96sed4KCEUNB6mVWUWzwmVIShdUoOaqy6pgnn7ygSh3bUHNYX6mSkoPL19PXJX2NZ/w==" saltValue="I6JifF4QRD6lxX7iLMiI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B1"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7wRF3bEn532yNOBpG3t6JcYg7wOrYZKmagn8j0UE9O+N8HuF9Wpt0ynsXo2EBx5m1nAot3kDW5kxGaKZ2Xig==" saltValue="Y+x0p8TAdkJdUszKTdv2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60" zoomScaleNormal="6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8.8800000000000008</v>
      </c>
      <c r="G47" s="12">
        <v>11.1</v>
      </c>
      <c r="H47" s="12">
        <v>11.04</v>
      </c>
      <c r="I47" s="12">
        <v>9.27</v>
      </c>
      <c r="J47" s="13">
        <v>7.88</v>
      </c>
    </row>
    <row r="48" spans="2:10" ht="57.75" customHeight="1" x14ac:dyDescent="0.15">
      <c r="B48" s="14"/>
      <c r="C48" s="1234" t="s">
        <v>4</v>
      </c>
      <c r="D48" s="1234"/>
      <c r="E48" s="1235"/>
      <c r="F48" s="15">
        <v>4.2</v>
      </c>
      <c r="G48" s="16">
        <v>4.3099999999999996</v>
      </c>
      <c r="H48" s="16">
        <v>4.08</v>
      </c>
      <c r="I48" s="16">
        <v>6.34</v>
      </c>
      <c r="J48" s="17">
        <v>6.49</v>
      </c>
    </row>
    <row r="49" spans="2:10" ht="57.75" customHeight="1" thickBot="1" x14ac:dyDescent="0.2">
      <c r="B49" s="18"/>
      <c r="C49" s="1236" t="s">
        <v>5</v>
      </c>
      <c r="D49" s="1236"/>
      <c r="E49" s="1237"/>
      <c r="F49" s="19" t="s">
        <v>557</v>
      </c>
      <c r="G49" s="20">
        <v>2.2400000000000002</v>
      </c>
      <c r="H49" s="20" t="s">
        <v>558</v>
      </c>
      <c r="I49" s="20">
        <v>0.83</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fFD9wc0Qugx8g9y5MExnDZaIiptmtJfcmmm2njDAIq5dGj3MpascU7eXjf0Q8u9bQK9PKuy053HSkvWM1SjVg==" saltValue="MdokiXvZmu1i7cI07zWu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2020-09-04T01:34:46Z</cp:lastPrinted>
  <dcterms:created xsi:type="dcterms:W3CDTF">2020-02-10T06:36:12Z</dcterms:created>
  <dcterms:modified xsi:type="dcterms:W3CDTF">2020-09-11T08:02:14Z</dcterms:modified>
  <cp:category/>
</cp:coreProperties>
</file>