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tabRatio="72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concurrentManualCount="2"/>
</workbook>
</file>

<file path=xl/calcChain.xml><?xml version="1.0" encoding="utf-8"?>
<calcChain xmlns="http://schemas.openxmlformats.org/spreadsheetml/2006/main">
  <c r="BG37" i="9" l="1"/>
  <c r="BG36" i="9"/>
  <c r="BG35" i="9"/>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U36" i="9"/>
  <c r="C36" i="9"/>
  <c r="CO35" i="9"/>
  <c r="AM35" i="9"/>
  <c r="C35" i="9"/>
  <c r="CO34" i="9"/>
  <c r="AM34"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<sst xmlns="http://schemas.openxmlformats.org/spreadsheetml/2006/main" count="1176" uniqueCount="561">
  <si>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</si>
  <si>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</si>
  <si>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</si>
  <si>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</si>
  <si>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</si>
  <si>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</si>
  <si>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</si>
  <si>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</si>
  <si>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</si>
  <si>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</si>
  <si>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</si>
  <si>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</si>
  <si>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</si>
  <si>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</si>
  <si>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</si>
  <si>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</si>
  <si>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</si>
  <si>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</si>
  <si>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</si>
  <si>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</si>
  <si>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</si>
  <si>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</si>
  <si>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</si>
  <si>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</si>
  <si>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</si>
  <si>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</si>
  <si>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</si>
  <si>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</si>
  <si>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</si>
  <si>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</si>
  <si>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</si>
  <si>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</si>
  <si>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</si>
  <si>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</si>
  <si>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</si>
  <si>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</si>
  <si>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</si>
  <si>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</si>
  <si>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</si>
  <si>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</si>
  <si>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</si>
  <si>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</si>
  <si>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</si>
  <si>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</si>
  <si>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</si>
  <si>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</si>
  <si>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</si>
  <si>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</si>
  <si>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</si>
  <si>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</si>
  <si>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</si>
  <si>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</si>
  <si>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</si>
  <si>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</si>
  <si>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</si>
  <si>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</si>
  <si>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</si>
  <si>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</si>
  <si>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</si>
  <si>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</si>
  <si>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</si>
  <si>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</si>
  <si>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</si>
  <si>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</si>
  <si>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</si>
  <si>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</si>
  <si>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</si>
  <si>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</si>
  <si>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</si>
  <si>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</si>
  <si>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</si>
  <si>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</si>
  <si>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</si>
  <si>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</si>
  <si>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</si>
  <si>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</si>
  <si>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</si>
  <si>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</si>
  <si>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</si>
  <si>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</si>
  <si>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</si>
  <si>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</si>
  <si>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粟国村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</si>
  <si>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</si>
  <si>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</si>
  <si>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</si>
  <si>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</si>
  <si>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</si>
  <si>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</si>
  <si>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</si>
  <si>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</si>
  <si>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</si>
  <si>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</si>
  <si>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</si>
  <si>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</si>
  <si>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</si>
  <si>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</si>
  <si>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</si>
  <si>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</si>
  <si>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</si>
  <si>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</si>
  <si>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</si>
  <si>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</si>
  <si>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</si>
  <si>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</si>
  <si>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</si>
  <si>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</si>
  <si>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</si>
  <si>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</si>
  <si>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</si>
  <si>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</si>
  <si>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</si>
  <si>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</si>
  <si>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</si>
  <si>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</si>
  <si>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</si>
  <si>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</si>
  <si>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</si>
  <si>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</si>
  <si>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</si>
  <si>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</si>
  <si>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</si>
  <si>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</si>
  <si>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</si>
  <si>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</si>
  <si>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</si>
  <si>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</si>
  <si>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</si>
  <si>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</si>
  <si>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</si>
  <si>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</si>
  <si>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</si>
  <si>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</si>
  <si>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</si>
  <si>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</si>
  <si>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</si>
  <si>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</si>
  <si>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</si>
  <si>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</si>
  <si>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</si>
  <si>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</si>
  <si>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</si>
  <si>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</si>
  <si>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</si>
  <si>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</si>
  <si>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</si>
  <si>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</si>
  <si>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</si>
  <si>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</si>
  <si>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</si>
  <si>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</si>
  <si>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</si>
  <si>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</si>
  <si>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</si>
  <si>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</si>
  <si>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</si>
  <si>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</si>
  <si>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</si>
  <si>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</si>
  <si>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</si>
  <si>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</si>
  <si>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</si>
  <si>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</si>
  <si>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</si>
  <si>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</si>
  <si>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</si>
  <si>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</si>
  <si>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</si>
  <si>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</si>
  <si>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</si>
  <si>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</si>
  <si>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</si>
  <si>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</si>
  <si>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</si>
  <si>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</si>
  <si>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</si>
  <si>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</si>
  <si>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</si>
  <si>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</si>
  <si>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</si>
  <si>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</si>
  <si>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</si>
  <si>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</si>
  <si>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</si>
  <si>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</si>
  <si>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</si>
  <si>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</si>
  <si>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</si>
  <si>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</si>
  <si>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</si>
  <si>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</si>
  <si>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</si>
  <si>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</si>
  <si>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</si>
  <si>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</si>
  <si>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</si>
  <si>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沖縄県粟国村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</si>
  <si>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</si>
  <si>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</si>
  <si>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</si>
  <si>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</si>
  <si>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</si>
  <si>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</si>
  <si>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</si>
  <si>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</si>
  <si>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</si>
  <si>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</si>
  <si>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</si>
  <si>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</si>
  <si>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</si>
  <si>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</si>
  <si>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</si>
  <si>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</si>
  <si>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</si>
  <si>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</si>
  <si>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</si>
  <si>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</si>
  <si>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</si>
  <si>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</si>
  <si>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</si>
  <si>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</si>
  <si>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</si>
  <si>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</si>
  <si>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</si>
  <si>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</si>
  <si>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</si>
  <si>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</si>
  <si>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</si>
  <si>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</si>
  <si>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</si>
  <si>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</si>
  <si>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</si>
  <si>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</si>
  <si>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</si>
  <si>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</si>
  <si>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</si>
  <si>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</si>
  <si>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</si>
  <si>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</si>
  <si>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</si>
  <si>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</si>
  <si>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</si>
  <si>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</si>
  <si>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</si>
  <si>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</si>
  <si>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</si>
  <si>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</si>
  <si>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</si>
  <si>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</si>
  <si>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</si>
  <si>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</si>
  <si>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</si>
  <si>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</si>
  <si>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</si>
  <si>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</si>
  <si>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</si>
  <si>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</si>
  <si>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</si>
  <si>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</si>
  <si>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</si>
  <si>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</si>
  <si>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</si>
  <si>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</si>
  <si>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</si>
  <si>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</si>
  <si>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</si>
  <si>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</si>
  <si>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</si>
  <si>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</si>
  <si>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</si>
  <si>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</si>
  <si>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</si>
  <si>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</si>
  <si>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</si>
  <si>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</si>
  <si>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</si>
  <si>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</si>
  <si>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</si>
  <si>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</si>
  <si>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</si>
  <si>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</si>
  <si>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</si>
  <si>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</si>
  <si>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</si>
  <si>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</si>
  <si>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</si>
  <si>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</si>
  <si>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</si>
  <si>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</si>
  <si>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</si>
  <si>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</si>
  <si>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</si>
  <si>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</si>
  <si>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</si>
  <si>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</si>
  <si>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</si>
  <si>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</si>
  <si>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</si>
  <si>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</si>
  <si>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</si>
  <si>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</si>
  <si>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</si>
  <si>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</si>
  <si>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</si>
  <si>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</si>
  <si>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</si>
  <si>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</si>
  <si>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</si>
  <si>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</si>
  <si>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</si>
  <si>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</si>
  <si>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</si>
  <si>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</si>
  <si>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</si>
  <si>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</si>
  <si>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</si>
  <si>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</si>
  <si>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</si>
  <si>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</si>
  <si>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</si>
  <si>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</si>
  <si>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</si>
  <si>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</si>
  <si>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</si>
  <si>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</si>
  <si>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</si>
  <si>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</si>
  <si>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</si>
  <si>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</si>
  <si>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</si>
  <si>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</si>
  <si>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</si>
  <si>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</si>
  <si>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</si>
  <si>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</si>
  <si>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</si>
  <si>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</si>
  <si>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</si>
  <si>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</si>
  <si>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</si>
  <si>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</si>
  <si>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</si>
  <si>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</si>
  <si>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</si>
  <si>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</si>
  <si>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沖縄県粟国村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</si>
  <si>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</si>
  <si>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</si>
  <si>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</si>
  <si>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</si>
  <si>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</si>
  <si>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</si>
  <si>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</si>
  <si>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</si>
  <si>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</si>
  <si>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</si>
  <si>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</si>
  <si>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</si>
  <si>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</si>
  <si>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</si>
  <si>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</si>
  <si>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</si>
  <si>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</si>
  <si>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</si>
  <si>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</si>
  <si>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</si>
  <si>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</si>
  <si>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</si>
  <si>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</si>
  <si>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</si>
  <si>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</si>
  <si>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</si>
  <si>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</si>
  <si>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</si>
  <si>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</si>
  <si>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</si>
  <si>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</si>
  <si>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</si>
  <si>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</si>
  <si>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</si>
  <si>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</si>
  <si>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簡易水道事業特別会計</t>
    <phoneticPr fontId="5"/>
  </si>
  <si>
    <t>法非適用企業</t>
    <phoneticPr fontId="5"/>
  </si>
  <si>
    <t>航路事業特別会計</t>
    <phoneticPr fontId="5"/>
  </si>
  <si>
    <t>農業集落排水事業特別会計</t>
    <phoneticPr fontId="5"/>
  </si>
  <si>
    <t>村民牧場事業特別会計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</si>
  <si>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</si>
  <si>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</si>
  <si>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</si>
  <si>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</si>
  <si>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</si>
  <si>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</si>
  <si>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</si>
  <si>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</si>
  <si>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</si>
  <si>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</si>
  <si>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</si>
  <si>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</si>
  <si>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</si>
  <si>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</si>
  <si>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</si>
  <si>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</si>
  <si>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</si>
  <si>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</si>
  <si>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</si>
  <si>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</si>
  <si>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</si>
  <si>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</si>
  <si>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</si>
  <si>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</si>
  <si>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</si>
  <si>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</si>
  <si>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</si>
  <si>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</si>
  <si>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</si>
  <si>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</si>
  <si>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</si>
  <si>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</si>
  <si>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</si>
  <si>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</si>
  <si>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</si>
  <si>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</si>
  <si>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</si>
  <si>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</si>
  <si>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</si>
  <si>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</si>
  <si>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</si>
  <si>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</si>
  <si>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</si>
  <si>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</si>
  <si>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</si>
  <si>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</si>
  <si>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</si>
  <si>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</si>
  <si>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</si>
  <si>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</si>
  <si>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</si>
  <si>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</si>
  <si>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</si>
  <si>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</si>
  <si>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</si>
  <si>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</si>
  <si>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</si>
  <si>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</si>
  <si>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</si>
  <si>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</si>
  <si>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</si>
  <si>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</si>
  <si>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</si>
  <si>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</si>
  <si>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</si>
  <si>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</si>
  <si>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</si>
  <si>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</si>
  <si>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</si>
  <si>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</si>
  <si>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</si>
  <si>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</si>
  <si>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</si>
  <si>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</si>
  <si>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</si>
  <si>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</si>
  <si>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</si>
  <si>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</si>
  <si>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</si>
  <si>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</si>
  <si>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</si>
  <si>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</si>
  <si>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</si>
  <si>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</si>
  <si>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</si>
  <si>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</si>
  <si>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</si>
  <si>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</si>
  <si>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</si>
  <si>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</si>
  <si>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</si>
  <si>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</si>
  <si>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</si>
  <si>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</si>
  <si>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</si>
  <si>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</si>
  <si>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</si>
  <si>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</si>
  <si>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</si>
  <si>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</si>
  <si>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</si>
  <si>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</si>
  <si>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</si>
  <si>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</si>
  <si>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</si>
  <si>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</si>
  <si>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</si>
  <si>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</si>
  <si>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</si>
  <si>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</si>
  <si>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</si>
  <si>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</si>
  <si>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</si>
  <si>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</si>
  <si>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</si>
  <si>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</si>
  <si>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</si>
  <si>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</si>
  <si>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</si>
  <si>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</si>
  <si>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</si>
  <si>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</si>
  <si>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</si>
  <si>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</si>
  <si>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</si>
  <si>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</si>
  <si>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</si>
  <si>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</si>
  <si>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</si>
  <si>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</si>
  <si>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</si>
  <si>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</si>
  <si>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</si>
  <si>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</si>
  <si>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</si>
  <si>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3.38</t>
  </si>
  <si>
    <t>▲ 2.16</t>
  </si>
  <si>
    <t>一般会計</t>
  </si>
  <si>
    <t>航路事業特別会計</t>
  </si>
  <si>
    <t>村民牧場事業特別会計</t>
  </si>
  <si>
    <t>簡易水道事業特別会計</t>
  </si>
  <si>
    <t>国民健康保険特別会計</t>
  </si>
  <si>
    <t>後期高齢者医療特別会計</t>
  </si>
  <si>
    <t>農業集落排水事業特別会計</t>
  </si>
  <si>
    <t>その他会計（赤字）</t>
  </si>
  <si>
    <t>その他会計（黒字）</t>
  </si>
  <si>
    <t>-</t>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</si>
  <si>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</si>
  <si>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</si>
  <si>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沖縄県後期高齢者広域連合（一般会計）</t>
    <rPh sb="0" eb="3">
      <t>オキナワケン</t>
    </rPh>
    <rPh sb="3" eb="5">
      <t>コウキ</t>
    </rPh>
    <rPh sb="5" eb="7">
      <t>コウレイ</t>
    </rPh>
    <rPh sb="7" eb="8">
      <t>シャ</t>
    </rPh>
    <rPh sb="8" eb="10">
      <t>コウイキ</t>
    </rPh>
    <rPh sb="10" eb="12">
      <t>レンゴウ</t>
    </rPh>
    <rPh sb="13" eb="15">
      <t>イッパン</t>
    </rPh>
    <rPh sb="15" eb="17">
      <t>カイケイ</t>
    </rPh>
    <phoneticPr fontId="2"/>
  </si>
  <si>
    <t>沖縄県後期高齢者広域連合（特別会計）</t>
    <rPh sb="0" eb="3">
      <t>オキナワケン</t>
    </rPh>
    <rPh sb="3" eb="5">
      <t>コウキ</t>
    </rPh>
    <rPh sb="5" eb="7">
      <t>コウレイ</t>
    </rPh>
    <rPh sb="7" eb="8">
      <t>シャ</t>
    </rPh>
    <rPh sb="8" eb="10">
      <t>コウイキ</t>
    </rPh>
    <rPh sb="10" eb="12">
      <t>レンゴウ</t>
    </rPh>
    <rPh sb="13" eb="15">
      <t>トクベツ</t>
    </rPh>
    <rPh sb="15" eb="17">
      <t>カイケイ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</si>
  <si>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</si>
  <si>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南部広域行政組合（一般会計）</t>
    <rPh sb="0" eb="2">
      <t>ナンブ</t>
    </rPh>
    <rPh sb="2" eb="4">
      <t>コウイキ</t>
    </rPh>
    <rPh sb="4" eb="6">
      <t>ギョウセイ</t>
    </rPh>
    <rPh sb="6" eb="8">
      <t>クミアイ</t>
    </rPh>
    <rPh sb="9" eb="11">
      <t>イッパン</t>
    </rPh>
    <rPh sb="11" eb="13">
      <t>カイケイ</t>
    </rPh>
    <phoneticPr fontId="2"/>
  </si>
  <si>
    <t>南部広域行政組合（特別別会計）</t>
    <rPh sb="0" eb="2">
      <t>ナンブ</t>
    </rPh>
    <rPh sb="2" eb="4">
      <t>コウイキ</t>
    </rPh>
    <rPh sb="4" eb="6">
      <t>ギョウセイ</t>
    </rPh>
    <rPh sb="6" eb="8">
      <t>クミアイ</t>
    </rPh>
    <rPh sb="9" eb="11">
      <t>トクベツ</t>
    </rPh>
    <rPh sb="11" eb="12">
      <t>ベツ</t>
    </rPh>
    <rPh sb="12" eb="14">
      <t>カイケイ</t>
    </rPh>
    <phoneticPr fontId="2"/>
  </si>
  <si>
    <t>沖縄県町村交通災害共済組合</t>
    <rPh sb="0" eb="2">
      <t>オキナワ</t>
    </rPh>
    <rPh sb="2" eb="3">
      <t>ケン</t>
    </rPh>
    <rPh sb="3" eb="5">
      <t>チョウソン</t>
    </rPh>
    <rPh sb="5" eb="7">
      <t>コウツウ</t>
    </rPh>
    <rPh sb="7" eb="9">
      <t>サイガイ</t>
    </rPh>
    <rPh sb="9" eb="11">
      <t>キョウサイ</t>
    </rPh>
    <rPh sb="11" eb="13">
      <t>クミアイ</t>
    </rPh>
    <phoneticPr fontId="2"/>
  </si>
  <si>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2"/>
  </si>
  <si>
    <t>南部広域市町村圏事務組合ふるさと市町村圏基金特別会計</t>
    <rPh sb="0" eb="2">
      <t>ナンブ</t>
    </rPh>
    <rPh sb="2" eb="4">
      <t>コウイキ</t>
    </rPh>
    <rPh sb="4" eb="7">
      <t>シチョウソン</t>
    </rPh>
    <rPh sb="7" eb="8">
      <t>ケン</t>
    </rPh>
    <rPh sb="8" eb="10">
      <t>ジム</t>
    </rPh>
    <rPh sb="10" eb="12">
      <t>クミアイ</t>
    </rPh>
    <rPh sb="16" eb="19">
      <t>シチョウソン</t>
    </rPh>
    <rPh sb="19" eb="20">
      <t>ケン</t>
    </rPh>
    <rPh sb="20" eb="22">
      <t>キキン</t>
    </rPh>
    <rPh sb="22" eb="24">
      <t>トクベツ</t>
    </rPh>
    <rPh sb="24" eb="26">
      <t>カイケイ</t>
    </rPh>
    <phoneticPr fontId="2"/>
  </si>
  <si>
    <t>南部広域市町村圏事務組合いなんせ斎苑特別会計</t>
    <rPh sb="0" eb="2">
      <t>ナンブ</t>
    </rPh>
    <rPh sb="2" eb="4">
      <t>コウイキ</t>
    </rPh>
    <rPh sb="4" eb="7">
      <t>シチョウソン</t>
    </rPh>
    <rPh sb="7" eb="8">
      <t>ケン</t>
    </rPh>
    <rPh sb="8" eb="10">
      <t>ジム</t>
    </rPh>
    <rPh sb="10" eb="12">
      <t>クミアイ</t>
    </rPh>
    <rPh sb="16" eb="18">
      <t>サイエン</t>
    </rPh>
    <rPh sb="18" eb="20">
      <t>トクベツ</t>
    </rPh>
    <rPh sb="20" eb="22">
      <t>カイケイ</t>
    </rPh>
    <phoneticPr fontId="2"/>
  </si>
  <si>
    <t>南部広域市町村圏事務組合南斎場特別会計</t>
    <rPh sb="0" eb="2">
      <t>ナンブ</t>
    </rPh>
    <rPh sb="2" eb="4">
      <t>コウイキ</t>
    </rPh>
    <rPh sb="4" eb="7">
      <t>シチョウソン</t>
    </rPh>
    <rPh sb="7" eb="8">
      <t>ケン</t>
    </rPh>
    <rPh sb="8" eb="10">
      <t>ジム</t>
    </rPh>
    <rPh sb="10" eb="12">
      <t>クミアイ</t>
    </rPh>
    <rPh sb="12" eb="13">
      <t>ミナミ</t>
    </rPh>
    <rPh sb="13" eb="15">
      <t>サイジョウ</t>
    </rPh>
    <rPh sb="15" eb="17">
      <t>トクベツ</t>
    </rPh>
    <rPh sb="17" eb="19">
      <t>カイケイ</t>
    </rPh>
    <phoneticPr fontId="2"/>
  </si>
  <si>
    <t>沖縄県町村総合事務組合</t>
    <rPh sb="0" eb="3">
      <t>オキナワケン</t>
    </rPh>
    <rPh sb="3" eb="5">
      <t>チョウソン</t>
    </rPh>
    <rPh sb="5" eb="7">
      <t>ソウゴウ</t>
    </rPh>
    <rPh sb="7" eb="9">
      <t>ジム</t>
    </rPh>
    <rPh sb="9" eb="11">
      <t>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</si>
  <si>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</si>
  <si>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</si>
  <si>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</si>
  <si>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</si>
  <si>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</si>
  <si>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</si>
  <si>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</si>
  <si>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</si>
  <si>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</si>
  <si>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</si>
  <si>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</si>
  <si>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</si>
  <si>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実質公債費比率が1.5ポイント減、将来負担比率が2.3ポイント増となっていが、これは将来負担額である退職手当額の増額に係るものである。
今後は更新予定の施設があるため、地方債発行の増が見込まれるが、可能な限り支出の抑制に努める。
</t>
    <rPh sb="4" eb="5">
      <t>ヒ</t>
    </rPh>
    <rPh sb="17" eb="19">
      <t>ショウライ</t>
    </rPh>
    <rPh sb="19" eb="21">
      <t>フタン</t>
    </rPh>
    <rPh sb="21" eb="23">
      <t>ヒリツ</t>
    </rPh>
    <rPh sb="31" eb="32">
      <t>ゾウ</t>
    </rPh>
    <rPh sb="42" eb="44">
      <t>ショウライ</t>
    </rPh>
    <rPh sb="44" eb="46">
      <t>フタン</t>
    </rPh>
    <rPh sb="46" eb="47">
      <t>ガク</t>
    </rPh>
    <rPh sb="50" eb="52">
      <t>タイショク</t>
    </rPh>
    <rPh sb="52" eb="54">
      <t>テアテ</t>
    </rPh>
    <rPh sb="54" eb="55">
      <t>ガク</t>
    </rPh>
    <rPh sb="56" eb="58">
      <t>ゾウガク</t>
    </rPh>
    <rPh sb="59" eb="60">
      <t>カカワ</t>
    </rPh>
    <rPh sb="68" eb="70">
      <t>コンゴ</t>
    </rPh>
    <rPh sb="71" eb="73">
      <t>コウシン</t>
    </rPh>
    <rPh sb="73" eb="75">
      <t>ヨテイ</t>
    </rPh>
    <rPh sb="76" eb="78">
      <t>シセツ</t>
    </rPh>
    <rPh sb="84" eb="86">
      <t>チホウ</t>
    </rPh>
    <rPh sb="86" eb="87">
      <t>サイ</t>
    </rPh>
    <rPh sb="87" eb="89">
      <t>ハッコウ</t>
    </rPh>
    <rPh sb="90" eb="91">
      <t>ゾウ</t>
    </rPh>
    <rPh sb="92" eb="94">
      <t>ミコ</t>
    </rPh>
    <rPh sb="99" eb="101">
      <t>カノウ</t>
    </rPh>
    <rPh sb="102" eb="103">
      <t>カギ</t>
    </rPh>
    <phoneticPr fontId="5"/>
  </si>
  <si>
    <t>類似団体内平均値と比べ、将来比率は大幅に上回っている。今後は更新予定の施設があるため、地方債の発行により将来負担比率の増加が見込まれるが、可能な限り抑えることで健全な財政運営を維持するよう努めていきます。</t>
    <rPh sb="0" eb="2">
      <t>ルイジ</t>
    </rPh>
    <rPh sb="2" eb="4">
      <t>ダンタイ</t>
    </rPh>
    <rPh sb="4" eb="5">
      <t>ナイ</t>
    </rPh>
    <rPh sb="5" eb="7">
      <t>ヘイキン</t>
    </rPh>
    <rPh sb="7" eb="8">
      <t>チ</t>
    </rPh>
    <rPh sb="9" eb="10">
      <t>クラ</t>
    </rPh>
    <rPh sb="12" eb="14">
      <t>ショウライ</t>
    </rPh>
    <rPh sb="14" eb="16">
      <t>ヒリツ</t>
    </rPh>
    <rPh sb="17" eb="19">
      <t>オオハバ</t>
    </rPh>
    <rPh sb="27" eb="29">
      <t>コンゴ</t>
    </rPh>
    <rPh sb="30" eb="32">
      <t>コウシン</t>
    </rPh>
    <rPh sb="32" eb="34">
      <t>ヨテイ</t>
    </rPh>
    <rPh sb="35" eb="37">
      <t>シセツ</t>
    </rPh>
    <rPh sb="43" eb="46">
      <t>チホウサイ</t>
    </rPh>
    <rPh sb="47" eb="49">
      <t>ハッコウ</t>
    </rPh>
    <rPh sb="52" eb="54">
      <t>ショウライ</t>
    </rPh>
    <rPh sb="54" eb="56">
      <t>フタン</t>
    </rPh>
    <rPh sb="56" eb="58">
      <t>ヒリツ</t>
    </rPh>
    <rPh sb="59" eb="61">
      <t>ゾウカ</t>
    </rPh>
    <rPh sb="62" eb="64">
      <t>ミコ</t>
    </rPh>
    <rPh sb="69" eb="71">
      <t>カノウ</t>
    </rPh>
    <rPh sb="72" eb="73">
      <t>カギ</t>
    </rPh>
    <rPh sb="74" eb="75">
      <t>オサ</t>
    </rPh>
    <rPh sb="80" eb="82">
      <t>ケンゼン</t>
    </rPh>
    <rPh sb="83" eb="85">
      <t>ザイセイ</t>
    </rPh>
    <rPh sb="85" eb="87">
      <t>ウンエイ</t>
    </rPh>
    <rPh sb="88" eb="90">
      <t>イジ</t>
    </rPh>
    <rPh sb="94" eb="95">
      <t>ツト</t>
    </rPh>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</si>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</sst>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1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632919</c:v>
                </c:pt>
                <c:pt idx="1">
                  <c:v>284588</c:v>
                </c:pt>
                <c:pt idx="2">
                  <c:v>837091</c:v>
                </c:pt>
                <c:pt idx="3">
                  <c:v>2102027</c:v>
                </c:pt>
                <c:pt idx="4">
                  <c:v>15275</c:v>
                </c:pt>
              </c:numCache>
            </c:numRef>
          </c:val>
          <c:smooth val="0"/>
        </c:ser>
        <c:dLbls>
          <c:showLegendKey val="0"/>
          <c:showVal val="0"/>
          <c:showCatName val="0"/>
          <c:showSerName val="0"/>
          <c:showPercent val="0"/>
          <c:showBubbleSize val="0"/>
        </c:dLbls>
        <c:marker val="1"/>
        <c:smooth val="0"/>
        <c:axId val="127530496"/>
        <c:axId val="127532416"/>
      </c:lineChart>
      <c:catAx>
        <c:axId val="127530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532416"/>
        <c:crosses val="autoZero"/>
        <c:auto val="1"/>
        <c:lblAlgn val="ctr"/>
        <c:lblOffset val="100"/>
        <c:tickLblSkip val="1"/>
        <c:tickMarkSkip val="1"/>
        <c:noMultiLvlLbl val="0"/>
      </c:catAx>
      <c:valAx>
        <c:axId val="127532416"/>
        <c:scaling>
          <c:orientation val="minMax"/>
          <c:max val="3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0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530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9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22.38</c:v>
                </c:pt>
                <c:pt idx="1">
                  <c:v>16.7</c:v>
                </c:pt>
                <c:pt idx="2">
                  <c:v>17.54</c:v>
                </c:pt>
                <c:pt idx="3">
                  <c:v>34.090000000000003</c:v>
                </c:pt>
                <c:pt idx="4">
                  <c:v>36.04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48.02</c:v>
                </c:pt>
                <c:pt idx="1">
                  <c:v>52.18</c:v>
                </c:pt>
                <c:pt idx="2">
                  <c:v>47.29</c:v>
                </c:pt>
                <c:pt idx="3">
                  <c:v>34.43</c:v>
                </c:pt>
                <c:pt idx="4">
                  <c:v>47.12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4116864"/>
        <c:axId val="114123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6.98</c:v>
                </c:pt>
                <c:pt idx="1">
                  <c:v>-3.38</c:v>
                </c:pt>
                <c:pt idx="2">
                  <c:v>-2.16</c:v>
                </c:pt>
                <c:pt idx="3">
                  <c:v>6.53</c:v>
                </c:pt>
                <c:pt idx="4">
                  <c:v>12.64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4116864"/>
        <c:axId val="114123136"/>
      </c:lineChart>
      <c:catAx>
        <c:axId val="11411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123136"/>
        <c:crosses val="autoZero"/>
        <c:auto val="1"/>
        <c:lblAlgn val="ctr"/>
        <c:lblOffset val="100"/>
        <c:tickLblSkip val="1"/>
        <c:tickMarkSkip val="1"/>
        <c:noMultiLvlLbl val="0"/>
      </c:catAx>
      <c:valAx>
        <c:axId val="114123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116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812"/>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0.13</c:v>
                </c:pt>
                <c:pt idx="6">
                  <c:v>#N/A</c:v>
                </c:pt>
                <c:pt idx="7">
                  <c:v>0.13</c:v>
                </c:pt>
                <c:pt idx="8">
                  <c:v>#N/A</c:v>
                </c:pt>
                <c:pt idx="9">
                  <c:v>0.17</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0.11</c:v>
                </c:pt>
                <c:pt idx="2">
                  <c:v>#N/A</c:v>
                </c:pt>
                <c:pt idx="3">
                  <c:v>0.08</c:v>
                </c:pt>
                <c:pt idx="4">
                  <c:v>#N/A</c:v>
                </c:pt>
                <c:pt idx="5">
                  <c:v>0.12</c:v>
                </c:pt>
                <c:pt idx="6">
                  <c:v>#N/A</c:v>
                </c:pt>
                <c:pt idx="7">
                  <c:v>0.22</c:v>
                </c:pt>
                <c:pt idx="8">
                  <c:v>#N/A</c:v>
                </c:pt>
                <c:pt idx="9">
                  <c:v>0.24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0.56999999999999995</c:v>
                </c:pt>
                <c:pt idx="2">
                  <c:v>#N/A</c:v>
                </c:pt>
                <c:pt idx="3">
                  <c:v>0.21</c:v>
                </c:pt>
                <c:pt idx="4">
                  <c:v>#N/A</c:v>
                </c:pt>
                <c:pt idx="5">
                  <c:v>2.9</c:v>
                </c:pt>
                <c:pt idx="6">
                  <c:v>#N/A</c:v>
                </c:pt>
                <c:pt idx="7">
                  <c:v>4.2</c:v>
                </c:pt>
                <c:pt idx="8">
                  <c:v>#N/A</c:v>
                </c:pt>
                <c:pt idx="9">
                  <c:v>1.1000000000000001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0.01</c:v>
                </c:pt>
                <c:pt idx="4">
                  <c:v>#N/A</c:v>
                </c:pt>
                <c:pt idx="5">
                  <c:v>0.01</c:v>
                </c:pt>
                <c:pt idx="6">
                  <c:v>#N/A</c:v>
                </c:pt>
                <c:pt idx="7">
                  <c:v>0.48</c:v>
                </c:pt>
                <c:pt idx="8">
                  <c:v>#N/A</c:v>
                </c:pt>
                <c:pt idx="9">
                  <c:v>1.81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村民牧場事業特別会計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0.87</c:v>
                </c:pt>
                <c:pt idx="2">
                  <c:v>#N/A</c:v>
                </c:pt>
                <c:pt idx="3">
                  <c:v>2.08</c:v>
                </c:pt>
                <c:pt idx="4">
                  <c:v>#N/A</c:v>
                </c:pt>
                <c:pt idx="5">
                  <c:v>3.47</c:v>
                </c:pt>
                <c:pt idx="6">
                  <c:v>#N/A</c:v>
                </c:pt>
                <c:pt idx="7">
                  <c:v>1.62</c:v>
                </c:pt>
                <c:pt idx="8">
                  <c:v>#N/A</c:v>
                </c:pt>
                <c:pt idx="9">
                  <c:v>2.46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航路事業特別会計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c:v>
                </c:pt>
                <c:pt idx="2">
                  <c:v>#N/A</c:v>
                </c:pt>
                <c:pt idx="3">
                  <c:v>0</c:v>
                </c:pt>
                <c:pt idx="4">
                  <c:v>#N/A</c:v>
                </c:pt>
                <c:pt idx="5">
                  <c:v>2.5099999999999998</c:v>
                </c:pt>
                <c:pt idx="6">
                  <c:v>#N/A</c:v>
                </c:pt>
                <c:pt idx="7">
                  <c:v>6.98</c:v>
                </c:pt>
                <c:pt idx="8">
                  <c:v>#N/A</c:v>
                </c:pt>
                <c:pt idx="9">
                  <c:v>5.91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22.38</c:v>
                </c:pt>
                <c:pt idx="2">
                  <c:v>#N/A</c:v>
                </c:pt>
                <c:pt idx="3">
                  <c:v>16.690000000000001</c:v>
                </c:pt>
                <c:pt idx="4">
                  <c:v>#N/A</c:v>
                </c:pt>
                <c:pt idx="5">
                  <c:v>17.54</c:v>
                </c:pt>
                <c:pt idx="6">
                  <c:v>#N/A</c:v>
                </c:pt>
                <c:pt idx="7">
                  <c:v>34.08</c:v>
                </c:pt>
                <c:pt idx="8">
                  <c:v>#N/A</c:v>
                </c:pt>
                <c:pt idx="9">
                  <c:v>36.04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1796992"/>
        <c:axId val="131798528"/>
      </c:barChart>
      <c:catAx>
        <c:axId val="131796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798528"/>
        <c:crosses val="autoZero"/>
        <c:auto val="1"/>
        <c:lblAlgn val="ctr"/>
        <c:lblOffset val="100"/>
        <c:tickLblSkip val="1"/>
        <c:tickMarkSkip val="1"/>
        <c:noMultiLvlLbl val="0"/>
      </c:catAx>
      <c:valAx>
        <c:axId val="131798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796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34E-2"/>
          <c:y val="8.7976539589442848E-2"/>
          <c:w val="0.90356317136844044"/>
          <c:h val="0.639296187683286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92</c:v>
                </c:pt>
                <c:pt idx="5">
                  <c:v>106</c:v>
                </c:pt>
                <c:pt idx="8">
                  <c:v>95</c:v>
                </c:pt>
                <c:pt idx="11">
                  <c:v>88</c:v>
                </c:pt>
                <c:pt idx="14">
                  <c:v>76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25</c:v>
                </c:pt>
                <c:pt idx="3">
                  <c:v>28</c:v>
                </c:pt>
                <c:pt idx="6">
                  <c:v>24</c:v>
                </c:pt>
                <c:pt idx="9">
                  <c:v>16</c:v>
                </c:pt>
                <c:pt idx="12">
                  <c:v>12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144</c:v>
                </c:pt>
                <c:pt idx="3">
                  <c:v>138</c:v>
                </c:pt>
                <c:pt idx="6">
                  <c:v>116</c:v>
                </c:pt>
                <c:pt idx="9">
                  <c:v>112</c:v>
                </c:pt>
                <c:pt idx="12">
                  <c:v>103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5170688"/>
        <c:axId val="135176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77</c:v>
                </c:pt>
                <c:pt idx="2">
                  <c:v>#N/A</c:v>
                </c:pt>
                <c:pt idx="3">
                  <c:v>#N/A</c:v>
                </c:pt>
                <c:pt idx="4">
                  <c:v>60</c:v>
                </c:pt>
                <c:pt idx="5">
                  <c:v>#N/A</c:v>
                </c:pt>
                <c:pt idx="6">
                  <c:v>#N/A</c:v>
                </c:pt>
                <c:pt idx="7">
                  <c:v>45</c:v>
                </c:pt>
                <c:pt idx="8">
                  <c:v>#N/A</c:v>
                </c:pt>
                <c:pt idx="9">
                  <c:v>#N/A</c:v>
                </c:pt>
                <c:pt idx="10">
                  <c:v>40</c:v>
                </c:pt>
                <c:pt idx="11">
                  <c:v>#N/A</c:v>
                </c:pt>
                <c:pt idx="12">
                  <c:v>#N/A</c:v>
                </c:pt>
                <c:pt idx="13">
                  <c:v>39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5170688"/>
        <c:axId val="135176960"/>
      </c:lineChart>
      <c:catAx>
        <c:axId val="135170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176960"/>
        <c:crosses val="autoZero"/>
        <c:auto val="1"/>
        <c:lblAlgn val="ctr"/>
        <c:lblOffset val="100"/>
        <c:tickLblSkip val="1"/>
        <c:tickMarkSkip val="1"/>
        <c:noMultiLvlLbl val="0"/>
      </c:catAx>
      <c:valAx>
        <c:axId val="135176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170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73"/>
          <c:h val="0.589182127738551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681</c:v>
                </c:pt>
                <c:pt idx="5">
                  <c:v>660</c:v>
                </c:pt>
                <c:pt idx="8">
                  <c:v>735</c:v>
                </c:pt>
                <c:pt idx="11">
                  <c:v>800</c:v>
                </c:pt>
                <c:pt idx="14">
                  <c:v>772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58</c:v>
                </c:pt>
                <c:pt idx="5">
                  <c:v>50</c:v>
                </c:pt>
                <c:pt idx="8">
                  <c:v>43</c:v>
                </c:pt>
                <c:pt idx="11">
                  <c:v>35</c:v>
                </c:pt>
                <c:pt idx="14">
                  <c:v>27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670</c:v>
                </c:pt>
                <c:pt idx="5">
                  <c:v>691</c:v>
                </c:pt>
                <c:pt idx="8">
                  <c:v>652</c:v>
                </c:pt>
                <c:pt idx="11">
                  <c:v>595</c:v>
                </c:pt>
                <c:pt idx="14">
                  <c:v>639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244</c:v>
                </c:pt>
                <c:pt idx="3">
                  <c:v>231</c:v>
                </c:pt>
                <c:pt idx="6">
                  <c:v>175</c:v>
                </c:pt>
                <c:pt idx="9">
                  <c:v>114</c:v>
                </c:pt>
                <c:pt idx="12">
                  <c:v>160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160</c:v>
                </c:pt>
                <c:pt idx="3">
                  <c:v>142</c:v>
                </c:pt>
                <c:pt idx="6">
                  <c:v>127</c:v>
                </c:pt>
                <c:pt idx="9">
                  <c:v>116</c:v>
                </c:pt>
                <c:pt idx="12">
                  <c:v>105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885</c:v>
                </c:pt>
                <c:pt idx="3">
                  <c:v>908</c:v>
                </c:pt>
                <c:pt idx="6">
                  <c:v>1021</c:v>
                </c:pt>
                <c:pt idx="9">
                  <c:v>1543</c:v>
                </c:pt>
                <c:pt idx="12">
                  <c:v>1523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849792"/>
        <c:axId val="2856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344</c:v>
                </c:pt>
                <c:pt idx="11">
                  <c:v>#N/A</c:v>
                </c:pt>
                <c:pt idx="12">
                  <c:v>#N/A</c:v>
                </c:pt>
                <c:pt idx="13">
                  <c:v>350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849792"/>
        <c:axId val="2856064"/>
      </c:lineChart>
      <c:catAx>
        <c:axId val="2849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56064"/>
        <c:crosses val="autoZero"/>
        <c:auto val="1"/>
        <c:lblAlgn val="ctr"/>
        <c:lblOffset val="100"/>
        <c:tickLblSkip val="1"/>
        <c:tickMarkSkip val="1"/>
        <c:noMultiLvlLbl val="0"/>
      </c:catAx>
      <c:valAx>
        <c:axId val="2856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49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4"/>
          <c:y val="4.9232005384860722E-2"/>
          <c:w val="0.84484011943744153"/>
          <c:h val="0.77957208266474864"/>
        </c:manualLayout>
      </c:layout>
      <c:scatterChart>
        <c:scatterStyle val="lineMarker"/>
        <c:varyColors val="0"/>
        <c:ser>
          <c:idx val="0"/>
          <c:order val="0"/>
          <c:tx>
            <c:strRef>
              <c:f>#REF!</c:f>
              <c:strCache>
                <c:ptCount val="1"/>
                <c:pt idx="0">
                  <c:v>#REF!</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{7AA44738-9112-43BC-8E1C-BA1D1E41C429}</c15:txfldGUID>
                      <c15:f>公会計指標分析・財政指標組合せ分析表!$K$50</c15:f>
                      <c15:dlblFieldTableCache>
                        <c:ptCount val="1"/>
                        <c:pt idx="0">
                          <c:v>H24</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{36763DE4-9996-4B27-BD74-814544F59E6C}</c15:txfldGUID>
                      <c15:f>公会計指標分析・財政指標組合せ分析表!$L$50</c15:f>
                      <c15:dlblFieldTableCache>
                        <c:ptCount val="1"/>
                        <c:pt idx="0">
                          <c:v>H25</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{CF6D45D1-BE48-46A2-BF1B-9F7E257FF0A8}</c15:txfldGUID>
                      <c15:f>公会計指標分析・財政指標組合せ分析表!$M$50</c15:f>
                      <c15:dlblFieldTableCache>
                        <c:ptCount val="1"/>
                        <c:pt idx="0">
                          <c:v>H26</c:v>
                        </c:pt>
                      </c15:dlblFieldTableCache>
                    </c15:dlblFTEntry>
                  </c15:dlblFieldTable>
                  <c15:showDataLabelsRange val="0"/>
                </c:ext>
              </c:extLst>
            </c:dLbl>
            <c:dLbl>
              <c:idx val="3"/>
              <c:tx>
                <c:strRef>
                  <c:f>#REF!</c:f>
                  <c:strCache>
                    <c:ptCount val="1"/>
                    <c:pt idx="0">
                      <c:v>#REF!</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{3B3A5949-7CF8-40F2-A366-62D029219F8E}</c15:txfldGUID>
                      <c15:f>公会計指標分析・財政指標組合せ分析表!$N$50</c15:f>
                      <c15:dlblFieldTableCache>
                        <c:ptCount val="1"/>
                        <c:pt idx="0">
                          <c:v>H27</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{F7C806E4-8F1D-4190-9A01-E11CF27C9380}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#REF!</c:f>
            </c:numRef>
          </c:xVal>
          <c:yVal>
            <c:numRef>
              <c:f>#REF!</c:f>
              <c:numCache>
                <c:formatCode>General</c:formatCode>
                <c:ptCount val="1"/>
                <c:pt idx="0">
                  <c:v>1</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#REF!</c:f>
              <c:strCache>
                <c:ptCount val="1"/>
                <c:pt idx="0">
                  <c:v>#REF!</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{2647E5F6-E780-4B80-8900-9AB5DF78E35B}</c15:txfldGUID>
                      <c15:f>公会計指標分析・財政指標組合せ分析表!$K$50</c15:f>
                      <c15:dlblFieldTableCache>
                        <c:ptCount val="1"/>
                        <c:pt idx="0">
                          <c:v>H24</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{480CCE13-9B95-4948-803D-2C25C9A67DD4}</c15:txfldGUID>
                      <c15:f>公会計指標分析・財政指標組合せ分析表!$L$50</c15:f>
                      <c15:dlblFieldTableCache>
                        <c:ptCount val="1"/>
                        <c:pt idx="0">
                          <c:v>H25</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{4259251C-40C8-44C5-91BA-BB43A87783DE}</c15:txfldGUID>
                      <c15:f>公会計指標分析・財政指標組合せ分析表!$M$50</c15:f>
                      <c15:dlblFieldTableCache>
                        <c:ptCount val="1"/>
                        <c:pt idx="0">
                          <c:v>H26</c:v>
                        </c:pt>
                      </c15:dlblFieldTableCache>
                    </c15:dlblFTEntry>
                  </c15:dlblFieldTable>
                  <c15:showDataLabelsRange val="0"/>
                </c:ext>
              </c:extLst>
            </c:dLbl>
            <c:dLbl>
              <c:idx val="3"/>
              <c:tx>
                <c:strRef>
                  <c:f>#REF!</c:f>
                  <c:strCache>
                    <c:ptCount val="1"/>
                    <c:pt idx="0">
                      <c:v>#REF!</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{20BC4E5D-3F60-4E06-9337-4CAC2E63C500}</c15:txfldGUID>
                      <c15:f>公会計指標分析・財政指標組合せ分析表!$N$50</c15:f>
                      <c15:dlblFieldTableCache>
                        <c:ptCount val="1"/>
                        <c:pt idx="0">
                          <c:v>H27</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{E8DD0CA9-6713-4935-A5D0-D60BAC6027EF}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#REF!</c:f>
            </c:numRef>
          </c:xVal>
          <c:yVal>
            <c:numRef>
              <c:f>#REF!</c:f>
              <c:numCache>
                <c:formatCode>General</c:formatCode>
                <c:ptCount val="1"/>
                <c:pt idx="0">
                  <c:v>1</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4602752"/>
        <c:axId val="134604672"/>
      </c:scatterChart>
      <c:valAx>
        <c:axId val="134602752"/>
        <c:scaling>
          <c:orientation val="minMax"/>
          <c:max val="59"/>
          <c:min val="43"/>
        </c:scaling>
        <c:delete val="0"/>
        <c:axPos val="b"/>
        <c:title>
          <c:tx>
            <c:rich>
              <a:bodyPr/>
              <a:lstStyle/>
              <a:p>
                <a:pPr>
                  <a:defRPr/>
                </a:pPr>
                <a:r>
                  <a:rPr lang="ja-JP" altLang="en-US" sz="1050" b="0"/>
                  <a:t>有形固定資産減価償却率</a:t>
                </a:r>
              </a:p>
            </c:rich>
          </c:tx>
          <c:layout>
            <c:manualLayout>
              <c:xMode val="edge"/>
              <c:yMode val="edge"/>
              <c:x val="0.41341553300957223"/>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604672"/>
        <c:crosses val="autoZero"/>
        <c:crossBetween val="midCat"/>
      </c:valAx>
      <c:valAx>
        <c:axId val="134604672"/>
        <c:scaling>
          <c:orientation val="minMax"/>
          <c:max val="68"/>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602752"/>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4"/>
          <c:y val="4.7118521949462283E-2"/>
          <c:w val="0.84704431781868639"/>
          <c:h val="0.77933782786955563"/>
        </c:manualLayout>
      </c:layout>
      <c:scatterChart>
        <c:scatterStyle val="lineMarker"/>
        <c:varyColors val="0"/>
        <c:ser>
          <c:idx val="0"/>
          <c:order val="0"/>
          <c:tx>
            <c:strRef>
              <c:f>#REF!</c:f>
              <c:strCache>
                <c:ptCount val="1"/>
                <c:pt idx="0">
                  <c:v>#REF!</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{E481667B-793A-49A7-956E-D0CFC5F4B50D}</c15:txfldGUID>
                      <c15:f>公会計指標分析・財政指標組合せ分析表!$K$72</c15:f>
                      <c15:dlblFieldTableCache>
                        <c:ptCount val="1"/>
                        <c:pt idx="0">
                          <c:v>H24</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{DBE11860-2AC1-4DBA-A9D3-FE0149BEF724}</c15:txfldGUID>
                      <c15:f>公会計指標分析・財政指標組合せ分析表!$L$72</c15:f>
                      <c15:dlblFieldTableCache>
                        <c:ptCount val="1"/>
                        <c:pt idx="0">
                          <c:v>H25</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{7DB5C85F-463B-48B4-98BC-F8A4E944AC22}</c15:txfldGUID>
                      <c15:f>公会計指標分析・財政指標組合せ分析表!$M$72</c15:f>
                      <c15:dlblFieldTableCache>
                        <c:ptCount val="1"/>
                        <c:pt idx="0">
                          <c:v>H26</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{99C80C5F-499F-4D64-B580-9C886DCF87EC}</c15:txfldGUID>
                      <c15:f>公会計指標分析・財政指標組合せ分析表!$N$72</c15:f>
                      <c15:dlblFieldTableCache>
                        <c:ptCount val="1"/>
                        <c:pt idx="0">
                          <c:v>H27</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{FF2F2234-180E-4639-87C7-A482027E1118}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#REF!</c:f>
            </c:numRef>
          </c:xVal>
          <c:yVal>
            <c:numRef>
              <c:f>#REF!</c:f>
              <c:numCache>
                <c:formatCode>General</c:formatCode>
                <c:ptCount val="1"/>
                <c:pt idx="0">
                  <c:v>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#REF!</c:f>
              <c:strCache>
                <c:ptCount val="1"/>
                <c:pt idx="0">
                  <c:v>#REF!</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{48B63FF7-DF06-46C9-AAD0-1BCC16EC3E96}</c15:txfldGUID>
                      <c15:f>公会計指標分析・財政指標組合せ分析表!$K$72</c15:f>
                      <c15:dlblFieldTableCache>
                        <c:ptCount val="1"/>
                        <c:pt idx="0">
                          <c:v>H24</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{45342583-6D60-4C8F-AB05-38E89A6D5AFA}</c15:txfldGUID>
                      <c15:f>公会計指標分析・財政指標組合せ分析表!$L$72</c15:f>
                      <c15:dlblFieldTableCache>
                        <c:ptCount val="1"/>
                        <c:pt idx="0">
                          <c:v>H25</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{E0AE43F9-A50A-4BE9-BF8A-5EB377380CCF}</c15:txfldGUID>
                      <c15:f>公会計指標分析・財政指標組合せ分析表!$M$72</c15:f>
                      <c15:dlblFieldTableCache>
                        <c:ptCount val="1"/>
                        <c:pt idx="0">
                          <c:v>H26</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{29ED9E1A-F4E2-4F46-BC8D-444AB4FCFE1F}</c15:txfldGUID>
                      <c15:f>公会計指標分析・財政指標組合せ分析表!$N$72</c15:f>
                      <c15:dlblFieldTableCache>
                        <c:ptCount val="1"/>
                        <c:pt idx="0">
                          <c:v>H27</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{93837560-FCDD-4CDC-8884-8786A18FD676}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#REF!</c:f>
            </c:numRef>
          </c:xVal>
          <c:yVal>
            <c:numRef>
              <c:f>#REF!</c:f>
              <c:numCache>
                <c:formatCode>General</c:formatCode>
                <c:ptCount val="1"/>
                <c:pt idx="0">
                  <c:v>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5579904"/>
        <c:axId val="135602560"/>
      </c:scatterChart>
      <c:valAx>
        <c:axId val="135579904"/>
        <c:scaling>
          <c:orientation val="minMax"/>
          <c:max val="10"/>
          <c:min val="6.2"/>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602560"/>
        <c:crosses val="autoZero"/>
        <c:crossBetween val="midCat"/>
      </c:valAx>
      <c:valAx>
        <c:axId val="135602560"/>
        <c:scaling>
          <c:orientation val="minMax"/>
          <c:max val="70"/>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8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579904"/>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沖縄県粟国村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規発行債について、普通交付税に措置される算入公債費等も臨時財政対策債や辺地・過疎債など財政運営に有利な地方債の発行により増加傾向にあるため、実質公債費率の分子となる額も減少傾向にある。今後、新規事業について起債メニューを精査し、起債抑制をはかり低水準の維持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沖縄県粟国村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年度より将来負担比率が増加の傾向にある。主な要因は普通建設事業の増に伴う地方債発行増が主な要因である。また公営企業債において、簡易水道事業の配水管更新と航路事業において新造船建設が見込まれるため、地方債発行の抑制や基金の運営等適正な財政運営に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沖縄県粟国村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724
720
7.65
1,678,338
1,424,818
237,570
659,161
1,522,780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59.9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4" name="正方形/長方形 23"/>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5" name="正方形/長方形 24"/>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6" name="正方形/長方形 25"/>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4" name="テキスト ボックス 33"/>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5" name="テキスト ボックス 34"/>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6" name="テキスト ボックス 35"/>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7" name="テキスト ボックス 36"/>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0" name="正方形/長方形 39"/>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855435</xdr:colOff>
      <xdr:row>27</xdr:row>
      <xdr:rowOff>115208</xdr:rowOff>
    </xdr:from>
    <xdr:to>
      <xdr:col>7</xdr:col>
      <xdr:colOff>1271360</xdr:colOff>
      <xdr:row>35</xdr:row>
      <xdr:rowOff>122465</xdr:rowOff>
    </xdr:to>
    <xdr:sp macro="" textlink="" fLocksText="0">
      <xdr:nvSpPr>
        <xdr:cNvPr id="50" name="テキスト ボックス 49"/>
        <xdr:cNvSpPr txBox="1"/>
      </xdr:nvSpPr>
      <xdr:spPr>
        <a:xfrm>
          <a:off x="5849256" y="5639708"/>
          <a:ext cx="4579711" cy="14224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3" name="テキスト ボックス 52"/>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4" name="直線コネクタ 53"/>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5" name="テキスト ボックス 54"/>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6" name="直線コネクタ 55"/>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7" name="テキスト ボックス 56"/>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9" name="テキスト ボックス 58"/>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0" name="直線コネクタ 59"/>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1" name="テキスト ボックス 60"/>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2" name="直線コネクタ 61"/>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3" name="テキスト ボックス 62"/>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5" name="テキスト ボックス 64"/>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111337</xdr:rowOff>
    </xdr:from>
    <xdr:to>
      <xdr:col>3</xdr:col>
      <xdr:colOff>1170940</xdr:colOff>
      <xdr:row>34</xdr:row>
      <xdr:rowOff>26670</xdr:rowOff>
    </xdr:to>
    <xdr:cxnSp macro="">
      <xdr:nvCxnSpPr>
        <xdr:cNvPr id="67" name="直線コネクタ 66"/>
        <xdr:cNvCxnSpPr/>
      </xdr:nvCxnSpPr>
      <xdr:spPr>
        <a:xfrm flipV="1">
          <a:off x="4760595" y="5521537"/>
          <a:ext cx="1270" cy="111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8"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9" name="直線コネクタ 68"/>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58014</xdr:rowOff>
    </xdr:from>
    <xdr:ext cx="405111" cy="259045"/>
    <xdr:sp macro="" textlink="">
      <xdr:nvSpPr>
        <xdr:cNvPr id="70" name="有形固定資産減価償却率最大値テキスト"/>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3</xdr:col>
      <xdr:colOff>1082675</xdr:colOff>
      <xdr:row>27</xdr:row>
      <xdr:rowOff>111337</xdr:rowOff>
    </xdr:from>
    <xdr:to>
      <xdr:col>3</xdr:col>
      <xdr:colOff>1260475</xdr:colOff>
      <xdr:row>27</xdr:row>
      <xdr:rowOff>111337</xdr:rowOff>
    </xdr:to>
    <xdr:cxnSp macro="">
      <xdr:nvCxnSpPr>
        <xdr:cNvPr id="71" name="直線コネクタ 70"/>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165117</xdr:rowOff>
    </xdr:from>
    <xdr:ext cx="405111" cy="259045"/>
    <xdr:sp macro="" textlink="">
      <xdr:nvSpPr>
        <xdr:cNvPr id="72" name="有形固定資産減価償却率平均値テキスト"/>
        <xdr:cNvSpPr txBox="1"/>
      </xdr:nvSpPr>
      <xdr:spPr>
        <a:xfrm>
          <a:off x="4813300" y="6089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15240</xdr:rowOff>
    </xdr:from>
    <xdr:to>
      <xdr:col>3</xdr:col>
      <xdr:colOff>1222375</xdr:colOff>
      <xdr:row>31</xdr:row>
      <xdr:rowOff>116840</xdr:rowOff>
    </xdr:to>
    <xdr:sp macro="" textlink="">
      <xdr:nvSpPr>
        <xdr:cNvPr id="73" name="フローチャート : 判断 72"/>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77470</xdr:rowOff>
    </xdr:from>
    <xdr:to>
      <xdr:col>3</xdr:col>
      <xdr:colOff>511175</xdr:colOff>
      <xdr:row>30</xdr:row>
      <xdr:rowOff>7620</xdr:rowOff>
    </xdr:to>
    <xdr:sp macro="" textlink="">
      <xdr:nvSpPr>
        <xdr:cNvPr id="74" name="フローチャート : 判断 73"/>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35</xdr:row>
      <xdr:rowOff>5927</xdr:rowOff>
    </xdr:from>
    <xdr:to>
      <xdr:col>3</xdr:col>
      <xdr:colOff>511175</xdr:colOff>
      <xdr:row>35</xdr:row>
      <xdr:rowOff>107527</xdr:rowOff>
    </xdr:to>
    <xdr:sp macro="" textlink="">
      <xdr:nvSpPr>
        <xdr:cNvPr id="80" name="円/楕円 79"/>
        <xdr:cNvSpPr/>
      </xdr:nvSpPr>
      <xdr:spPr>
        <a:xfrm>
          <a:off x="4000500" y="678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24147</xdr:rowOff>
    </xdr:from>
    <xdr:ext cx="405111" cy="259045"/>
    <xdr:sp macro="" textlink="">
      <xdr:nvSpPr>
        <xdr:cNvPr id="81" name="n_1aveValue有形固定資産減価償却率"/>
        <xdr:cNvSpPr txBox="1"/>
      </xdr:nvSpPr>
      <xdr:spPr>
        <a:xfrm>
          <a:off x="3836043"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3</xdr:col>
      <xdr:colOff>245118</xdr:colOff>
      <xdr:row>35</xdr:row>
      <xdr:rowOff>98654</xdr:rowOff>
    </xdr:from>
    <xdr:ext cx="405111" cy="259045"/>
    <xdr:sp macro="" textlink="">
      <xdr:nvSpPr>
        <xdr:cNvPr id="82" name="n_1mainValue有形固定資産減価償却率"/>
        <xdr:cNvSpPr txBox="1"/>
      </xdr:nvSpPr>
      <xdr:spPr>
        <a:xfrm>
          <a:off x="3836043" y="6880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twoCellAnchor>
    <xdr:from>
      <xdr:col>4</xdr:col>
      <xdr:colOff>942521</xdr:colOff>
      <xdr:row>26</xdr:row>
      <xdr:rowOff>156028</xdr:rowOff>
    </xdr:from>
    <xdr:to>
      <xdr:col>7</xdr:col>
      <xdr:colOff>1321225</xdr:colOff>
      <xdr:row>36</xdr:row>
      <xdr:rowOff>27214</xdr:rowOff>
    </xdr:to>
    <xdr:sp macro="" textlink="" fLocksText="0">
      <xdr:nvSpPr>
        <xdr:cNvPr id="97" name="テキスト ボックス 96"/>
        <xdr:cNvSpPr txBox="1"/>
      </xdr:nvSpPr>
      <xdr:spPr>
        <a:xfrm>
          <a:off x="5936342" y="5503635"/>
          <a:ext cx="4542490" cy="1640115"/>
        </a:xfrm>
        <a:prstGeom prst="rect">
          <a:avLst/>
        </a:prstGeom>
        <a:no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27</a:t>
          </a:r>
          <a:r>
            <a:rPr kumimoji="1" lang="ja-JP" altLang="en-US" sz="1100">
              <a:latin typeface="ＭＳ Ｐゴシック"/>
            </a:rPr>
            <a:t>年度時点で幼稚園・小中学校・定住促進住宅を整備しており、類似団体内平均を大きく下回っている。平成</a:t>
          </a:r>
          <a:r>
            <a:rPr kumimoji="1" lang="en-US" altLang="ja-JP" sz="1100">
              <a:latin typeface="ＭＳ Ｐゴシック"/>
            </a:rPr>
            <a:t>28</a:t>
          </a:r>
          <a:r>
            <a:rPr kumimoji="1" lang="ja-JP" altLang="en-US" sz="1100">
              <a:latin typeface="ＭＳ Ｐゴシック"/>
            </a:rPr>
            <a:t>年度はさらに低い値となっているが、施設整備等はとくに進めておらず維持・修繕がほとんどだが、固定資産台帳計上対象となる物品の購入が多数あることが要因となる。</a:t>
          </a:r>
          <a:endParaRPr kumimoji="1" lang="en-US" altLang="ja-JP" sz="1100">
            <a:latin typeface="ＭＳ Ｐゴシック"/>
          </a:endParaRPr>
        </a:p>
        <a:p>
          <a:r>
            <a:rPr kumimoji="1" lang="ja-JP" altLang="en-US" sz="1100">
              <a:latin typeface="ＭＳ Ｐゴシック"/>
            </a:rPr>
            <a:t>今後は環境衛生処理施設も整備していく予定であるが、個別施設計画を策定する予定となっていることから既存の施設についても適切な維持管理を進めていく予定となっている。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沖縄県粟国村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724
720
7.65
1,678,338
1,424,818
237,570
659,161
1,522,780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59.9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121920</xdr:rowOff>
    </xdr:from>
    <xdr:to>
      <xdr:col>6</xdr:col>
      <xdr:colOff>510540</xdr:colOff>
      <xdr:row>41</xdr:row>
      <xdr:rowOff>116205</xdr:rowOff>
    </xdr:to>
    <xdr:cxnSp macro="">
      <xdr:nvCxnSpPr>
        <xdr:cNvPr id="53" name="直線コネクタ 52"/>
        <xdr:cNvCxnSpPr/>
      </xdr:nvCxnSpPr>
      <xdr:spPr>
        <a:xfrm flipV="1">
          <a:off x="4634865" y="595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120032</xdr:rowOff>
    </xdr:from>
    <xdr:ext cx="405111" cy="259045"/>
    <xdr:sp macro="" textlink="">
      <xdr:nvSpPr>
        <xdr:cNvPr id="54" name="【道路】&#10;有形固定資産減価償却率最小値テキスト"/>
        <xdr:cNvSpPr txBox="1"/>
      </xdr:nvSpPr>
      <xdr:spPr>
        <a:xfrm>
          <a:off x="47244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6</xdr:col>
      <xdr:colOff>422275</xdr:colOff>
      <xdr:row>41</xdr:row>
      <xdr:rowOff>116205</xdr:rowOff>
    </xdr:from>
    <xdr:to>
      <xdr:col>6</xdr:col>
      <xdr:colOff>600075</xdr:colOff>
      <xdr:row>41</xdr:row>
      <xdr:rowOff>116205</xdr:rowOff>
    </xdr:to>
    <xdr:cxnSp macro="">
      <xdr:nvCxnSpPr>
        <xdr:cNvPr id="55" name="直線コネクタ 54"/>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68597</xdr:rowOff>
    </xdr:from>
    <xdr:ext cx="405111" cy="259045"/>
    <xdr:sp macro="" textlink="">
      <xdr:nvSpPr>
        <xdr:cNvPr id="56" name="【道路】&#10;有形固定資産減価償却率最大値テキスト"/>
        <xdr:cNvSpPr txBox="1"/>
      </xdr:nvSpPr>
      <xdr:spPr>
        <a:xfrm>
          <a:off x="47244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422275</xdr:colOff>
      <xdr:row>34</xdr:row>
      <xdr:rowOff>121920</xdr:rowOff>
    </xdr:from>
    <xdr:to>
      <xdr:col>6</xdr:col>
      <xdr:colOff>600075</xdr:colOff>
      <xdr:row>34</xdr:row>
      <xdr:rowOff>121920</xdr:rowOff>
    </xdr:to>
    <xdr:cxnSp macro="">
      <xdr:nvCxnSpPr>
        <xdr:cNvPr id="57" name="直線コネクタ 56"/>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83837</xdr:rowOff>
    </xdr:from>
    <xdr:ext cx="405111" cy="259045"/>
    <xdr:sp macro="" textlink="">
      <xdr:nvSpPr>
        <xdr:cNvPr id="58" name="【道路】&#10;有形固定資産減価償却率平均値テキスト"/>
        <xdr:cNvSpPr txBox="1"/>
      </xdr:nvSpPr>
      <xdr:spPr>
        <a:xfrm>
          <a:off x="4724400" y="659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105410</xdr:rowOff>
    </xdr:from>
    <xdr:to>
      <xdr:col>6</xdr:col>
      <xdr:colOff>561975</xdr:colOff>
      <xdr:row>39</xdr:row>
      <xdr:rowOff>35560</xdr:rowOff>
    </xdr:to>
    <xdr:sp macro="" textlink="">
      <xdr:nvSpPr>
        <xdr:cNvPr id="59" name="フローチャート : 判断 58"/>
        <xdr:cNvSpPr/>
      </xdr:nvSpPr>
      <xdr:spPr>
        <a:xfrm>
          <a:off x="45847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76835</xdr:rowOff>
    </xdr:from>
    <xdr:to>
      <xdr:col>5</xdr:col>
      <xdr:colOff>409575</xdr:colOff>
      <xdr:row>39</xdr:row>
      <xdr:rowOff>6985</xdr:rowOff>
    </xdr:to>
    <xdr:sp macro="" textlink="">
      <xdr:nvSpPr>
        <xdr:cNvPr id="60" name="フローチャート : 判断 59"/>
        <xdr:cNvSpPr/>
      </xdr:nvSpPr>
      <xdr:spPr>
        <a:xfrm>
          <a:off x="3746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71120</xdr:rowOff>
    </xdr:from>
    <xdr:to>
      <xdr:col>5</xdr:col>
      <xdr:colOff>409575</xdr:colOff>
      <xdr:row>37</xdr:row>
      <xdr:rowOff>1270</xdr:rowOff>
    </xdr:to>
    <xdr:sp macro="" textlink="">
      <xdr:nvSpPr>
        <xdr:cNvPr id="66" name="円/楕円 65"/>
        <xdr:cNvSpPr/>
      </xdr:nvSpPr>
      <xdr:spPr>
        <a:xfrm>
          <a:off x="3746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169562</xdr:rowOff>
    </xdr:from>
    <xdr:ext cx="405111" cy="259045"/>
    <xdr:sp macro="" textlink="">
      <xdr:nvSpPr>
        <xdr:cNvPr id="67" name="n_1aveValue【道路】&#10;有形固定資産減価償却率"/>
        <xdr:cNvSpPr txBox="1"/>
      </xdr:nvSpPr>
      <xdr:spPr>
        <a:xfrm>
          <a:off x="3582043"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17797</xdr:rowOff>
    </xdr:from>
    <xdr:ext cx="405111" cy="259045"/>
    <xdr:sp macro="" textlink="">
      <xdr:nvSpPr>
        <xdr:cNvPr id="68" name="n_1mainValue【道路】&#10;有形固定資産減価償却率"/>
        <xdr:cNvSpPr txBox="1"/>
      </xdr:nvSpPr>
      <xdr:spPr>
        <a:xfrm>
          <a:off x="3582043"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79" name="直線コネクタ 7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0" name="テキスト ボックス 7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1" name="直線コネクタ 8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2" name="テキスト ボックス 8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3" name="直線コネクタ 8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4" name="テキスト ボックス 8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5" name="直線コネクタ 8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6" name="テキスト ボックス 8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7" name="直線コネクタ 8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88" name="テキスト ボックス 8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89" name="直線コネクタ 8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0" name="テキスト ボックス 89"/>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136306</xdr:rowOff>
    </xdr:from>
    <xdr:to>
      <xdr:col>15</xdr:col>
      <xdr:colOff>180340</xdr:colOff>
      <xdr:row>41</xdr:row>
      <xdr:rowOff>95452</xdr:rowOff>
    </xdr:to>
    <xdr:cxnSp macro="">
      <xdr:nvCxnSpPr>
        <xdr:cNvPr id="94" name="直線コネクタ 93"/>
        <xdr:cNvCxnSpPr/>
      </xdr:nvCxnSpPr>
      <xdr:spPr>
        <a:xfrm flipV="1">
          <a:off x="10476865" y="5794156"/>
          <a:ext cx="0" cy="133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99279</xdr:rowOff>
    </xdr:from>
    <xdr:ext cx="534377" cy="259045"/>
    <xdr:sp macro="" textlink="">
      <xdr:nvSpPr>
        <xdr:cNvPr id="95" name="【道路】&#10;一人当たり延長最小値テキスト"/>
        <xdr:cNvSpPr txBox="1"/>
      </xdr:nvSpPr>
      <xdr:spPr>
        <a:xfrm>
          <a:off x="10566400" y="712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10.321</a:t>
          </a:r>
          <a:endParaRPr kumimoji="1" lang="ja-JP" altLang="en-US" sz="1000" b="1">
            <a:latin typeface="ＭＳ Ｐゴシック"/>
          </a:endParaRPr>
        </a:p>
      </xdr:txBody>
    </xdr:sp>
    <xdr:clientData/>
  </xdr:oneCellAnchor>
  <xdr:twoCellAnchor>
    <xdr:from>
      <xdr:col>15</xdr:col>
      <xdr:colOff>92075</xdr:colOff>
      <xdr:row>41</xdr:row>
      <xdr:rowOff>95452</xdr:rowOff>
    </xdr:from>
    <xdr:to>
      <xdr:col>15</xdr:col>
      <xdr:colOff>269875</xdr:colOff>
      <xdr:row>41</xdr:row>
      <xdr:rowOff>95452</xdr:rowOff>
    </xdr:to>
    <xdr:cxnSp macro="">
      <xdr:nvCxnSpPr>
        <xdr:cNvPr id="96" name="直線コネクタ 95"/>
        <xdr:cNvCxnSpPr/>
      </xdr:nvCxnSpPr>
      <xdr:spPr>
        <a:xfrm>
          <a:off x="10388600" y="7124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82983</xdr:rowOff>
    </xdr:from>
    <xdr:ext cx="534377" cy="259045"/>
    <xdr:sp macro="" textlink="">
      <xdr:nvSpPr>
        <xdr:cNvPr id="97" name="【道路】&#10;一人当たり延長最大値テキスト"/>
        <xdr:cNvSpPr txBox="1"/>
      </xdr:nvSpPr>
      <xdr:spPr>
        <a:xfrm>
          <a:off x="10566400" y="556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91.819</a:t>
          </a:r>
          <a:endParaRPr kumimoji="1" lang="ja-JP" altLang="en-US" sz="1000" b="1">
            <a:latin typeface="ＭＳ Ｐゴシック"/>
          </a:endParaRPr>
        </a:p>
      </xdr:txBody>
    </xdr:sp>
    <xdr:clientData/>
  </xdr:oneCellAnchor>
  <xdr:twoCellAnchor>
    <xdr:from>
      <xdr:col>15</xdr:col>
      <xdr:colOff>92075</xdr:colOff>
      <xdr:row>33</xdr:row>
      <xdr:rowOff>136306</xdr:rowOff>
    </xdr:from>
    <xdr:to>
      <xdr:col>15</xdr:col>
      <xdr:colOff>269875</xdr:colOff>
      <xdr:row>33</xdr:row>
      <xdr:rowOff>136306</xdr:rowOff>
    </xdr:to>
    <xdr:cxnSp macro="">
      <xdr:nvCxnSpPr>
        <xdr:cNvPr id="98" name="直線コネクタ 97"/>
        <xdr:cNvCxnSpPr/>
      </xdr:nvCxnSpPr>
      <xdr:spPr>
        <a:xfrm>
          <a:off x="10388600" y="57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118372</xdr:rowOff>
    </xdr:from>
    <xdr:ext cx="534377" cy="259045"/>
    <xdr:sp macro="" textlink="">
      <xdr:nvSpPr>
        <xdr:cNvPr id="99" name="【道路】&#10;一人当たり延長平均値テキスト"/>
        <xdr:cNvSpPr txBox="1"/>
      </xdr:nvSpPr>
      <xdr:spPr>
        <a:xfrm>
          <a:off x="10566400" y="6633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139945</xdr:rowOff>
    </xdr:from>
    <xdr:to>
      <xdr:col>15</xdr:col>
      <xdr:colOff>231775</xdr:colOff>
      <xdr:row>39</xdr:row>
      <xdr:rowOff>70095</xdr:rowOff>
    </xdr:to>
    <xdr:sp macro="" textlink="">
      <xdr:nvSpPr>
        <xdr:cNvPr id="100" name="フローチャート : 判断 99"/>
        <xdr:cNvSpPr/>
      </xdr:nvSpPr>
      <xdr:spPr>
        <a:xfrm>
          <a:off x="10426700" y="665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83824</xdr:rowOff>
    </xdr:from>
    <xdr:to>
      <xdr:col>14</xdr:col>
      <xdr:colOff>79375</xdr:colOff>
      <xdr:row>38</xdr:row>
      <xdr:rowOff>13974</xdr:rowOff>
    </xdr:to>
    <xdr:sp macro="" textlink="">
      <xdr:nvSpPr>
        <xdr:cNvPr id="101" name="フローチャート : 判断 100"/>
        <xdr:cNvSpPr/>
      </xdr:nvSpPr>
      <xdr:spPr>
        <a:xfrm>
          <a:off x="9588500" y="642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48407</xdr:rowOff>
    </xdr:from>
    <xdr:to>
      <xdr:col>14</xdr:col>
      <xdr:colOff>79375</xdr:colOff>
      <xdr:row>35</xdr:row>
      <xdr:rowOff>150007</xdr:rowOff>
    </xdr:to>
    <xdr:sp macro="" textlink="">
      <xdr:nvSpPr>
        <xdr:cNvPr id="107" name="円/楕円 106"/>
        <xdr:cNvSpPr/>
      </xdr:nvSpPr>
      <xdr:spPr>
        <a:xfrm>
          <a:off x="9588500" y="604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5101</xdr:rowOff>
    </xdr:from>
    <xdr:ext cx="534377" cy="259045"/>
    <xdr:sp macro="" textlink="">
      <xdr:nvSpPr>
        <xdr:cNvPr id="108" name="n_1aveValue【道路】&#10;一人当たり延長"/>
        <xdr:cNvSpPr txBox="1"/>
      </xdr:nvSpPr>
      <xdr:spPr>
        <a:xfrm>
          <a:off x="9359410" y="652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49.922</a:t>
          </a:r>
          <a:endParaRPr kumimoji="1" lang="ja-JP" altLang="en-US" sz="1000" b="1">
            <a:solidFill>
              <a:srgbClr val="000080"/>
            </a:solidFill>
            <a:latin typeface="ＭＳ Ｐゴシック"/>
          </a:endParaRPr>
        </a:p>
      </xdr:txBody>
    </xdr:sp>
    <xdr:clientData/>
  </xdr:oneCellAnchor>
  <xdr:oneCellAnchor>
    <xdr:from>
      <xdr:col>13</xdr:col>
      <xdr:colOff>434485</xdr:colOff>
      <xdr:row>33</xdr:row>
      <xdr:rowOff>166534</xdr:rowOff>
    </xdr:from>
    <xdr:ext cx="534377" cy="259045"/>
    <xdr:sp macro="" textlink="">
      <xdr:nvSpPr>
        <xdr:cNvPr id="109" name="n_1mainValue【道路】&#10;一人当たり延長"/>
        <xdr:cNvSpPr txBox="1"/>
      </xdr:nvSpPr>
      <xdr:spPr>
        <a:xfrm>
          <a:off x="9359410" y="582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73.091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6858</xdr:rowOff>
    </xdr:to>
    <xdr:cxnSp macro="">
      <xdr:nvCxnSpPr>
        <xdr:cNvPr id="132" name="直線コネクタ 131"/>
        <xdr:cNvCxnSpPr/>
      </xdr:nvCxnSpPr>
      <xdr:spPr>
        <a:xfrm flipV="1">
          <a:off x="4634865" y="9601200"/>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10685</xdr:rowOff>
    </xdr:from>
    <xdr:ext cx="405111" cy="259045"/>
    <xdr:sp macro="" textlink="">
      <xdr:nvSpPr>
        <xdr:cNvPr id="133" name="【橋りょう・トンネル】&#10;有形固定資産減価償却率最小値テキスト"/>
        <xdr:cNvSpPr txBox="1"/>
      </xdr:nvSpPr>
      <xdr:spPr>
        <a:xfrm>
          <a:off x="4724400" y="1098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422275</xdr:colOff>
      <xdr:row>64</xdr:row>
      <xdr:rowOff>6858</xdr:rowOff>
    </xdr:from>
    <xdr:to>
      <xdr:col>6</xdr:col>
      <xdr:colOff>600075</xdr:colOff>
      <xdr:row>64</xdr:row>
      <xdr:rowOff>6858</xdr:rowOff>
    </xdr:to>
    <xdr:cxnSp macro="">
      <xdr:nvCxnSpPr>
        <xdr:cNvPr id="134" name="直線コネクタ 133"/>
        <xdr:cNvCxnSpPr/>
      </xdr:nvCxnSpPr>
      <xdr:spPr>
        <a:xfrm>
          <a:off x="4546600" y="1097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35"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36" name="直線コネクタ 13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87647</xdr:rowOff>
    </xdr:from>
    <xdr:ext cx="405111" cy="259045"/>
    <xdr:sp macro="" textlink="">
      <xdr:nvSpPr>
        <xdr:cNvPr id="137" name="【橋りょう・トンネル】&#10;有形固定資産減価償却率平均値テキスト"/>
        <xdr:cNvSpPr txBox="1"/>
      </xdr:nvSpPr>
      <xdr:spPr>
        <a:xfrm>
          <a:off x="47244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109220</xdr:rowOff>
    </xdr:from>
    <xdr:to>
      <xdr:col>6</xdr:col>
      <xdr:colOff>561975</xdr:colOff>
      <xdr:row>61</xdr:row>
      <xdr:rowOff>39370</xdr:rowOff>
    </xdr:to>
    <xdr:sp macro="" textlink="">
      <xdr:nvSpPr>
        <xdr:cNvPr id="138" name="フローチャート : 判断 137"/>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58928</xdr:rowOff>
    </xdr:from>
    <xdr:to>
      <xdr:col>5</xdr:col>
      <xdr:colOff>409575</xdr:colOff>
      <xdr:row>59</xdr:row>
      <xdr:rowOff>160528</xdr:rowOff>
    </xdr:to>
    <xdr:sp macro="" textlink="">
      <xdr:nvSpPr>
        <xdr:cNvPr id="139" name="フローチャート : 判断 138"/>
        <xdr:cNvSpPr/>
      </xdr:nvSpPr>
      <xdr:spPr>
        <a:xfrm>
          <a:off x="37465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127508</xdr:rowOff>
    </xdr:from>
    <xdr:to>
      <xdr:col>5</xdr:col>
      <xdr:colOff>409575</xdr:colOff>
      <xdr:row>61</xdr:row>
      <xdr:rowOff>57658</xdr:rowOff>
    </xdr:to>
    <xdr:sp macro="" textlink="">
      <xdr:nvSpPr>
        <xdr:cNvPr id="145" name="円/楕円 144"/>
        <xdr:cNvSpPr/>
      </xdr:nvSpPr>
      <xdr:spPr>
        <a:xfrm>
          <a:off x="3746500" y="1041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5605</xdr:rowOff>
    </xdr:from>
    <xdr:ext cx="405111" cy="259045"/>
    <xdr:sp macro="" textlink="">
      <xdr:nvSpPr>
        <xdr:cNvPr id="146" name="n_1aveValue【橋りょう・トンネル】&#10;有形固定資産減価償却率"/>
        <xdr:cNvSpPr txBox="1"/>
      </xdr:nvSpPr>
      <xdr:spPr>
        <a:xfrm>
          <a:off x="3582043" y="994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48785</xdr:rowOff>
    </xdr:from>
    <xdr:ext cx="405111" cy="259045"/>
    <xdr:sp macro="" textlink="">
      <xdr:nvSpPr>
        <xdr:cNvPr id="147" name="n_1mainValue【橋りょう・トンネル】&#10;有形固定資産減価償却率"/>
        <xdr:cNvSpPr txBox="1"/>
      </xdr:nvSpPr>
      <xdr:spPr>
        <a:xfrm>
          <a:off x="3582043" y="1050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102,244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9" name="テキスト ボックス 15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1" name="テキスト ボックス 16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3" name="テキスト ボックス 16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5" name="テキスト ボックス 16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61191</xdr:rowOff>
    </xdr:from>
    <xdr:to>
      <xdr:col>15</xdr:col>
      <xdr:colOff>180340</xdr:colOff>
      <xdr:row>63</xdr:row>
      <xdr:rowOff>165490</xdr:rowOff>
    </xdr:to>
    <xdr:cxnSp macro="">
      <xdr:nvCxnSpPr>
        <xdr:cNvPr id="169" name="直線コネクタ 168"/>
        <xdr:cNvCxnSpPr/>
      </xdr:nvCxnSpPr>
      <xdr:spPr>
        <a:xfrm flipV="1">
          <a:off x="10476865" y="9490941"/>
          <a:ext cx="0" cy="1475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169317</xdr:rowOff>
    </xdr:from>
    <xdr:ext cx="534377" cy="259045"/>
    <xdr:sp macro="" textlink="">
      <xdr:nvSpPr>
        <xdr:cNvPr id="170" name="【橋りょう・トンネル】&#10;一人当たり有形固定資産（償却資産）額最小値テキスト"/>
        <xdr:cNvSpPr txBox="1"/>
      </xdr:nvSpPr>
      <xdr:spPr>
        <a:xfrm>
          <a:off x="10566400" y="1097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26,073</a:t>
          </a:r>
          <a:endParaRPr kumimoji="1" lang="ja-JP" altLang="en-US" sz="1000" b="1">
            <a:latin typeface="ＭＳ Ｐゴシック"/>
          </a:endParaRPr>
        </a:p>
      </xdr:txBody>
    </xdr:sp>
    <xdr:clientData/>
  </xdr:oneCellAnchor>
  <xdr:twoCellAnchor>
    <xdr:from>
      <xdr:col>15</xdr:col>
      <xdr:colOff>92075</xdr:colOff>
      <xdr:row>63</xdr:row>
      <xdr:rowOff>165490</xdr:rowOff>
    </xdr:from>
    <xdr:to>
      <xdr:col>15</xdr:col>
      <xdr:colOff>269875</xdr:colOff>
      <xdr:row>63</xdr:row>
      <xdr:rowOff>165490</xdr:rowOff>
    </xdr:to>
    <xdr:cxnSp macro="">
      <xdr:nvCxnSpPr>
        <xdr:cNvPr id="171" name="直線コネクタ 170"/>
        <xdr:cNvCxnSpPr/>
      </xdr:nvCxnSpPr>
      <xdr:spPr>
        <a:xfrm>
          <a:off x="10388600" y="1096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7868</xdr:rowOff>
    </xdr:from>
    <xdr:ext cx="690189" cy="259045"/>
    <xdr:sp macro="" textlink="">
      <xdr:nvSpPr>
        <xdr:cNvPr id="172" name="【橋りょう・トンネル】&#10;一人当たり有形固定資産（償却資産）額最大値テキスト"/>
        <xdr:cNvSpPr txBox="1"/>
      </xdr:nvSpPr>
      <xdr:spPr>
        <a:xfrm>
          <a:off x="10566400" y="926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6,482,322</a:t>
          </a:r>
          <a:endParaRPr kumimoji="1" lang="ja-JP" altLang="en-US" sz="1000" b="1">
            <a:latin typeface="ＭＳ Ｐゴシック"/>
          </a:endParaRPr>
        </a:p>
      </xdr:txBody>
    </xdr:sp>
    <xdr:clientData/>
  </xdr:oneCellAnchor>
  <xdr:twoCellAnchor>
    <xdr:from>
      <xdr:col>15</xdr:col>
      <xdr:colOff>92075</xdr:colOff>
      <xdr:row>55</xdr:row>
      <xdr:rowOff>61191</xdr:rowOff>
    </xdr:from>
    <xdr:to>
      <xdr:col>15</xdr:col>
      <xdr:colOff>269875</xdr:colOff>
      <xdr:row>55</xdr:row>
      <xdr:rowOff>61191</xdr:rowOff>
    </xdr:to>
    <xdr:cxnSp macro="">
      <xdr:nvCxnSpPr>
        <xdr:cNvPr id="173" name="直線コネクタ 172"/>
        <xdr:cNvCxnSpPr/>
      </xdr:nvCxnSpPr>
      <xdr:spPr>
        <a:xfrm>
          <a:off x="10388600" y="949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153223</xdr:rowOff>
    </xdr:from>
    <xdr:ext cx="690189" cy="259045"/>
    <xdr:sp macro="" textlink="">
      <xdr:nvSpPr>
        <xdr:cNvPr id="174" name="【橋りょう・トンネル】&#10;一人当たり有形固定資産（償却資産）額平均値テキスト"/>
        <xdr:cNvSpPr txBox="1"/>
      </xdr:nvSpPr>
      <xdr:spPr>
        <a:xfrm>
          <a:off x="10566400" y="1061167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1,263,142</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3346</xdr:rowOff>
    </xdr:from>
    <xdr:to>
      <xdr:col>15</xdr:col>
      <xdr:colOff>231775</xdr:colOff>
      <xdr:row>62</xdr:row>
      <xdr:rowOff>104946</xdr:rowOff>
    </xdr:to>
    <xdr:sp macro="" textlink="">
      <xdr:nvSpPr>
        <xdr:cNvPr id="175" name="フローチャート : 判断 174"/>
        <xdr:cNvSpPr/>
      </xdr:nvSpPr>
      <xdr:spPr>
        <a:xfrm>
          <a:off x="10426700" y="10633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98434</xdr:rowOff>
    </xdr:from>
    <xdr:to>
      <xdr:col>14</xdr:col>
      <xdr:colOff>79375</xdr:colOff>
      <xdr:row>63</xdr:row>
      <xdr:rowOff>28584</xdr:rowOff>
    </xdr:to>
    <xdr:sp macro="" textlink="">
      <xdr:nvSpPr>
        <xdr:cNvPr id="176" name="フローチャート : 判断 175"/>
        <xdr:cNvSpPr/>
      </xdr:nvSpPr>
      <xdr:spPr>
        <a:xfrm>
          <a:off x="9588500" y="1072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115708</xdr:rowOff>
    </xdr:from>
    <xdr:to>
      <xdr:col>14</xdr:col>
      <xdr:colOff>79375</xdr:colOff>
      <xdr:row>64</xdr:row>
      <xdr:rowOff>45858</xdr:rowOff>
    </xdr:to>
    <xdr:sp macro="" textlink="">
      <xdr:nvSpPr>
        <xdr:cNvPr id="182" name="円/楕円 181"/>
        <xdr:cNvSpPr/>
      </xdr:nvSpPr>
      <xdr:spPr>
        <a:xfrm>
          <a:off x="9588500" y="1091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45111</xdr:rowOff>
    </xdr:from>
    <xdr:ext cx="599010" cy="259045"/>
    <xdr:sp macro="" textlink="">
      <xdr:nvSpPr>
        <xdr:cNvPr id="183" name="n_1aveValue【橋りょう・トンネル】&#10;一人当たり有形固定資産（償却資産）額"/>
        <xdr:cNvSpPr txBox="1"/>
      </xdr:nvSpPr>
      <xdr:spPr>
        <a:xfrm>
          <a:off x="9327094" y="1050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847,183</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36985</xdr:rowOff>
    </xdr:from>
    <xdr:ext cx="534377" cy="259045"/>
    <xdr:sp macro="" textlink="">
      <xdr:nvSpPr>
        <xdr:cNvPr id="184" name="n_1mainValue【橋りょう・トンネル】&#10;一人当たり有形固定資産（償却資産）額"/>
        <xdr:cNvSpPr txBox="1"/>
      </xdr:nvSpPr>
      <xdr:spPr>
        <a:xfrm>
          <a:off x="9359411" y="1100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21,621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3" name="テキスト ボックス 20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88392</xdr:rowOff>
    </xdr:from>
    <xdr:to>
      <xdr:col>6</xdr:col>
      <xdr:colOff>510540</xdr:colOff>
      <xdr:row>83</xdr:row>
      <xdr:rowOff>81535</xdr:rowOff>
    </xdr:to>
    <xdr:cxnSp macro="">
      <xdr:nvCxnSpPr>
        <xdr:cNvPr id="207" name="直線コネクタ 206"/>
        <xdr:cNvCxnSpPr/>
      </xdr:nvCxnSpPr>
      <xdr:spPr>
        <a:xfrm flipV="1">
          <a:off x="4634865" y="13290042"/>
          <a:ext cx="0" cy="102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85362</xdr:rowOff>
    </xdr:from>
    <xdr:ext cx="405111" cy="259045"/>
    <xdr:sp macro="" textlink="">
      <xdr:nvSpPr>
        <xdr:cNvPr id="208" name="【公営住宅】&#10;有形固定資産減価償却率最小値テキスト"/>
        <xdr:cNvSpPr txBox="1"/>
      </xdr:nvSpPr>
      <xdr:spPr>
        <a:xfrm>
          <a:off x="4724400" y="1431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83</xdr:row>
      <xdr:rowOff>81535</xdr:rowOff>
    </xdr:from>
    <xdr:to>
      <xdr:col>6</xdr:col>
      <xdr:colOff>600075</xdr:colOff>
      <xdr:row>83</xdr:row>
      <xdr:rowOff>81535</xdr:rowOff>
    </xdr:to>
    <xdr:cxnSp macro="">
      <xdr:nvCxnSpPr>
        <xdr:cNvPr id="209" name="直線コネクタ 208"/>
        <xdr:cNvCxnSpPr/>
      </xdr:nvCxnSpPr>
      <xdr:spPr>
        <a:xfrm>
          <a:off x="4546600" y="1431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35069</xdr:rowOff>
    </xdr:from>
    <xdr:ext cx="405111" cy="259045"/>
    <xdr:sp macro="" textlink="">
      <xdr:nvSpPr>
        <xdr:cNvPr id="210" name="【公営住宅】&#10;有形固定資産減価償却率最大値テキスト"/>
        <xdr:cNvSpPr txBox="1"/>
      </xdr:nvSpPr>
      <xdr:spPr>
        <a:xfrm>
          <a:off x="4724400" y="1306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6</xdr:col>
      <xdr:colOff>422275</xdr:colOff>
      <xdr:row>77</xdr:row>
      <xdr:rowOff>88392</xdr:rowOff>
    </xdr:from>
    <xdr:to>
      <xdr:col>6</xdr:col>
      <xdr:colOff>600075</xdr:colOff>
      <xdr:row>77</xdr:row>
      <xdr:rowOff>88392</xdr:rowOff>
    </xdr:to>
    <xdr:cxnSp macro="">
      <xdr:nvCxnSpPr>
        <xdr:cNvPr id="211" name="直線コネクタ 210"/>
        <xdr:cNvCxnSpPr/>
      </xdr:nvCxnSpPr>
      <xdr:spPr>
        <a:xfrm>
          <a:off x="4546600" y="132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153179</xdr:rowOff>
    </xdr:from>
    <xdr:ext cx="405111" cy="259045"/>
    <xdr:sp macro="" textlink="">
      <xdr:nvSpPr>
        <xdr:cNvPr id="212" name="【公営住宅】&#10;有形固定資産減価償却率平均値テキスト"/>
        <xdr:cNvSpPr txBox="1"/>
      </xdr:nvSpPr>
      <xdr:spPr>
        <a:xfrm>
          <a:off x="4724400" y="13869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3302</xdr:rowOff>
    </xdr:from>
    <xdr:to>
      <xdr:col>6</xdr:col>
      <xdr:colOff>561975</xdr:colOff>
      <xdr:row>81</xdr:row>
      <xdr:rowOff>104902</xdr:rowOff>
    </xdr:to>
    <xdr:sp macro="" textlink="">
      <xdr:nvSpPr>
        <xdr:cNvPr id="213" name="フローチャート : 判断 212"/>
        <xdr:cNvSpPr/>
      </xdr:nvSpPr>
      <xdr:spPr>
        <a:xfrm>
          <a:off x="4584700" y="1389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76454</xdr:rowOff>
    </xdr:from>
    <xdr:to>
      <xdr:col>5</xdr:col>
      <xdr:colOff>409575</xdr:colOff>
      <xdr:row>81</xdr:row>
      <xdr:rowOff>6604</xdr:rowOff>
    </xdr:to>
    <xdr:sp macro="" textlink="">
      <xdr:nvSpPr>
        <xdr:cNvPr id="214" name="フローチャート : 判断 213"/>
        <xdr:cNvSpPr/>
      </xdr:nvSpPr>
      <xdr:spPr>
        <a:xfrm>
          <a:off x="3746500" y="1379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119887</xdr:rowOff>
    </xdr:from>
    <xdr:to>
      <xdr:col>5</xdr:col>
      <xdr:colOff>409575</xdr:colOff>
      <xdr:row>85</xdr:row>
      <xdr:rowOff>50037</xdr:rowOff>
    </xdr:to>
    <xdr:sp macro="" textlink="">
      <xdr:nvSpPr>
        <xdr:cNvPr id="220" name="円/楕円 219"/>
        <xdr:cNvSpPr/>
      </xdr:nvSpPr>
      <xdr:spPr>
        <a:xfrm>
          <a:off x="3746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23131</xdr:rowOff>
    </xdr:from>
    <xdr:ext cx="405111" cy="259045"/>
    <xdr:sp macro="" textlink="">
      <xdr:nvSpPr>
        <xdr:cNvPr id="221" name="n_1aveValue【公営住宅】&#10;有形固定資産減価償却率"/>
        <xdr:cNvSpPr txBox="1"/>
      </xdr:nvSpPr>
      <xdr:spPr>
        <a:xfrm>
          <a:off x="3582043" y="1356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41164</xdr:rowOff>
    </xdr:from>
    <xdr:ext cx="405111" cy="259045"/>
    <xdr:sp macro="" textlink="">
      <xdr:nvSpPr>
        <xdr:cNvPr id="222" name="n_1mainValue【公営住宅】&#10;有形固定資産減価償却率"/>
        <xdr:cNvSpPr txBox="1"/>
      </xdr:nvSpPr>
      <xdr:spPr>
        <a:xfrm>
          <a:off x="3582043" y="1461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4" name="テキスト ボックス 2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43435</xdr:rowOff>
    </xdr:from>
    <xdr:to>
      <xdr:col>15</xdr:col>
      <xdr:colOff>180340</xdr:colOff>
      <xdr:row>86</xdr:row>
      <xdr:rowOff>20383</xdr:rowOff>
    </xdr:to>
    <xdr:cxnSp macro="">
      <xdr:nvCxnSpPr>
        <xdr:cNvPr id="246" name="直線コネクタ 245"/>
        <xdr:cNvCxnSpPr/>
      </xdr:nvCxnSpPr>
      <xdr:spPr>
        <a:xfrm flipV="1">
          <a:off x="10476865" y="13416535"/>
          <a:ext cx="0" cy="134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24210</xdr:rowOff>
    </xdr:from>
    <xdr:ext cx="469744" cy="259045"/>
    <xdr:sp macro="" textlink="">
      <xdr:nvSpPr>
        <xdr:cNvPr id="247" name="【公営住宅】&#10;一人当たり面積最小値テキスト"/>
        <xdr:cNvSpPr txBox="1"/>
      </xdr:nvSpPr>
      <xdr:spPr>
        <a:xfrm>
          <a:off x="10566400" y="1476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0.493</a:t>
          </a:r>
          <a:endParaRPr kumimoji="1" lang="ja-JP" altLang="en-US" sz="1000" b="1">
            <a:latin typeface="ＭＳ Ｐゴシック"/>
          </a:endParaRPr>
        </a:p>
      </xdr:txBody>
    </xdr:sp>
    <xdr:clientData/>
  </xdr:oneCellAnchor>
  <xdr:twoCellAnchor>
    <xdr:from>
      <xdr:col>15</xdr:col>
      <xdr:colOff>92075</xdr:colOff>
      <xdr:row>86</xdr:row>
      <xdr:rowOff>20383</xdr:rowOff>
    </xdr:from>
    <xdr:to>
      <xdr:col>15</xdr:col>
      <xdr:colOff>269875</xdr:colOff>
      <xdr:row>86</xdr:row>
      <xdr:rowOff>20383</xdr:rowOff>
    </xdr:to>
    <xdr:cxnSp macro="">
      <xdr:nvCxnSpPr>
        <xdr:cNvPr id="248" name="直線コネクタ 247"/>
        <xdr:cNvCxnSpPr/>
      </xdr:nvCxnSpPr>
      <xdr:spPr>
        <a:xfrm>
          <a:off x="10388600" y="1476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161562</xdr:rowOff>
    </xdr:from>
    <xdr:ext cx="469744" cy="259045"/>
    <xdr:sp macro="" textlink="">
      <xdr:nvSpPr>
        <xdr:cNvPr id="249" name="【公営住宅】&#10;一人当たり面積最大値テキスト"/>
        <xdr:cNvSpPr txBox="1"/>
      </xdr:nvSpPr>
      <xdr:spPr>
        <a:xfrm>
          <a:off x="10566400" y="1319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7.572</a:t>
          </a:r>
          <a:endParaRPr kumimoji="1" lang="ja-JP" altLang="en-US" sz="1000" b="1">
            <a:latin typeface="ＭＳ Ｐゴシック"/>
          </a:endParaRPr>
        </a:p>
      </xdr:txBody>
    </xdr:sp>
    <xdr:clientData/>
  </xdr:oneCellAnchor>
  <xdr:twoCellAnchor>
    <xdr:from>
      <xdr:col>15</xdr:col>
      <xdr:colOff>92075</xdr:colOff>
      <xdr:row>78</xdr:row>
      <xdr:rowOff>43435</xdr:rowOff>
    </xdr:from>
    <xdr:to>
      <xdr:col>15</xdr:col>
      <xdr:colOff>269875</xdr:colOff>
      <xdr:row>78</xdr:row>
      <xdr:rowOff>43435</xdr:rowOff>
    </xdr:to>
    <xdr:cxnSp macro="">
      <xdr:nvCxnSpPr>
        <xdr:cNvPr id="250" name="直線コネクタ 249"/>
        <xdr:cNvCxnSpPr/>
      </xdr:nvCxnSpPr>
      <xdr:spPr>
        <a:xfrm>
          <a:off x="10388600" y="1341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85171</xdr:rowOff>
    </xdr:from>
    <xdr:ext cx="469744" cy="259045"/>
    <xdr:sp macro="" textlink="">
      <xdr:nvSpPr>
        <xdr:cNvPr id="251" name="【公営住宅】&#10;一人当たり面積平均値テキスト"/>
        <xdr:cNvSpPr txBox="1"/>
      </xdr:nvSpPr>
      <xdr:spPr>
        <a:xfrm>
          <a:off x="10566400" y="14315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106744</xdr:rowOff>
    </xdr:from>
    <xdr:to>
      <xdr:col>15</xdr:col>
      <xdr:colOff>231775</xdr:colOff>
      <xdr:row>84</xdr:row>
      <xdr:rowOff>36894</xdr:rowOff>
    </xdr:to>
    <xdr:sp macro="" textlink="">
      <xdr:nvSpPr>
        <xdr:cNvPr id="252" name="フローチャート : 判断 251"/>
        <xdr:cNvSpPr/>
      </xdr:nvSpPr>
      <xdr:spPr>
        <a:xfrm>
          <a:off x="104267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37592</xdr:rowOff>
    </xdr:from>
    <xdr:to>
      <xdr:col>14</xdr:col>
      <xdr:colOff>79375</xdr:colOff>
      <xdr:row>82</xdr:row>
      <xdr:rowOff>139192</xdr:rowOff>
    </xdr:to>
    <xdr:sp macro="" textlink="">
      <xdr:nvSpPr>
        <xdr:cNvPr id="253" name="フローチャート : 判断 252"/>
        <xdr:cNvSpPr/>
      </xdr:nvSpPr>
      <xdr:spPr>
        <a:xfrm>
          <a:off x="9588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146558</xdr:rowOff>
    </xdr:from>
    <xdr:to>
      <xdr:col>14</xdr:col>
      <xdr:colOff>79375</xdr:colOff>
      <xdr:row>84</xdr:row>
      <xdr:rowOff>76708</xdr:rowOff>
    </xdr:to>
    <xdr:sp macro="" textlink="">
      <xdr:nvSpPr>
        <xdr:cNvPr id="259" name="円/楕円 258"/>
        <xdr:cNvSpPr/>
      </xdr:nvSpPr>
      <xdr:spPr>
        <a:xfrm>
          <a:off x="9588500" y="1437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155719</xdr:rowOff>
    </xdr:from>
    <xdr:ext cx="469744" cy="259045"/>
    <xdr:sp macro="" textlink="">
      <xdr:nvSpPr>
        <xdr:cNvPr id="260" name="n_1aveValue【公営住宅】&#10;一人当たり面積"/>
        <xdr:cNvSpPr txBox="1"/>
      </xdr:nvSpPr>
      <xdr:spPr>
        <a:xfrm>
          <a:off x="9391727" y="1387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3.736</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67835</xdr:rowOff>
    </xdr:from>
    <xdr:ext cx="469744" cy="259045"/>
    <xdr:sp macro="" textlink="">
      <xdr:nvSpPr>
        <xdr:cNvPr id="261" name="n_1mainValue【公営住宅】&#10;一人当たり面積"/>
        <xdr:cNvSpPr txBox="1"/>
      </xdr:nvSpPr>
      <xdr:spPr>
        <a:xfrm>
          <a:off x="9391727" y="1446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0" name="テキスト ボックス 2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1" name="直線コネクタ 2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2" name="テキスト ボックス 27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3" name="直線コネクタ 27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4" name="テキスト ボックス 27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5" name="直線コネクタ 27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6" name="テキスト ボックス 27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7" name="直線コネクタ 27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8" name="テキスト ボックス 27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9" name="直線コネクタ 27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0" name="テキスト ボックス 27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1" name="直線コネクタ 28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2" name="テキスト ボックス 28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3" name="直線コネクタ 28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4" name="テキスト ボックス 28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26670</xdr:rowOff>
    </xdr:from>
    <xdr:to>
      <xdr:col>6</xdr:col>
      <xdr:colOff>510540</xdr:colOff>
      <xdr:row>108</xdr:row>
      <xdr:rowOff>0</xdr:rowOff>
    </xdr:to>
    <xdr:cxnSp macro="">
      <xdr:nvCxnSpPr>
        <xdr:cNvPr id="286" name="直線コネクタ 285"/>
        <xdr:cNvCxnSpPr/>
      </xdr:nvCxnSpPr>
      <xdr:spPr>
        <a:xfrm flipV="1">
          <a:off x="4634865" y="1717167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3827</xdr:rowOff>
    </xdr:from>
    <xdr:ext cx="405111" cy="259045"/>
    <xdr:sp macro="" textlink="">
      <xdr:nvSpPr>
        <xdr:cNvPr id="287" name="【港湾・漁港】&#10;有形固定資産減価償却率最小値テキスト"/>
        <xdr:cNvSpPr txBox="1"/>
      </xdr:nvSpPr>
      <xdr:spPr>
        <a:xfrm>
          <a:off x="4724400"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422275</xdr:colOff>
      <xdr:row>108</xdr:row>
      <xdr:rowOff>0</xdr:rowOff>
    </xdr:from>
    <xdr:to>
      <xdr:col>6</xdr:col>
      <xdr:colOff>600075</xdr:colOff>
      <xdr:row>108</xdr:row>
      <xdr:rowOff>0</xdr:rowOff>
    </xdr:to>
    <xdr:cxnSp macro="">
      <xdr:nvCxnSpPr>
        <xdr:cNvPr id="288" name="直線コネクタ 287"/>
        <xdr:cNvCxnSpPr/>
      </xdr:nvCxnSpPr>
      <xdr:spPr>
        <a:xfrm>
          <a:off x="4546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144797</xdr:rowOff>
    </xdr:from>
    <xdr:ext cx="405111" cy="259045"/>
    <xdr:sp macro="" textlink="">
      <xdr:nvSpPr>
        <xdr:cNvPr id="289" name="【港湾・漁港】&#10;有形固定資産減価償却率最大値テキスト"/>
        <xdr:cNvSpPr txBox="1"/>
      </xdr:nvSpPr>
      <xdr:spPr>
        <a:xfrm>
          <a:off x="47244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100</xdr:row>
      <xdr:rowOff>26670</xdr:rowOff>
    </xdr:from>
    <xdr:to>
      <xdr:col>6</xdr:col>
      <xdr:colOff>600075</xdr:colOff>
      <xdr:row>100</xdr:row>
      <xdr:rowOff>26670</xdr:rowOff>
    </xdr:to>
    <xdr:cxnSp macro="">
      <xdr:nvCxnSpPr>
        <xdr:cNvPr id="290" name="直線コネクタ 289"/>
        <xdr:cNvCxnSpPr/>
      </xdr:nvCxnSpPr>
      <xdr:spPr>
        <a:xfrm>
          <a:off x="4546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81932</xdr:rowOff>
    </xdr:from>
    <xdr:ext cx="405111" cy="259045"/>
    <xdr:sp macro="" textlink="">
      <xdr:nvSpPr>
        <xdr:cNvPr id="291" name="【港湾・漁港】&#10;有形固定資産減価償却率平均値テキスト"/>
        <xdr:cNvSpPr txBox="1"/>
      </xdr:nvSpPr>
      <xdr:spPr>
        <a:xfrm>
          <a:off x="4724400" y="1791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103505</xdr:rowOff>
    </xdr:from>
    <xdr:to>
      <xdr:col>6</xdr:col>
      <xdr:colOff>561975</xdr:colOff>
      <xdr:row>105</xdr:row>
      <xdr:rowOff>33655</xdr:rowOff>
    </xdr:to>
    <xdr:sp macro="" textlink="">
      <xdr:nvSpPr>
        <xdr:cNvPr id="292" name="フローチャート : 判断 291"/>
        <xdr:cNvSpPr/>
      </xdr:nvSpPr>
      <xdr:spPr>
        <a:xfrm>
          <a:off x="45847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17780</xdr:rowOff>
    </xdr:from>
    <xdr:to>
      <xdr:col>5</xdr:col>
      <xdr:colOff>409575</xdr:colOff>
      <xdr:row>104</xdr:row>
      <xdr:rowOff>119380</xdr:rowOff>
    </xdr:to>
    <xdr:sp macro="" textlink="">
      <xdr:nvSpPr>
        <xdr:cNvPr id="293" name="フローチャート : 判断 292"/>
        <xdr:cNvSpPr/>
      </xdr:nvSpPr>
      <xdr:spPr>
        <a:xfrm>
          <a:off x="3746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4" name="テキスト ボックス 2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5" name="テキスト ボックス 2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6" name="テキスト ボックス 2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7" name="テキスト ボックス 2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8" name="テキスト ボックス 2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160655</xdr:rowOff>
    </xdr:from>
    <xdr:to>
      <xdr:col>5</xdr:col>
      <xdr:colOff>409575</xdr:colOff>
      <xdr:row>107</xdr:row>
      <xdr:rowOff>90805</xdr:rowOff>
    </xdr:to>
    <xdr:sp macro="" textlink="">
      <xdr:nvSpPr>
        <xdr:cNvPr id="299" name="円/楕円 298"/>
        <xdr:cNvSpPr/>
      </xdr:nvSpPr>
      <xdr:spPr>
        <a:xfrm>
          <a:off x="37465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135907</xdr:rowOff>
    </xdr:from>
    <xdr:ext cx="405111" cy="259045"/>
    <xdr:sp macro="" textlink="">
      <xdr:nvSpPr>
        <xdr:cNvPr id="300" name="n_1aveValue【港湾・漁港】&#10;有形固定資産減価償却率"/>
        <xdr:cNvSpPr txBox="1"/>
      </xdr:nvSpPr>
      <xdr:spPr>
        <a:xfrm>
          <a:off x="3582043"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oneCellAnchor>
    <xdr:from>
      <xdr:col>5</xdr:col>
      <xdr:colOff>143518</xdr:colOff>
      <xdr:row>107</xdr:row>
      <xdr:rowOff>81932</xdr:rowOff>
    </xdr:from>
    <xdr:ext cx="405111" cy="259045"/>
    <xdr:sp macro="" textlink="">
      <xdr:nvSpPr>
        <xdr:cNvPr id="301" name="n_1mainValue【港湾・漁港】&#10;有形固定資産減価償却率"/>
        <xdr:cNvSpPr txBox="1"/>
      </xdr:nvSpPr>
      <xdr:spPr>
        <a:xfrm>
          <a:off x="3582043" y="184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2" name="正方形/長方形 3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3" name="正方形/長方形 3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4" name="正方形/長方形 3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5" name="正方形/長方形 3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6" name="正方形/長方形 3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7" name="正方形/長方形 3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8" name="正方形/長方形 3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9" name="正方形/長方形 3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0" name="テキスト ボックス 3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1" name="直線コネクタ 3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2" name="直線コネクタ 31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13" name="テキスト ボックス 31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4" name="直線コネクタ 31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162577</xdr:rowOff>
    </xdr:from>
    <xdr:ext cx="685572" cy="259045"/>
    <xdr:sp macro="" textlink="">
      <xdr:nvSpPr>
        <xdr:cNvPr id="315" name="テキスト ボックス 31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6" name="直線コネクタ 31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48277</xdr:rowOff>
    </xdr:from>
    <xdr:ext cx="685572" cy="259045"/>
    <xdr:sp macro="" textlink="">
      <xdr:nvSpPr>
        <xdr:cNvPr id="317" name="テキスト ボックス 31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18" name="直線コネクタ 31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105427</xdr:rowOff>
    </xdr:from>
    <xdr:ext cx="685572" cy="259045"/>
    <xdr:sp macro="" textlink="">
      <xdr:nvSpPr>
        <xdr:cNvPr id="319" name="テキスト ボックス 31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0" name="直線コネクタ 3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21" name="テキスト ボックス 32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47986</xdr:rowOff>
    </xdr:from>
    <xdr:to>
      <xdr:col>15</xdr:col>
      <xdr:colOff>180340</xdr:colOff>
      <xdr:row>108</xdr:row>
      <xdr:rowOff>52594</xdr:rowOff>
    </xdr:to>
    <xdr:cxnSp macro="">
      <xdr:nvCxnSpPr>
        <xdr:cNvPr id="323" name="直線コネクタ 322"/>
        <xdr:cNvCxnSpPr/>
      </xdr:nvCxnSpPr>
      <xdr:spPr>
        <a:xfrm flipV="1">
          <a:off x="10476865" y="17192986"/>
          <a:ext cx="0" cy="137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56421</xdr:rowOff>
    </xdr:from>
    <xdr:ext cx="599010" cy="259045"/>
    <xdr:sp macro="" textlink="">
      <xdr:nvSpPr>
        <xdr:cNvPr id="324" name="【港湾・漁港】&#10;一人当たり有形固定資産（償却資産）額最小値テキスト"/>
        <xdr:cNvSpPr txBox="1"/>
      </xdr:nvSpPr>
      <xdr:spPr>
        <a:xfrm>
          <a:off x="10566400" y="1857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103,265</a:t>
          </a:r>
          <a:endParaRPr kumimoji="1" lang="ja-JP" altLang="en-US" sz="1000" b="1">
            <a:latin typeface="ＭＳ Ｐゴシック"/>
          </a:endParaRPr>
        </a:p>
      </xdr:txBody>
    </xdr:sp>
    <xdr:clientData/>
  </xdr:oneCellAnchor>
  <xdr:twoCellAnchor>
    <xdr:from>
      <xdr:col>15</xdr:col>
      <xdr:colOff>92075</xdr:colOff>
      <xdr:row>108</xdr:row>
      <xdr:rowOff>52594</xdr:rowOff>
    </xdr:from>
    <xdr:to>
      <xdr:col>15</xdr:col>
      <xdr:colOff>269875</xdr:colOff>
      <xdr:row>108</xdr:row>
      <xdr:rowOff>52594</xdr:rowOff>
    </xdr:to>
    <xdr:cxnSp macro="">
      <xdr:nvCxnSpPr>
        <xdr:cNvPr id="325" name="直線コネクタ 324"/>
        <xdr:cNvCxnSpPr/>
      </xdr:nvCxnSpPr>
      <xdr:spPr>
        <a:xfrm>
          <a:off x="10388600" y="1856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166113</xdr:rowOff>
    </xdr:from>
    <xdr:ext cx="690189" cy="259045"/>
    <xdr:sp macro="" textlink="">
      <xdr:nvSpPr>
        <xdr:cNvPr id="326" name="【港湾・漁港】&#10;一人当たり有形固定資産（償却資産）額最大値テキスト"/>
        <xdr:cNvSpPr txBox="1"/>
      </xdr:nvSpPr>
      <xdr:spPr>
        <a:xfrm>
          <a:off x="10566400" y="16968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6,123,422</a:t>
          </a:r>
          <a:endParaRPr kumimoji="1" lang="ja-JP" altLang="en-US" sz="1000" b="1">
            <a:latin typeface="ＭＳ Ｐゴシック"/>
          </a:endParaRPr>
        </a:p>
      </xdr:txBody>
    </xdr:sp>
    <xdr:clientData/>
  </xdr:oneCellAnchor>
  <xdr:twoCellAnchor>
    <xdr:from>
      <xdr:col>15</xdr:col>
      <xdr:colOff>92075</xdr:colOff>
      <xdr:row>100</xdr:row>
      <xdr:rowOff>47986</xdr:rowOff>
    </xdr:from>
    <xdr:to>
      <xdr:col>15</xdr:col>
      <xdr:colOff>269875</xdr:colOff>
      <xdr:row>100</xdr:row>
      <xdr:rowOff>47986</xdr:rowOff>
    </xdr:to>
    <xdr:cxnSp macro="">
      <xdr:nvCxnSpPr>
        <xdr:cNvPr id="327" name="直線コネクタ 326"/>
        <xdr:cNvCxnSpPr/>
      </xdr:nvCxnSpPr>
      <xdr:spPr>
        <a:xfrm>
          <a:off x="10388600" y="1719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1012</xdr:rowOff>
    </xdr:from>
    <xdr:ext cx="690189" cy="259045"/>
    <xdr:sp macro="" textlink="">
      <xdr:nvSpPr>
        <xdr:cNvPr id="328" name="【港湾・漁港】&#10;一人当たり有形固定資産（償却資産）額平均値テキスト"/>
        <xdr:cNvSpPr txBox="1"/>
      </xdr:nvSpPr>
      <xdr:spPr>
        <a:xfrm>
          <a:off x="10566400" y="1800326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2,262,318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22585</xdr:rowOff>
    </xdr:from>
    <xdr:to>
      <xdr:col>15</xdr:col>
      <xdr:colOff>231775</xdr:colOff>
      <xdr:row>105</xdr:row>
      <xdr:rowOff>124185</xdr:rowOff>
    </xdr:to>
    <xdr:sp macro="" textlink="">
      <xdr:nvSpPr>
        <xdr:cNvPr id="329" name="フローチャート : 判断 328"/>
        <xdr:cNvSpPr/>
      </xdr:nvSpPr>
      <xdr:spPr>
        <a:xfrm>
          <a:off x="10426700" y="1802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14825</xdr:rowOff>
    </xdr:from>
    <xdr:to>
      <xdr:col>14</xdr:col>
      <xdr:colOff>79375</xdr:colOff>
      <xdr:row>105</xdr:row>
      <xdr:rowOff>116425</xdr:rowOff>
    </xdr:to>
    <xdr:sp macro="" textlink="">
      <xdr:nvSpPr>
        <xdr:cNvPr id="330" name="フローチャート : 判断 329"/>
        <xdr:cNvSpPr/>
      </xdr:nvSpPr>
      <xdr:spPr>
        <a:xfrm>
          <a:off x="9588500" y="180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1" name="テキスト ボックス 3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2" name="テキスト ボックス 3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3" name="テキスト ボックス 3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4" name="テキスト ボックス 3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5" name="テキスト ボックス 3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147833</xdr:rowOff>
    </xdr:from>
    <xdr:to>
      <xdr:col>14</xdr:col>
      <xdr:colOff>79375</xdr:colOff>
      <xdr:row>108</xdr:row>
      <xdr:rowOff>77983</xdr:rowOff>
    </xdr:to>
    <xdr:sp macro="" textlink="">
      <xdr:nvSpPr>
        <xdr:cNvPr id="336" name="円/楕円 335"/>
        <xdr:cNvSpPr/>
      </xdr:nvSpPr>
      <xdr:spPr>
        <a:xfrm>
          <a:off x="9588500" y="1849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103</xdr:row>
      <xdr:rowOff>132952</xdr:rowOff>
    </xdr:from>
    <xdr:ext cx="690189" cy="259045"/>
    <xdr:sp macro="" textlink="">
      <xdr:nvSpPr>
        <xdr:cNvPr id="337" name="n_1aveValue【港湾・漁港】&#10;一人当たり有形固定資産（償却資産）額"/>
        <xdr:cNvSpPr txBox="1"/>
      </xdr:nvSpPr>
      <xdr:spPr>
        <a:xfrm>
          <a:off x="9281504" y="177923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2,296,257</a:t>
          </a:r>
          <a:endParaRPr kumimoji="1" lang="ja-JP" altLang="en-US" sz="1000" b="1">
            <a:solidFill>
              <a:srgbClr val="000080"/>
            </a:solidFill>
            <a:latin typeface="ＭＳ Ｐゴシック"/>
          </a:endParaRPr>
        </a:p>
      </xdr:txBody>
    </xdr:sp>
    <xdr:clientData/>
  </xdr:oneCellAnchor>
  <xdr:oneCellAnchor>
    <xdr:from>
      <xdr:col>13</xdr:col>
      <xdr:colOff>402169</xdr:colOff>
      <xdr:row>108</xdr:row>
      <xdr:rowOff>69110</xdr:rowOff>
    </xdr:from>
    <xdr:ext cx="599010" cy="259045"/>
    <xdr:sp macro="" textlink="">
      <xdr:nvSpPr>
        <xdr:cNvPr id="338" name="n_1mainValue【港湾・漁港】&#10;一人当たり有形固定資産（償却資産）額"/>
        <xdr:cNvSpPr txBox="1"/>
      </xdr:nvSpPr>
      <xdr:spPr>
        <a:xfrm>
          <a:off x="9327094" y="1858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214,425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9" name="正方形/長方形 33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0" name="正方形/長方形 33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1" name="正方形/長方形 34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2" name="正方形/長方形 34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3" name="正方形/長方形 34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4" name="正方形/長方形 34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5" name="正方形/長方形 34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6" name="正方形/長方形 34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7" name="テキスト ボックス 34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8" name="直線コネクタ 34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49" name="直線コネクタ 34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50" name="テキスト ボックス 34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51" name="直線コネクタ 35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52" name="テキスト ボックス 35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53" name="直線コネクタ 35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54" name="テキスト ボックス 35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55" name="直線コネクタ 35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56" name="テキスト ボックス 35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57" name="直線コネクタ 35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58" name="テキスト ボックス 35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59" name="直線コネクタ 35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60" name="テキスト ボックス 35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1" name="直線コネクタ 3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2" name="テキスト ボックス 36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9253</xdr:rowOff>
    </xdr:from>
    <xdr:to>
      <xdr:col>23</xdr:col>
      <xdr:colOff>516889</xdr:colOff>
      <xdr:row>40</xdr:row>
      <xdr:rowOff>125185</xdr:rowOff>
    </xdr:to>
    <xdr:cxnSp macro="">
      <xdr:nvCxnSpPr>
        <xdr:cNvPr id="364" name="直線コネクタ 363"/>
        <xdr:cNvCxnSpPr/>
      </xdr:nvCxnSpPr>
      <xdr:spPr>
        <a:xfrm flipV="1">
          <a:off x="16318864" y="5667103"/>
          <a:ext cx="0" cy="131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129012</xdr:rowOff>
    </xdr:from>
    <xdr:ext cx="405111" cy="259045"/>
    <xdr:sp macro="" textlink="">
      <xdr:nvSpPr>
        <xdr:cNvPr id="365" name="【認定こども園・幼稚園・保育所】&#10;有形固定資産減価償却率最小値テキスト"/>
        <xdr:cNvSpPr txBox="1"/>
      </xdr:nvSpPr>
      <xdr:spPr>
        <a:xfrm>
          <a:off x="16408400" y="698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23</xdr:col>
      <xdr:colOff>428625</xdr:colOff>
      <xdr:row>40</xdr:row>
      <xdr:rowOff>125185</xdr:rowOff>
    </xdr:from>
    <xdr:to>
      <xdr:col>23</xdr:col>
      <xdr:colOff>606425</xdr:colOff>
      <xdr:row>40</xdr:row>
      <xdr:rowOff>125185</xdr:rowOff>
    </xdr:to>
    <xdr:cxnSp macro="">
      <xdr:nvCxnSpPr>
        <xdr:cNvPr id="366" name="直線コネクタ 365"/>
        <xdr:cNvCxnSpPr/>
      </xdr:nvCxnSpPr>
      <xdr:spPr>
        <a:xfrm>
          <a:off x="16230600" y="69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127380</xdr:rowOff>
    </xdr:from>
    <xdr:ext cx="405111" cy="259045"/>
    <xdr:sp macro="" textlink="">
      <xdr:nvSpPr>
        <xdr:cNvPr id="367" name="【認定こども園・幼稚園・保育所】&#10;有形固定資産減価償却率最大値テキスト"/>
        <xdr:cNvSpPr txBox="1"/>
      </xdr:nvSpPr>
      <xdr:spPr>
        <a:xfrm>
          <a:off x="164084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23</xdr:col>
      <xdr:colOff>428625</xdr:colOff>
      <xdr:row>33</xdr:row>
      <xdr:rowOff>9253</xdr:rowOff>
    </xdr:from>
    <xdr:to>
      <xdr:col>23</xdr:col>
      <xdr:colOff>606425</xdr:colOff>
      <xdr:row>33</xdr:row>
      <xdr:rowOff>9253</xdr:rowOff>
    </xdr:to>
    <xdr:cxnSp macro="">
      <xdr:nvCxnSpPr>
        <xdr:cNvPr id="368" name="直線コネクタ 367"/>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139354</xdr:rowOff>
    </xdr:from>
    <xdr:ext cx="405111" cy="259045"/>
    <xdr:sp macro="" textlink="">
      <xdr:nvSpPr>
        <xdr:cNvPr id="369" name="【認定こども園・幼稚園・保育所】&#10;有形固定資産減価償却率平均値テキスト"/>
        <xdr:cNvSpPr txBox="1"/>
      </xdr:nvSpPr>
      <xdr:spPr>
        <a:xfrm>
          <a:off x="16408400" y="648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160927</xdr:rowOff>
    </xdr:from>
    <xdr:to>
      <xdr:col>23</xdr:col>
      <xdr:colOff>568325</xdr:colOff>
      <xdr:row>38</xdr:row>
      <xdr:rowOff>91077</xdr:rowOff>
    </xdr:to>
    <xdr:sp macro="" textlink="">
      <xdr:nvSpPr>
        <xdr:cNvPr id="370" name="フローチャート : 判断 369"/>
        <xdr:cNvSpPr/>
      </xdr:nvSpPr>
      <xdr:spPr>
        <a:xfrm>
          <a:off x="162687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144599</xdr:rowOff>
    </xdr:from>
    <xdr:to>
      <xdr:col>22</xdr:col>
      <xdr:colOff>415925</xdr:colOff>
      <xdr:row>37</xdr:row>
      <xdr:rowOff>74749</xdr:rowOff>
    </xdr:to>
    <xdr:sp macro="" textlink="">
      <xdr:nvSpPr>
        <xdr:cNvPr id="371" name="フローチャート : 判断 370"/>
        <xdr:cNvSpPr/>
      </xdr:nvSpPr>
      <xdr:spPr>
        <a:xfrm>
          <a:off x="15430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2" name="テキスト ボックス 37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3" name="テキスト ボックス 37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4" name="テキスト ボックス 37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5" name="テキスト ボックス 37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6" name="テキスト ボックス 37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42</xdr:row>
      <xdr:rowOff>35197</xdr:rowOff>
    </xdr:from>
    <xdr:to>
      <xdr:col>22</xdr:col>
      <xdr:colOff>415925</xdr:colOff>
      <xdr:row>42</xdr:row>
      <xdr:rowOff>136797</xdr:rowOff>
    </xdr:to>
    <xdr:sp macro="" textlink="">
      <xdr:nvSpPr>
        <xdr:cNvPr id="377" name="円/楕円 376"/>
        <xdr:cNvSpPr/>
      </xdr:nvSpPr>
      <xdr:spPr>
        <a:xfrm>
          <a:off x="15430500" y="723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91276</xdr:rowOff>
    </xdr:from>
    <xdr:ext cx="405111" cy="259045"/>
    <xdr:sp macro="" textlink="">
      <xdr:nvSpPr>
        <xdr:cNvPr id="378" name="n_1aveValue【認定こども園・幼稚園・保育所】&#10;有形固定資産減価償却率"/>
        <xdr:cNvSpPr txBox="1"/>
      </xdr:nvSpPr>
      <xdr:spPr>
        <a:xfrm>
          <a:off x="15266043"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182185</xdr:colOff>
      <xdr:row>42</xdr:row>
      <xdr:rowOff>127924</xdr:rowOff>
    </xdr:from>
    <xdr:ext cx="340478" cy="259045"/>
    <xdr:sp macro="" textlink="">
      <xdr:nvSpPr>
        <xdr:cNvPr id="379" name="n_1mainValue【認定こども園・幼稚園・保育所】&#10;有形固定資産減価償却率"/>
        <xdr:cNvSpPr txBox="1"/>
      </xdr:nvSpPr>
      <xdr:spPr>
        <a:xfrm>
          <a:off x="15298360" y="73288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7" name="正方形/長方形 3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8" name="テキスト ボックス 3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9" name="直線コネクタ 3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90" name="テキスト ボックス 389"/>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91" name="直線コネクタ 39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92" name="テキスト ボックス 39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93" name="直線コネクタ 39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94" name="テキスト ボックス 39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95" name="直線コネクタ 39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96" name="テキスト ボックス 39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97" name="直線コネクタ 39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98" name="テキスト ボックス 39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99" name="直線コネクタ 39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400" name="テキスト ボックス 39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01" name="直線コネクタ 40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402" name="テキスト ボックス 40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36</xdr:row>
      <xdr:rowOff>118654</xdr:rowOff>
    </xdr:from>
    <xdr:to>
      <xdr:col>32</xdr:col>
      <xdr:colOff>186689</xdr:colOff>
      <xdr:row>41</xdr:row>
      <xdr:rowOff>48441</xdr:rowOff>
    </xdr:to>
    <xdr:cxnSp macro="">
      <xdr:nvCxnSpPr>
        <xdr:cNvPr id="406" name="直線コネクタ 405"/>
        <xdr:cNvCxnSpPr/>
      </xdr:nvCxnSpPr>
      <xdr:spPr>
        <a:xfrm flipV="1">
          <a:off x="22160864" y="6290854"/>
          <a:ext cx="0" cy="787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52268</xdr:rowOff>
    </xdr:from>
    <xdr:ext cx="469744" cy="259045"/>
    <xdr:sp macro="" textlink="">
      <xdr:nvSpPr>
        <xdr:cNvPr id="407" name="【認定こども園・幼稚園・保育所】&#10;一人当たり面積最小値テキスト"/>
        <xdr:cNvSpPr txBox="1"/>
      </xdr:nvSpPr>
      <xdr:spPr>
        <a:xfrm>
          <a:off x="22250400" y="708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41</xdr:row>
      <xdr:rowOff>48441</xdr:rowOff>
    </xdr:from>
    <xdr:to>
      <xdr:col>32</xdr:col>
      <xdr:colOff>276225</xdr:colOff>
      <xdr:row>41</xdr:row>
      <xdr:rowOff>48441</xdr:rowOff>
    </xdr:to>
    <xdr:cxnSp macro="">
      <xdr:nvCxnSpPr>
        <xdr:cNvPr id="408" name="直線コネクタ 407"/>
        <xdr:cNvCxnSpPr/>
      </xdr:nvCxnSpPr>
      <xdr:spPr>
        <a:xfrm>
          <a:off x="22072600" y="707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65331</xdr:rowOff>
    </xdr:from>
    <xdr:ext cx="469744" cy="259045"/>
    <xdr:sp macro="" textlink="">
      <xdr:nvSpPr>
        <xdr:cNvPr id="409" name="【認定こども園・幼稚園・保育所】&#10;一人当たり面積最大値テキスト"/>
        <xdr:cNvSpPr txBox="1"/>
      </xdr:nvSpPr>
      <xdr:spPr>
        <a:xfrm>
          <a:off x="22250400" y="606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0.507</a:t>
          </a:r>
          <a:endParaRPr kumimoji="1" lang="ja-JP" altLang="en-US" sz="1000" b="1">
            <a:latin typeface="ＭＳ Ｐゴシック"/>
          </a:endParaRPr>
        </a:p>
      </xdr:txBody>
    </xdr:sp>
    <xdr:clientData/>
  </xdr:oneCellAnchor>
  <xdr:twoCellAnchor>
    <xdr:from>
      <xdr:col>32</xdr:col>
      <xdr:colOff>98425</xdr:colOff>
      <xdr:row>36</xdr:row>
      <xdr:rowOff>118654</xdr:rowOff>
    </xdr:from>
    <xdr:to>
      <xdr:col>32</xdr:col>
      <xdr:colOff>276225</xdr:colOff>
      <xdr:row>36</xdr:row>
      <xdr:rowOff>118654</xdr:rowOff>
    </xdr:to>
    <xdr:cxnSp macro="">
      <xdr:nvCxnSpPr>
        <xdr:cNvPr id="410" name="直線コネクタ 409"/>
        <xdr:cNvCxnSpPr/>
      </xdr:nvCxnSpPr>
      <xdr:spPr>
        <a:xfrm>
          <a:off x="22072600" y="629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113228</xdr:rowOff>
    </xdr:from>
    <xdr:ext cx="469744" cy="259045"/>
    <xdr:sp macro="" textlink="">
      <xdr:nvSpPr>
        <xdr:cNvPr id="411" name="【認定こども園・幼稚園・保育所】&#10;一人当たり面積平均値テキスト"/>
        <xdr:cNvSpPr txBox="1"/>
      </xdr:nvSpPr>
      <xdr:spPr>
        <a:xfrm>
          <a:off x="22250400" y="679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134801</xdr:rowOff>
    </xdr:from>
    <xdr:to>
      <xdr:col>32</xdr:col>
      <xdr:colOff>238125</xdr:colOff>
      <xdr:row>40</xdr:row>
      <xdr:rowOff>64951</xdr:rowOff>
    </xdr:to>
    <xdr:sp macro="" textlink="">
      <xdr:nvSpPr>
        <xdr:cNvPr id="412" name="フローチャート : 判断 411"/>
        <xdr:cNvSpPr/>
      </xdr:nvSpPr>
      <xdr:spPr>
        <a:xfrm>
          <a:off x="221107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90714</xdr:rowOff>
    </xdr:from>
    <xdr:to>
      <xdr:col>31</xdr:col>
      <xdr:colOff>85725</xdr:colOff>
      <xdr:row>37</xdr:row>
      <xdr:rowOff>20864</xdr:rowOff>
    </xdr:to>
    <xdr:sp macro="" textlink="">
      <xdr:nvSpPr>
        <xdr:cNvPr id="413" name="フローチャート : 判断 412"/>
        <xdr:cNvSpPr/>
      </xdr:nvSpPr>
      <xdr:spPr>
        <a:xfrm>
          <a:off x="21272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4" name="テキスト ボックス 41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5" name="テキスト ボックス 41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6" name="テキスト ボックス 41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7" name="テキスト ボックス 41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8" name="テキスト ボックス 41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23767</xdr:rowOff>
    </xdr:from>
    <xdr:to>
      <xdr:col>31</xdr:col>
      <xdr:colOff>85725</xdr:colOff>
      <xdr:row>33</xdr:row>
      <xdr:rowOff>125367</xdr:rowOff>
    </xdr:to>
    <xdr:sp macro="" textlink="">
      <xdr:nvSpPr>
        <xdr:cNvPr id="419" name="円/楕円 418"/>
        <xdr:cNvSpPr/>
      </xdr:nvSpPr>
      <xdr:spPr>
        <a:xfrm>
          <a:off x="21272500" y="56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11991</xdr:rowOff>
    </xdr:from>
    <xdr:ext cx="469744" cy="259045"/>
    <xdr:sp macro="" textlink="">
      <xdr:nvSpPr>
        <xdr:cNvPr id="420" name="n_1aveValue【認定こども園・幼稚園・保育所】&#10;一人当たり面積"/>
        <xdr:cNvSpPr txBox="1"/>
      </xdr:nvSpPr>
      <xdr:spPr>
        <a:xfrm>
          <a:off x="21075727" y="635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0.500</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141894</xdr:rowOff>
    </xdr:from>
    <xdr:ext cx="469744" cy="259045"/>
    <xdr:sp macro="" textlink="">
      <xdr:nvSpPr>
        <xdr:cNvPr id="421" name="n_1mainValue【認定こども園・幼稚園・保育所】&#10;一人当たり面積"/>
        <xdr:cNvSpPr txBox="1"/>
      </xdr:nvSpPr>
      <xdr:spPr>
        <a:xfrm>
          <a:off x="21075727" y="545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0.678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2" name="正方形/長方形 4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3" name="正方形/長方形 4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4" name="正方形/長方形 4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5" name="正方形/長方形 4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6" name="正方形/長方形 4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7" name="正方形/長方形 4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8" name="正方形/長方形 4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9" name="正方形/長方形 4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0" name="テキスト ボックス 4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1" name="直線コネクタ 4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32" name="直線コネクタ 43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33" name="テキスト ボックス 43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4" name="直線コネクタ 43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5" name="テキスト ボックス 43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6" name="直線コネクタ 4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7" name="テキスト ボックス 4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8" name="直線コネクタ 43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9" name="テキスト ボックス 43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0" name="直線コネクタ 43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1" name="テキスト ボックス 44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3" name="テキスト ボックス 44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70485</xdr:rowOff>
    </xdr:from>
    <xdr:to>
      <xdr:col>23</xdr:col>
      <xdr:colOff>516889</xdr:colOff>
      <xdr:row>60</xdr:row>
      <xdr:rowOff>91440</xdr:rowOff>
    </xdr:to>
    <xdr:cxnSp macro="">
      <xdr:nvCxnSpPr>
        <xdr:cNvPr id="445" name="直線コネクタ 444"/>
        <xdr:cNvCxnSpPr/>
      </xdr:nvCxnSpPr>
      <xdr:spPr>
        <a:xfrm flipV="1">
          <a:off x="16318864" y="9500235"/>
          <a:ext cx="0" cy="878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95267</xdr:rowOff>
    </xdr:from>
    <xdr:ext cx="405111" cy="259045"/>
    <xdr:sp macro="" textlink="">
      <xdr:nvSpPr>
        <xdr:cNvPr id="446" name="【学校施設】&#10;有形固定資産減価償却率最小値テキスト"/>
        <xdr:cNvSpPr txBox="1"/>
      </xdr:nvSpPr>
      <xdr:spPr>
        <a:xfrm>
          <a:off x="16408400"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23</xdr:col>
      <xdr:colOff>428625</xdr:colOff>
      <xdr:row>60</xdr:row>
      <xdr:rowOff>91440</xdr:rowOff>
    </xdr:from>
    <xdr:to>
      <xdr:col>23</xdr:col>
      <xdr:colOff>606425</xdr:colOff>
      <xdr:row>60</xdr:row>
      <xdr:rowOff>91440</xdr:rowOff>
    </xdr:to>
    <xdr:cxnSp macro="">
      <xdr:nvCxnSpPr>
        <xdr:cNvPr id="447" name="直線コネクタ 446"/>
        <xdr:cNvCxnSpPr/>
      </xdr:nvCxnSpPr>
      <xdr:spPr>
        <a:xfrm>
          <a:off x="16230600" y="10378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17162</xdr:rowOff>
    </xdr:from>
    <xdr:ext cx="405111" cy="259045"/>
    <xdr:sp macro="" textlink="">
      <xdr:nvSpPr>
        <xdr:cNvPr id="448" name="【学校施設】&#10;有形固定資産減価償却率最大値テキスト"/>
        <xdr:cNvSpPr txBox="1"/>
      </xdr:nvSpPr>
      <xdr:spPr>
        <a:xfrm>
          <a:off x="16408400" y="927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55</xdr:row>
      <xdr:rowOff>70485</xdr:rowOff>
    </xdr:from>
    <xdr:to>
      <xdr:col>23</xdr:col>
      <xdr:colOff>606425</xdr:colOff>
      <xdr:row>55</xdr:row>
      <xdr:rowOff>70485</xdr:rowOff>
    </xdr:to>
    <xdr:cxnSp macro="">
      <xdr:nvCxnSpPr>
        <xdr:cNvPr id="449" name="直線コネクタ 448"/>
        <xdr:cNvCxnSpPr/>
      </xdr:nvCxnSpPr>
      <xdr:spPr>
        <a:xfrm>
          <a:off x="16230600" y="95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53357</xdr:rowOff>
    </xdr:from>
    <xdr:ext cx="405111" cy="259045"/>
    <xdr:sp macro="" textlink="">
      <xdr:nvSpPr>
        <xdr:cNvPr id="450" name="【学校施設】&#10;有形固定資産減価償却率平均値テキスト"/>
        <xdr:cNvSpPr txBox="1"/>
      </xdr:nvSpPr>
      <xdr:spPr>
        <a:xfrm>
          <a:off x="16408400" y="999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74930</xdr:rowOff>
    </xdr:from>
    <xdr:to>
      <xdr:col>23</xdr:col>
      <xdr:colOff>568325</xdr:colOff>
      <xdr:row>59</xdr:row>
      <xdr:rowOff>5080</xdr:rowOff>
    </xdr:to>
    <xdr:sp macro="" textlink="">
      <xdr:nvSpPr>
        <xdr:cNvPr id="451" name="フローチャート : 判断 450"/>
        <xdr:cNvSpPr/>
      </xdr:nvSpPr>
      <xdr:spPr>
        <a:xfrm>
          <a:off x="162687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76835</xdr:rowOff>
    </xdr:from>
    <xdr:to>
      <xdr:col>22</xdr:col>
      <xdr:colOff>415925</xdr:colOff>
      <xdr:row>58</xdr:row>
      <xdr:rowOff>6985</xdr:rowOff>
    </xdr:to>
    <xdr:sp macro="" textlink="">
      <xdr:nvSpPr>
        <xdr:cNvPr id="452" name="フローチャート : 判断 451"/>
        <xdr:cNvSpPr/>
      </xdr:nvSpPr>
      <xdr:spPr>
        <a:xfrm>
          <a:off x="15430500" y="98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3" name="テキスト ボックス 45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4" name="テキスト ボックス 45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5" name="テキスト ボックス 45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6" name="テキスト ボックス 45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7" name="テキスト ボックス 45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50165</xdr:rowOff>
    </xdr:from>
    <xdr:to>
      <xdr:col>22</xdr:col>
      <xdr:colOff>415925</xdr:colOff>
      <xdr:row>63</xdr:row>
      <xdr:rowOff>151765</xdr:rowOff>
    </xdr:to>
    <xdr:sp macro="" textlink="">
      <xdr:nvSpPr>
        <xdr:cNvPr id="458" name="円/楕円 457"/>
        <xdr:cNvSpPr/>
      </xdr:nvSpPr>
      <xdr:spPr>
        <a:xfrm>
          <a:off x="154305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23512</xdr:rowOff>
    </xdr:from>
    <xdr:ext cx="405111" cy="259045"/>
    <xdr:sp macro="" textlink="">
      <xdr:nvSpPr>
        <xdr:cNvPr id="459" name="n_1aveValue【学校施設】&#10;有形固定資産減価償却率"/>
        <xdr:cNvSpPr txBox="1"/>
      </xdr:nvSpPr>
      <xdr:spPr>
        <a:xfrm>
          <a:off x="15266043" y="962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182185</xdr:colOff>
      <xdr:row>63</xdr:row>
      <xdr:rowOff>142892</xdr:rowOff>
    </xdr:from>
    <xdr:ext cx="340478" cy="259045"/>
    <xdr:sp macro="" textlink="">
      <xdr:nvSpPr>
        <xdr:cNvPr id="460" name="n_1mainValue【学校施設】&#10;有形固定資産減価償却率"/>
        <xdr:cNvSpPr txBox="1"/>
      </xdr:nvSpPr>
      <xdr:spPr>
        <a:xfrm>
          <a:off x="15298360" y="10944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1" name="正方形/長方形 4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2" name="正方形/長方形 4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3" name="正方形/長方形 4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4" name="正方形/長方形 4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5" name="正方形/長方形 4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6" name="正方形/長方形 4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7" name="正方形/長方形 4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8" name="正方形/長方形 4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9" name="テキスト ボックス 4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0" name="直線コネクタ 4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71" name="テキスト ボックス 47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72" name="直線コネクタ 47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3" name="テキスト ボックス 47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4" name="直線コネクタ 47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5" name="テキスト ボックス 47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6" name="直線コネクタ 47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7" name="テキスト ボックス 47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8" name="直線コネクタ 47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79" name="テキスト ボックス 47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0" name="直線コネクタ 4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81" name="テキスト ボックス 48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64008</xdr:rowOff>
    </xdr:from>
    <xdr:to>
      <xdr:col>32</xdr:col>
      <xdr:colOff>186689</xdr:colOff>
      <xdr:row>64</xdr:row>
      <xdr:rowOff>103098</xdr:rowOff>
    </xdr:to>
    <xdr:cxnSp macro="">
      <xdr:nvCxnSpPr>
        <xdr:cNvPr id="483" name="直線コネクタ 482"/>
        <xdr:cNvCxnSpPr/>
      </xdr:nvCxnSpPr>
      <xdr:spPr>
        <a:xfrm flipV="1">
          <a:off x="22160864" y="9665208"/>
          <a:ext cx="0" cy="1410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106925</xdr:rowOff>
    </xdr:from>
    <xdr:ext cx="469744" cy="259045"/>
    <xdr:sp macro="" textlink="">
      <xdr:nvSpPr>
        <xdr:cNvPr id="484" name="【学校施設】&#10;一人当たり面積最小値テキスト"/>
        <xdr:cNvSpPr txBox="1"/>
      </xdr:nvSpPr>
      <xdr:spPr>
        <a:xfrm>
          <a:off x="22250400" y="1107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1.549</a:t>
          </a:r>
          <a:endParaRPr kumimoji="1" lang="ja-JP" altLang="en-US" sz="1000" b="1">
            <a:latin typeface="ＭＳ Ｐゴシック"/>
          </a:endParaRPr>
        </a:p>
      </xdr:txBody>
    </xdr:sp>
    <xdr:clientData/>
  </xdr:oneCellAnchor>
  <xdr:twoCellAnchor>
    <xdr:from>
      <xdr:col>32</xdr:col>
      <xdr:colOff>98425</xdr:colOff>
      <xdr:row>64</xdr:row>
      <xdr:rowOff>103098</xdr:rowOff>
    </xdr:from>
    <xdr:to>
      <xdr:col>32</xdr:col>
      <xdr:colOff>276225</xdr:colOff>
      <xdr:row>64</xdr:row>
      <xdr:rowOff>103098</xdr:rowOff>
    </xdr:to>
    <xdr:cxnSp macro="">
      <xdr:nvCxnSpPr>
        <xdr:cNvPr id="485" name="直線コネクタ 484"/>
        <xdr:cNvCxnSpPr/>
      </xdr:nvCxnSpPr>
      <xdr:spPr>
        <a:xfrm>
          <a:off x="22072600" y="1107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10685</xdr:rowOff>
    </xdr:from>
    <xdr:ext cx="469744" cy="259045"/>
    <xdr:sp macro="" textlink="">
      <xdr:nvSpPr>
        <xdr:cNvPr id="486" name="【学校施設】&#10;一人当たり面積最大値テキスト"/>
        <xdr:cNvSpPr txBox="1"/>
      </xdr:nvSpPr>
      <xdr:spPr>
        <a:xfrm>
          <a:off x="222504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7.720</a:t>
          </a:r>
          <a:endParaRPr kumimoji="1" lang="ja-JP" altLang="en-US" sz="1000" b="1">
            <a:latin typeface="ＭＳ Ｐゴシック"/>
          </a:endParaRPr>
        </a:p>
      </xdr:txBody>
    </xdr:sp>
    <xdr:clientData/>
  </xdr:oneCellAnchor>
  <xdr:twoCellAnchor>
    <xdr:from>
      <xdr:col>32</xdr:col>
      <xdr:colOff>98425</xdr:colOff>
      <xdr:row>56</xdr:row>
      <xdr:rowOff>64008</xdr:rowOff>
    </xdr:from>
    <xdr:to>
      <xdr:col>32</xdr:col>
      <xdr:colOff>276225</xdr:colOff>
      <xdr:row>56</xdr:row>
      <xdr:rowOff>64008</xdr:rowOff>
    </xdr:to>
    <xdr:cxnSp macro="">
      <xdr:nvCxnSpPr>
        <xdr:cNvPr id="487" name="直線コネクタ 486"/>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15181</xdr:rowOff>
    </xdr:from>
    <xdr:ext cx="469744" cy="259045"/>
    <xdr:sp macro="" textlink="">
      <xdr:nvSpPr>
        <xdr:cNvPr id="488" name="【学校施設】&#10;一人当たり面積平均値テキスト"/>
        <xdr:cNvSpPr txBox="1"/>
      </xdr:nvSpPr>
      <xdr:spPr>
        <a:xfrm>
          <a:off x="22250400" y="10645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3.117</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36754</xdr:rowOff>
    </xdr:from>
    <xdr:to>
      <xdr:col>32</xdr:col>
      <xdr:colOff>238125</xdr:colOff>
      <xdr:row>62</xdr:row>
      <xdr:rowOff>138354</xdr:rowOff>
    </xdr:to>
    <xdr:sp macro="" textlink="">
      <xdr:nvSpPr>
        <xdr:cNvPr id="489" name="フローチャート : 判断 488"/>
        <xdr:cNvSpPr/>
      </xdr:nvSpPr>
      <xdr:spPr>
        <a:xfrm>
          <a:off x="22110700" y="1066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55042</xdr:rowOff>
    </xdr:from>
    <xdr:to>
      <xdr:col>31</xdr:col>
      <xdr:colOff>85725</xdr:colOff>
      <xdr:row>61</xdr:row>
      <xdr:rowOff>156642</xdr:rowOff>
    </xdr:to>
    <xdr:sp macro="" textlink="">
      <xdr:nvSpPr>
        <xdr:cNvPr id="490" name="フローチャート : 判断 489"/>
        <xdr:cNvSpPr/>
      </xdr:nvSpPr>
      <xdr:spPr>
        <a:xfrm>
          <a:off x="21272500" y="1051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1" name="テキスト ボックス 4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2" name="テキスト ボックス 4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3" name="テキスト ボックス 4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4" name="テキスト ボックス 4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5" name="テキスト ボックス 4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145338</xdr:rowOff>
    </xdr:from>
    <xdr:to>
      <xdr:col>31</xdr:col>
      <xdr:colOff>85725</xdr:colOff>
      <xdr:row>59</xdr:row>
      <xdr:rowOff>75488</xdr:rowOff>
    </xdr:to>
    <xdr:sp macro="" textlink="">
      <xdr:nvSpPr>
        <xdr:cNvPr id="496" name="円/楕円 495"/>
        <xdr:cNvSpPr/>
      </xdr:nvSpPr>
      <xdr:spPr>
        <a:xfrm>
          <a:off x="21272500" y="1008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147769</xdr:rowOff>
    </xdr:from>
    <xdr:ext cx="469744" cy="259045"/>
    <xdr:sp macro="" textlink="">
      <xdr:nvSpPr>
        <xdr:cNvPr id="497" name="n_1aveValue【学校施設】&#10;一人当たり面積"/>
        <xdr:cNvSpPr txBox="1"/>
      </xdr:nvSpPr>
      <xdr:spPr>
        <a:xfrm>
          <a:off x="21075727" y="1060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92015</xdr:rowOff>
    </xdr:from>
    <xdr:ext cx="469744" cy="259045"/>
    <xdr:sp macro="" textlink="">
      <xdr:nvSpPr>
        <xdr:cNvPr id="498" name="n_1mainValue【学校施設】&#10;一人当たり面積"/>
        <xdr:cNvSpPr txBox="1"/>
      </xdr:nvSpPr>
      <xdr:spPr>
        <a:xfrm>
          <a:off x="21075727" y="986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9" name="正方形/長方形 4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0" name="正方形/長方形 4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1" name="正方形/長方形 5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2" name="正方形/長方形 5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3" name="正方形/長方形 5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4" name="正方形/長方形 5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5" name="正方形/長方形 5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6" name="正方形/長方形 50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07" name="正方形/長方形 5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8" name="正方形/長方形 5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9" name="正方形/長方形 5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0" name="正方形/長方形 5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1" name="正方形/長方形 5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2" name="正方形/長方形 5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3" name="正方形/長方形 5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4" name="正方形/長方形 51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15" name="正方形/長方形 5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6" name="正方形/長方形 5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7" name="正方形/長方形 5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8" name="正方形/長方形 5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9" name="正方形/長方形 5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0" name="正方形/長方形 5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1" name="正方形/長方形 5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2" name="正方形/長方形 5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3" name="テキスト ボックス 5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4" name="直線コネクタ 5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25" name="直線コネクタ 52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26" name="テキスト ボックス 52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7" name="直線コネクタ 52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28" name="テキスト ボックス 52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29" name="直線コネクタ 52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0" name="テキスト ボックス 52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1" name="直線コネクタ 53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2" name="テキスト ボックス 53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3" name="直線コネクタ 53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4" name="テキスト ボックス 53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5" name="直線コネクタ 53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36" name="テキスト ボックス 53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7" name="直線コネクタ 5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8" name="テキスト ボックス 53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151312</xdr:rowOff>
    </xdr:from>
    <xdr:to>
      <xdr:col>23</xdr:col>
      <xdr:colOff>516889</xdr:colOff>
      <xdr:row>109</xdr:row>
      <xdr:rowOff>35379</xdr:rowOff>
    </xdr:to>
    <xdr:cxnSp macro="">
      <xdr:nvCxnSpPr>
        <xdr:cNvPr id="540" name="直線コネクタ 539"/>
        <xdr:cNvCxnSpPr/>
      </xdr:nvCxnSpPr>
      <xdr:spPr>
        <a:xfrm flipV="1">
          <a:off x="16318864" y="17296312"/>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541" name="【公民館】&#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542" name="直線コネクタ 54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97989</xdr:rowOff>
    </xdr:from>
    <xdr:ext cx="405111" cy="259045"/>
    <xdr:sp macro="" textlink="">
      <xdr:nvSpPr>
        <xdr:cNvPr id="543" name="【公民館】&#10;有形固定資産減価償却率最大値テキスト"/>
        <xdr:cNvSpPr txBox="1"/>
      </xdr:nvSpPr>
      <xdr:spPr>
        <a:xfrm>
          <a:off x="16408400" y="170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a:t>
          </a:r>
          <a:endParaRPr kumimoji="1" lang="ja-JP" altLang="en-US" sz="1000" b="1">
            <a:latin typeface="ＭＳ Ｐゴシック"/>
          </a:endParaRPr>
        </a:p>
      </xdr:txBody>
    </xdr:sp>
    <xdr:clientData/>
  </xdr:oneCellAnchor>
  <xdr:twoCellAnchor>
    <xdr:from>
      <xdr:col>23</xdr:col>
      <xdr:colOff>428625</xdr:colOff>
      <xdr:row>100</xdr:row>
      <xdr:rowOff>151312</xdr:rowOff>
    </xdr:from>
    <xdr:to>
      <xdr:col>23</xdr:col>
      <xdr:colOff>606425</xdr:colOff>
      <xdr:row>100</xdr:row>
      <xdr:rowOff>151312</xdr:rowOff>
    </xdr:to>
    <xdr:cxnSp macro="">
      <xdr:nvCxnSpPr>
        <xdr:cNvPr id="544" name="直線コネクタ 543"/>
        <xdr:cNvCxnSpPr/>
      </xdr:nvCxnSpPr>
      <xdr:spPr>
        <a:xfrm>
          <a:off x="16230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545" name="【公民館】&#10;有形固定資産減価償却率平均値テキスト"/>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546" name="フローチャート : 判断 545"/>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118473</xdr:rowOff>
    </xdr:from>
    <xdr:to>
      <xdr:col>22</xdr:col>
      <xdr:colOff>415925</xdr:colOff>
      <xdr:row>103</xdr:row>
      <xdr:rowOff>48623</xdr:rowOff>
    </xdr:to>
    <xdr:sp macro="" textlink="">
      <xdr:nvSpPr>
        <xdr:cNvPr id="547" name="フローチャート : 判断 546"/>
        <xdr:cNvSpPr/>
      </xdr:nvSpPr>
      <xdr:spPr>
        <a:xfrm>
          <a:off x="15430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8" name="テキスト ボックス 5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9" name="テキスト ボックス 5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0" name="テキスト ボックス 5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1" name="テキスト ボックス 5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2" name="テキスト ボックス 5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105411</xdr:rowOff>
    </xdr:from>
    <xdr:to>
      <xdr:col>22</xdr:col>
      <xdr:colOff>415925</xdr:colOff>
      <xdr:row>103</xdr:row>
      <xdr:rowOff>35561</xdr:rowOff>
    </xdr:to>
    <xdr:sp macro="" textlink="">
      <xdr:nvSpPr>
        <xdr:cNvPr id="553" name="円/楕円 552"/>
        <xdr:cNvSpPr/>
      </xdr:nvSpPr>
      <xdr:spPr>
        <a:xfrm>
          <a:off x="15430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39750</xdr:rowOff>
    </xdr:from>
    <xdr:ext cx="405111" cy="259045"/>
    <xdr:sp macro="" textlink="">
      <xdr:nvSpPr>
        <xdr:cNvPr id="554" name="n_1aveValue【公民館】&#10;有形固定資産減価償却率"/>
        <xdr:cNvSpPr txBox="1"/>
      </xdr:nvSpPr>
      <xdr:spPr>
        <a:xfrm>
          <a:off x="15266043"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52088</xdr:rowOff>
    </xdr:from>
    <xdr:ext cx="405111" cy="259045"/>
    <xdr:sp macro="" textlink="">
      <xdr:nvSpPr>
        <xdr:cNvPr id="555" name="n_1mainValue【公民館】&#10;有形固定資産減価償却率"/>
        <xdr:cNvSpPr txBox="1"/>
      </xdr:nvSpPr>
      <xdr:spPr>
        <a:xfrm>
          <a:off x="15266043"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6" name="正方形/長方形 5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7" name="正方形/長方形 5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8" name="正方形/長方形 5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9" name="正方形/長方形 5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0" name="正方形/長方形 5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1" name="正方形/長方形 5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2" name="正方形/長方形 5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3" name="正方形/長方形 5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4" name="テキスト ボックス 5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5" name="直線コネクタ 5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6" name="直線コネクタ 56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7" name="テキスト ボックス 56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8" name="直線コネクタ 56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9" name="テキスト ボックス 56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70" name="直線コネクタ 56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71" name="テキスト ボックス 57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72" name="直線コネクタ 57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73" name="テキスト ボックス 57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4" name="直線コネクタ 5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5" name="テキスト ボックス 5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305</xdr:rowOff>
    </xdr:from>
    <xdr:to>
      <xdr:col>32</xdr:col>
      <xdr:colOff>186689</xdr:colOff>
      <xdr:row>107</xdr:row>
      <xdr:rowOff>167639</xdr:rowOff>
    </xdr:to>
    <xdr:cxnSp macro="">
      <xdr:nvCxnSpPr>
        <xdr:cNvPr id="577" name="直線コネクタ 576"/>
        <xdr:cNvCxnSpPr/>
      </xdr:nvCxnSpPr>
      <xdr:spPr>
        <a:xfrm flipV="1">
          <a:off x="22160864" y="17145305"/>
          <a:ext cx="0" cy="1367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xdr:rowOff>
    </xdr:from>
    <xdr:ext cx="469744" cy="259045"/>
    <xdr:sp macro="" textlink="">
      <xdr:nvSpPr>
        <xdr:cNvPr id="578" name="【公民館】&#10;一人当たり面積最小値テキスト"/>
        <xdr:cNvSpPr txBox="1"/>
      </xdr:nvSpPr>
      <xdr:spPr>
        <a:xfrm>
          <a:off x="222504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0.175</a:t>
          </a:r>
          <a:endParaRPr kumimoji="1" lang="ja-JP" altLang="en-US" sz="1000" b="1">
            <a:latin typeface="ＭＳ Ｐゴシック"/>
          </a:endParaRPr>
        </a:p>
      </xdr:txBody>
    </xdr:sp>
    <xdr:clientData/>
  </xdr:oneCellAnchor>
  <xdr:twoCellAnchor>
    <xdr:from>
      <xdr:col>32</xdr:col>
      <xdr:colOff>98425</xdr:colOff>
      <xdr:row>107</xdr:row>
      <xdr:rowOff>167639</xdr:rowOff>
    </xdr:from>
    <xdr:to>
      <xdr:col>32</xdr:col>
      <xdr:colOff>276225</xdr:colOff>
      <xdr:row>107</xdr:row>
      <xdr:rowOff>167639</xdr:rowOff>
    </xdr:to>
    <xdr:cxnSp macro="">
      <xdr:nvCxnSpPr>
        <xdr:cNvPr id="579" name="直線コネクタ 578"/>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118432</xdr:rowOff>
    </xdr:from>
    <xdr:ext cx="469744" cy="259045"/>
    <xdr:sp macro="" textlink="">
      <xdr:nvSpPr>
        <xdr:cNvPr id="580" name="【公民館】&#10;一人当たり面積最大値テキスト"/>
        <xdr:cNvSpPr txBox="1"/>
      </xdr:nvSpPr>
      <xdr:spPr>
        <a:xfrm>
          <a:off x="22250400" y="1692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3.166</a:t>
          </a:r>
          <a:endParaRPr kumimoji="1" lang="ja-JP" altLang="en-US" sz="1000" b="1">
            <a:latin typeface="ＭＳ Ｐゴシック"/>
          </a:endParaRPr>
        </a:p>
      </xdr:txBody>
    </xdr:sp>
    <xdr:clientData/>
  </xdr:oneCellAnchor>
  <xdr:twoCellAnchor>
    <xdr:from>
      <xdr:col>32</xdr:col>
      <xdr:colOff>98425</xdr:colOff>
      <xdr:row>100</xdr:row>
      <xdr:rowOff>305</xdr:rowOff>
    </xdr:from>
    <xdr:to>
      <xdr:col>32</xdr:col>
      <xdr:colOff>276225</xdr:colOff>
      <xdr:row>100</xdr:row>
      <xdr:rowOff>305</xdr:rowOff>
    </xdr:to>
    <xdr:cxnSp macro="">
      <xdr:nvCxnSpPr>
        <xdr:cNvPr id="581" name="直線コネクタ 580"/>
        <xdr:cNvCxnSpPr/>
      </xdr:nvCxnSpPr>
      <xdr:spPr>
        <a:xfrm>
          <a:off x="22072600" y="17145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39031</xdr:rowOff>
    </xdr:from>
    <xdr:ext cx="469744" cy="259045"/>
    <xdr:sp macro="" textlink="">
      <xdr:nvSpPr>
        <xdr:cNvPr id="582" name="【公民館】&#10;一人当たり面積平均値テキスト"/>
        <xdr:cNvSpPr txBox="1"/>
      </xdr:nvSpPr>
      <xdr:spPr>
        <a:xfrm>
          <a:off x="22250400" y="18041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60604</xdr:rowOff>
    </xdr:from>
    <xdr:to>
      <xdr:col>32</xdr:col>
      <xdr:colOff>238125</xdr:colOff>
      <xdr:row>105</xdr:row>
      <xdr:rowOff>162204</xdr:rowOff>
    </xdr:to>
    <xdr:sp macro="" textlink="">
      <xdr:nvSpPr>
        <xdr:cNvPr id="583" name="フローチャート : 判断 582"/>
        <xdr:cNvSpPr/>
      </xdr:nvSpPr>
      <xdr:spPr>
        <a:xfrm>
          <a:off x="22110700" y="180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73406</xdr:rowOff>
    </xdr:from>
    <xdr:to>
      <xdr:col>31</xdr:col>
      <xdr:colOff>85725</xdr:colOff>
      <xdr:row>107</xdr:row>
      <xdr:rowOff>3556</xdr:rowOff>
    </xdr:to>
    <xdr:sp macro="" textlink="">
      <xdr:nvSpPr>
        <xdr:cNvPr id="584" name="フローチャート : 判断 583"/>
        <xdr:cNvSpPr/>
      </xdr:nvSpPr>
      <xdr:spPr>
        <a:xfrm>
          <a:off x="21272500" y="1824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5" name="テキスト ボックス 5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6" name="テキスト ボックス 5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7" name="テキスト ボックス 5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8" name="テキスト ボックス 5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9" name="テキスト ボックス 5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54203</xdr:rowOff>
    </xdr:from>
    <xdr:to>
      <xdr:col>31</xdr:col>
      <xdr:colOff>85725</xdr:colOff>
      <xdr:row>106</xdr:row>
      <xdr:rowOff>155803</xdr:rowOff>
    </xdr:to>
    <xdr:sp macro="" textlink="">
      <xdr:nvSpPr>
        <xdr:cNvPr id="590" name="円/楕円 589"/>
        <xdr:cNvSpPr/>
      </xdr:nvSpPr>
      <xdr:spPr>
        <a:xfrm>
          <a:off x="21272500" y="1822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166133</xdr:rowOff>
    </xdr:from>
    <xdr:ext cx="469744" cy="259045"/>
    <xdr:sp macro="" textlink="">
      <xdr:nvSpPr>
        <xdr:cNvPr id="591" name="n_1aveValue【公民館】&#10;一人当たり面積"/>
        <xdr:cNvSpPr txBox="1"/>
      </xdr:nvSpPr>
      <xdr:spPr>
        <a:xfrm>
          <a:off x="21075727" y="183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0.645</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880</xdr:rowOff>
    </xdr:from>
    <xdr:ext cx="469744" cy="259045"/>
    <xdr:sp macro="" textlink="">
      <xdr:nvSpPr>
        <xdr:cNvPr id="592" name="n_1mainValue【公民館】&#10;一人当たり面積"/>
        <xdr:cNvSpPr txBox="1"/>
      </xdr:nvSpPr>
      <xdr:spPr>
        <a:xfrm>
          <a:off x="21075727" y="1800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0.687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3" name="正方形/長方形 5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4" name="正方形/長方形 5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5" name="テキスト ボックス 5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有形固定資産減価償却率については、公民館及び道路以外は類似団体より低くなっている。類似団体とくらべ償却率が低くなっている理由として、平成</a:t>
          </a:r>
          <a:r>
            <a:rPr kumimoji="1" lang="en-US" sz="1100">
              <a:solidFill>
                <a:schemeClr val="dk1"/>
              </a:solidFill>
              <a:latin typeface="+mn-lt"/>
              <a:ea typeface="+mn-ea"/>
              <a:cs typeface="+mn-cs"/>
            </a:rPr>
            <a:t>27</a:t>
          </a:r>
          <a:r>
            <a:rPr kumimoji="1" lang="ja-JP" altLang="en-US" sz="1100">
              <a:solidFill>
                <a:schemeClr val="dk1"/>
              </a:solidFill>
              <a:latin typeface="+mn-lt"/>
              <a:ea typeface="+mn-ea"/>
              <a:cs typeface="+mn-cs"/>
            </a:rPr>
            <a:t>年度に建替えられた幼稚園・小学校・中学校の建設によるものである。</a:t>
          </a:r>
          <a:endParaRPr kumimoji="1" lang="en-US" sz="1100">
            <a:solidFill>
              <a:schemeClr val="dk1"/>
            </a:solidFill>
            <a:latin typeface="+mn-lt"/>
            <a:ea typeface="+mn-ea"/>
            <a:cs typeface="+mn-cs"/>
          </a:endParaRPr>
        </a:p>
        <a:p>
          <a:r>
            <a:rPr kumimoji="1" lang="ja-JP" altLang="en-US" sz="1100">
              <a:solidFill>
                <a:schemeClr val="dk1"/>
              </a:solidFill>
              <a:latin typeface="+mn-lt"/>
              <a:ea typeface="+mn-ea"/>
              <a:cs typeface="+mn-cs"/>
            </a:rPr>
            <a:t>老朽化が進んでいる公民館については、公共施設等総合管理計画に基づき複合化も視野に入れ建替えをおこなっていく必要がある。</a:t>
          </a:r>
          <a:endParaRPr kumimoji="1" lang="en-US" sz="1100">
            <a:solidFill>
              <a:schemeClr val="dk1"/>
            </a:solidFill>
            <a:latin typeface="+mn-lt"/>
            <a:ea typeface="+mn-ea"/>
            <a:cs typeface="+mn-cs"/>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沖縄県粟国村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724
720
7.65
1,678,338
1,424,818
237,570
659,161
1,522,780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59.9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72" name="正方形/長方形 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73" name="正方形/長方形 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74" name="正方形/長方形 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75" name="正方形/長方形 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76" name="正方形/長方形 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77" name="正方形/長方形 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78" name="正方形/長方形 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79" name="正方形/長方形 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80" name="正方形/長方形 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81" name="正方形/長方形 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82" name="正方形/長方形 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83" name="正方形/長方形 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84" name="正方形/長方形 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85" name="正方形/長方形 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86" name="正方形/長方形 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87" name="正方形/長方形 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88" name="正方形/長方形 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89" name="テキスト ボックス 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90" name="直線コネクタ 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91" name="直線コネクタ 9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92" name="テキスト ボックス 91"/>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93" name="直線コネクタ 9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94" name="テキスト ボックス 9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95" name="直線コネクタ 9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96" name="テキスト ボックス 9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97" name="直線コネクタ 9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98" name="テキスト ボックス 9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99" name="直線コネクタ 9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100" name="テキスト ボックス 99"/>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01" name="直線コネクタ 1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102" name="テキスト ボックス 10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1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9525</xdr:rowOff>
    </xdr:from>
    <xdr:to>
      <xdr:col>6</xdr:col>
      <xdr:colOff>510540</xdr:colOff>
      <xdr:row>108</xdr:row>
      <xdr:rowOff>76200</xdr:rowOff>
    </xdr:to>
    <xdr:cxnSp macro="">
      <xdr:nvCxnSpPr>
        <xdr:cNvPr id="104" name="直線コネクタ 103"/>
        <xdr:cNvCxnSpPr/>
      </xdr:nvCxnSpPr>
      <xdr:spPr>
        <a:xfrm flipV="1">
          <a:off x="4634865" y="1732597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80027</xdr:rowOff>
    </xdr:from>
    <xdr:ext cx="340478" cy="259045"/>
    <xdr:sp macro="" textlink="">
      <xdr:nvSpPr>
        <xdr:cNvPr id="105" name="【市民会館】&#10;有形固定資産減価償却率最小値テキスト"/>
        <xdr:cNvSpPr txBox="1"/>
      </xdr:nvSpPr>
      <xdr:spPr>
        <a:xfrm>
          <a:off x="47244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422275</xdr:colOff>
      <xdr:row>108</xdr:row>
      <xdr:rowOff>76200</xdr:rowOff>
    </xdr:from>
    <xdr:to>
      <xdr:col>6</xdr:col>
      <xdr:colOff>600075</xdr:colOff>
      <xdr:row>108</xdr:row>
      <xdr:rowOff>76200</xdr:rowOff>
    </xdr:to>
    <xdr:cxnSp macro="">
      <xdr:nvCxnSpPr>
        <xdr:cNvPr id="106" name="直線コネクタ 105"/>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127652</xdr:rowOff>
    </xdr:from>
    <xdr:ext cx="405111" cy="259045"/>
    <xdr:sp macro="" textlink="">
      <xdr:nvSpPr>
        <xdr:cNvPr id="107" name="【市民会館】&#10;有形固定資産減価償却率最大値テキスト"/>
        <xdr:cNvSpPr txBox="1"/>
      </xdr:nvSpPr>
      <xdr:spPr>
        <a:xfrm>
          <a:off x="47244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6</xdr:col>
      <xdr:colOff>422275</xdr:colOff>
      <xdr:row>101</xdr:row>
      <xdr:rowOff>9525</xdr:rowOff>
    </xdr:from>
    <xdr:to>
      <xdr:col>6</xdr:col>
      <xdr:colOff>600075</xdr:colOff>
      <xdr:row>101</xdr:row>
      <xdr:rowOff>9525</xdr:rowOff>
    </xdr:to>
    <xdr:cxnSp macro="">
      <xdr:nvCxnSpPr>
        <xdr:cNvPr id="108" name="直線コネクタ 107"/>
        <xdr:cNvCxnSpPr/>
      </xdr:nvCxnSpPr>
      <xdr:spPr>
        <a:xfrm>
          <a:off x="4546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80027</xdr:rowOff>
    </xdr:from>
    <xdr:ext cx="405111" cy="259045"/>
    <xdr:sp macro="" textlink="">
      <xdr:nvSpPr>
        <xdr:cNvPr id="109" name="【市民会館】&#10;有形固定資産減価償却率平均値テキスト"/>
        <xdr:cNvSpPr txBox="1"/>
      </xdr:nvSpPr>
      <xdr:spPr>
        <a:xfrm>
          <a:off x="4724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101600</xdr:rowOff>
    </xdr:from>
    <xdr:to>
      <xdr:col>6</xdr:col>
      <xdr:colOff>561975</xdr:colOff>
      <xdr:row>105</xdr:row>
      <xdr:rowOff>31750</xdr:rowOff>
    </xdr:to>
    <xdr:sp macro="" textlink="">
      <xdr:nvSpPr>
        <xdr:cNvPr id="110" name="フローチャート : 判断 109"/>
        <xdr:cNvSpPr/>
      </xdr:nvSpPr>
      <xdr:spPr>
        <a:xfrm>
          <a:off x="4584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55880</xdr:rowOff>
    </xdr:from>
    <xdr:to>
      <xdr:col>5</xdr:col>
      <xdr:colOff>409575</xdr:colOff>
      <xdr:row>103</xdr:row>
      <xdr:rowOff>157480</xdr:rowOff>
    </xdr:to>
    <xdr:sp macro="" textlink="">
      <xdr:nvSpPr>
        <xdr:cNvPr id="111" name="フローチャート : 判断 110"/>
        <xdr:cNvSpPr/>
      </xdr:nvSpPr>
      <xdr:spPr>
        <a:xfrm>
          <a:off x="3746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148607</xdr:rowOff>
    </xdr:from>
    <xdr:ext cx="405111" cy="259045"/>
    <xdr:sp macro="" textlink="">
      <xdr:nvSpPr>
        <xdr:cNvPr id="112" name="n_1aveValue【市民会館】&#10;有形固定資産減価償却率"/>
        <xdr:cNvSpPr txBox="1"/>
      </xdr:nvSpPr>
      <xdr:spPr>
        <a:xfrm>
          <a:off x="3582043" y="1780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113" name="テキスト ボックス 1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14" name="テキスト ボックス 1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15" name="テキスト ボックス 1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16" name="テキスト ボックス 1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17" name="テキスト ボックス 1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27305</xdr:rowOff>
    </xdr:from>
    <xdr:to>
      <xdr:col>5</xdr:col>
      <xdr:colOff>409575</xdr:colOff>
      <xdr:row>101</xdr:row>
      <xdr:rowOff>128905</xdr:rowOff>
    </xdr:to>
    <xdr:sp macro="" textlink="">
      <xdr:nvSpPr>
        <xdr:cNvPr id="118" name="円/楕円 117"/>
        <xdr:cNvSpPr/>
      </xdr:nvSpPr>
      <xdr:spPr>
        <a:xfrm>
          <a:off x="3746500" y="1734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145432</xdr:rowOff>
    </xdr:from>
    <xdr:ext cx="405111" cy="259045"/>
    <xdr:sp macro="" textlink="">
      <xdr:nvSpPr>
        <xdr:cNvPr id="119" name="n_1mainValue【市民会館】&#10;有形固定資産減価償却率"/>
        <xdr:cNvSpPr txBox="1"/>
      </xdr:nvSpPr>
      <xdr:spPr>
        <a:xfrm>
          <a:off x="3582043" y="1711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120" name="正方形/長方形 1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21" name="正方形/長方形 1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22" name="正方形/長方形 1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23" name="正方形/長方形 1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24" name="正方形/長方形 1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25" name="正方形/長方形 1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26" name="正方形/長方形 1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27" name="正方形/長方形 12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128" name="テキスト ボックス 12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129" name="直線コネクタ 12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130" name="テキスト ボックス 129"/>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131" name="直線コネクタ 13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132" name="テキスト ボックス 13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133" name="直線コネクタ 13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134" name="テキスト ボックス 13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135" name="直線コネクタ 13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136" name="テキスト ボックス 13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137" name="直線コネクタ 13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138" name="テキスト ボックス 13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139" name="直線コネクタ 13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140" name="テキスト ボックス 13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141" name="直線コネクタ 14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142" name="テキスト ボックス 14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143" name="直線コネクタ 14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144" name="テキスト ボックス 14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14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107</xdr:row>
      <xdr:rowOff>105592</xdr:rowOff>
    </xdr:from>
    <xdr:to>
      <xdr:col>15</xdr:col>
      <xdr:colOff>180340</xdr:colOff>
      <xdr:row>108</xdr:row>
      <xdr:rowOff>48442</xdr:rowOff>
    </xdr:to>
    <xdr:cxnSp macro="">
      <xdr:nvCxnSpPr>
        <xdr:cNvPr id="146" name="直線コネクタ 145"/>
        <xdr:cNvCxnSpPr/>
      </xdr:nvCxnSpPr>
      <xdr:spPr>
        <a:xfrm flipV="1">
          <a:off x="10476865" y="18450742"/>
          <a:ext cx="0" cy="11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55716</xdr:rowOff>
    </xdr:from>
    <xdr:ext cx="469744" cy="259045"/>
    <xdr:sp macro="" textlink="">
      <xdr:nvSpPr>
        <xdr:cNvPr id="147" name="【市民会館】&#10;一人当たり面積最小値テキスト"/>
        <xdr:cNvSpPr txBox="1"/>
      </xdr:nvSpPr>
      <xdr:spPr>
        <a:xfrm>
          <a:off x="10566400" y="1857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0.697</a:t>
          </a:r>
          <a:endParaRPr kumimoji="1" lang="ja-JP" altLang="en-US" sz="1000" b="1">
            <a:latin typeface="ＭＳ Ｐゴシック"/>
          </a:endParaRPr>
        </a:p>
      </xdr:txBody>
    </xdr:sp>
    <xdr:clientData/>
  </xdr:oneCellAnchor>
  <xdr:twoCellAnchor>
    <xdr:from>
      <xdr:col>15</xdr:col>
      <xdr:colOff>92075</xdr:colOff>
      <xdr:row>108</xdr:row>
      <xdr:rowOff>48442</xdr:rowOff>
    </xdr:from>
    <xdr:to>
      <xdr:col>15</xdr:col>
      <xdr:colOff>269875</xdr:colOff>
      <xdr:row>108</xdr:row>
      <xdr:rowOff>48442</xdr:rowOff>
    </xdr:to>
    <xdr:cxnSp macro="">
      <xdr:nvCxnSpPr>
        <xdr:cNvPr id="148" name="直線コネクタ 147"/>
        <xdr:cNvCxnSpPr/>
      </xdr:nvCxnSpPr>
      <xdr:spPr>
        <a:xfrm>
          <a:off x="10388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52269</xdr:rowOff>
    </xdr:from>
    <xdr:ext cx="469744" cy="259045"/>
    <xdr:sp macro="" textlink="">
      <xdr:nvSpPr>
        <xdr:cNvPr id="149" name="【市民会館】&#10;一人当たり面積最大値テキスト"/>
        <xdr:cNvSpPr txBox="1"/>
      </xdr:nvSpPr>
      <xdr:spPr>
        <a:xfrm>
          <a:off x="10566400" y="1822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0.767</a:t>
          </a:r>
          <a:endParaRPr kumimoji="1" lang="ja-JP" altLang="en-US" sz="1000" b="1">
            <a:latin typeface="ＭＳ Ｐゴシック"/>
          </a:endParaRPr>
        </a:p>
      </xdr:txBody>
    </xdr:sp>
    <xdr:clientData/>
  </xdr:oneCellAnchor>
  <xdr:twoCellAnchor>
    <xdr:from>
      <xdr:col>15</xdr:col>
      <xdr:colOff>92075</xdr:colOff>
      <xdr:row>107</xdr:row>
      <xdr:rowOff>105592</xdr:rowOff>
    </xdr:from>
    <xdr:to>
      <xdr:col>15</xdr:col>
      <xdr:colOff>269875</xdr:colOff>
      <xdr:row>107</xdr:row>
      <xdr:rowOff>105592</xdr:rowOff>
    </xdr:to>
    <xdr:cxnSp macro="">
      <xdr:nvCxnSpPr>
        <xdr:cNvPr id="150" name="直線コネクタ 149"/>
        <xdr:cNvCxnSpPr/>
      </xdr:nvCxnSpPr>
      <xdr:spPr>
        <a:xfrm>
          <a:off x="10388600" y="1845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100165</xdr:rowOff>
    </xdr:from>
    <xdr:ext cx="469744" cy="259045"/>
    <xdr:sp macro="" textlink="">
      <xdr:nvSpPr>
        <xdr:cNvPr id="151" name="【市民会館】&#10;一人当たり面積平均値テキスト"/>
        <xdr:cNvSpPr txBox="1"/>
      </xdr:nvSpPr>
      <xdr:spPr>
        <a:xfrm>
          <a:off x="10566400" y="18445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0.726</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121738</xdr:rowOff>
    </xdr:from>
    <xdr:to>
      <xdr:col>15</xdr:col>
      <xdr:colOff>231775</xdr:colOff>
      <xdr:row>108</xdr:row>
      <xdr:rowOff>51888</xdr:rowOff>
    </xdr:to>
    <xdr:sp macro="" textlink="">
      <xdr:nvSpPr>
        <xdr:cNvPr id="152" name="フローチャート : 判断 151"/>
        <xdr:cNvSpPr/>
      </xdr:nvSpPr>
      <xdr:spPr>
        <a:xfrm>
          <a:off x="10426700" y="1846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156029</xdr:rowOff>
    </xdr:from>
    <xdr:to>
      <xdr:col>14</xdr:col>
      <xdr:colOff>79375</xdr:colOff>
      <xdr:row>105</xdr:row>
      <xdr:rowOff>86179</xdr:rowOff>
    </xdr:to>
    <xdr:sp macro="" textlink="">
      <xdr:nvSpPr>
        <xdr:cNvPr id="153" name="フローチャート : 判断 152"/>
        <xdr:cNvSpPr/>
      </xdr:nvSpPr>
      <xdr:spPr>
        <a:xfrm>
          <a:off x="9588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77306</xdr:rowOff>
    </xdr:from>
    <xdr:ext cx="469744" cy="259045"/>
    <xdr:sp macro="" textlink="">
      <xdr:nvSpPr>
        <xdr:cNvPr id="154" name="n_1aveValue【市民会館】&#10;一人当たり面積"/>
        <xdr:cNvSpPr txBox="1"/>
      </xdr:nvSpPr>
      <xdr:spPr>
        <a:xfrm>
          <a:off x="9391727" y="1807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155" name="テキスト ボックス 1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156" name="テキスト ボックス 1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157" name="テキスト ボックス 1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158" name="テキスト ボックス 1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159" name="テキスト ボックス 1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98</xdr:row>
      <xdr:rowOff>167458</xdr:rowOff>
    </xdr:from>
    <xdr:to>
      <xdr:col>14</xdr:col>
      <xdr:colOff>79375</xdr:colOff>
      <xdr:row>99</xdr:row>
      <xdr:rowOff>97608</xdr:rowOff>
    </xdr:to>
    <xdr:sp macro="" textlink="">
      <xdr:nvSpPr>
        <xdr:cNvPr id="160" name="円/楕円 159"/>
        <xdr:cNvSpPr/>
      </xdr:nvSpPr>
      <xdr:spPr>
        <a:xfrm>
          <a:off x="9588500" y="1696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97</xdr:row>
      <xdr:rowOff>114135</xdr:rowOff>
    </xdr:from>
    <xdr:ext cx="469744" cy="259045"/>
    <xdr:sp macro="" textlink="">
      <xdr:nvSpPr>
        <xdr:cNvPr id="161" name="n_1mainValue【市民会館】&#10;一人当たり面積"/>
        <xdr:cNvSpPr txBox="1"/>
      </xdr:nvSpPr>
      <xdr:spPr>
        <a:xfrm>
          <a:off x="9391727" y="167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162" name="正方形/長方形 1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63" name="正方形/長方形 1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4" name="正方形/長方形 1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5" name="正方形/長方形 1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6" name="正方形/長方形 1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7" name="正方形/長方形 1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8" name="正方形/長方形 1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9" name="正方形/長方形 1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70" name="テキスト ボックス 1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71" name="直線コネクタ 1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172" name="テキスト ボックス 17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173" name="直線コネクタ 17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174" name="テキスト ボックス 17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175" name="直線コネクタ 17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176" name="テキスト ボックス 17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177" name="直線コネクタ 17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178" name="テキスト ボックス 17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179" name="直線コネクタ 17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180" name="テキスト ボックス 179"/>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81" name="直線コネクタ 1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182" name="テキスト ボックス 18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18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42</xdr:row>
      <xdr:rowOff>19050</xdr:rowOff>
    </xdr:to>
    <xdr:cxnSp macro="">
      <xdr:nvCxnSpPr>
        <xdr:cNvPr id="184" name="直線コネクタ 183"/>
        <xdr:cNvCxnSpPr/>
      </xdr:nvCxnSpPr>
      <xdr:spPr>
        <a:xfrm flipV="1">
          <a:off x="16318864" y="57912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22877</xdr:rowOff>
    </xdr:from>
    <xdr:ext cx="405111" cy="259045"/>
    <xdr:sp macro="" textlink="">
      <xdr:nvSpPr>
        <xdr:cNvPr id="185" name="【一般廃棄物処理施設】&#10;有形固定資産減価償却率最小値テキスト"/>
        <xdr:cNvSpPr txBox="1"/>
      </xdr:nvSpPr>
      <xdr:spPr>
        <a:xfrm>
          <a:off x="164084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42</xdr:row>
      <xdr:rowOff>19050</xdr:rowOff>
    </xdr:from>
    <xdr:to>
      <xdr:col>23</xdr:col>
      <xdr:colOff>606425</xdr:colOff>
      <xdr:row>42</xdr:row>
      <xdr:rowOff>19050</xdr:rowOff>
    </xdr:to>
    <xdr:cxnSp macro="">
      <xdr:nvCxnSpPr>
        <xdr:cNvPr id="186" name="直線コネクタ 185"/>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69744" cy="259045"/>
    <xdr:sp macro="" textlink="">
      <xdr:nvSpPr>
        <xdr:cNvPr id="187" name="【一般廃棄物処理施設】&#10;有形固定資産減価償却率最大値テキスト"/>
        <xdr:cNvSpPr txBox="1"/>
      </xdr:nvSpPr>
      <xdr:spPr>
        <a:xfrm>
          <a:off x="16408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188" name="直線コネクタ 187"/>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8399</xdr:rowOff>
    </xdr:from>
    <xdr:ext cx="405111" cy="259045"/>
    <xdr:sp macro="" textlink="">
      <xdr:nvSpPr>
        <xdr:cNvPr id="189" name="【一般廃棄物処理施設】&#10;有形固定資産減価償却率平均値テキスト"/>
        <xdr:cNvSpPr txBox="1"/>
      </xdr:nvSpPr>
      <xdr:spPr>
        <a:xfrm>
          <a:off x="16408400" y="6352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29972</xdr:rowOff>
    </xdr:from>
    <xdr:to>
      <xdr:col>23</xdr:col>
      <xdr:colOff>568325</xdr:colOff>
      <xdr:row>37</xdr:row>
      <xdr:rowOff>131572</xdr:rowOff>
    </xdr:to>
    <xdr:sp macro="" textlink="">
      <xdr:nvSpPr>
        <xdr:cNvPr id="190" name="フローチャート : 判断 189"/>
        <xdr:cNvSpPr/>
      </xdr:nvSpPr>
      <xdr:spPr>
        <a:xfrm>
          <a:off x="162687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48260</xdr:rowOff>
    </xdr:from>
    <xdr:to>
      <xdr:col>22</xdr:col>
      <xdr:colOff>415925</xdr:colOff>
      <xdr:row>38</xdr:row>
      <xdr:rowOff>149860</xdr:rowOff>
    </xdr:to>
    <xdr:sp macro="" textlink="">
      <xdr:nvSpPr>
        <xdr:cNvPr id="191" name="フローチャート : 判断 190"/>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166387</xdr:rowOff>
    </xdr:from>
    <xdr:ext cx="405111" cy="259045"/>
    <xdr:sp macro="" textlink="">
      <xdr:nvSpPr>
        <xdr:cNvPr id="192" name="n_1aveValue【一般廃棄物処理施設】&#10;有形固定資産減価償却率"/>
        <xdr:cNvSpPr txBox="1"/>
      </xdr:nvSpPr>
      <xdr:spPr>
        <a:xfrm>
          <a:off x="15266043"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193" name="テキスト ボックス 19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94" name="テキスト ボックス 19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95" name="テキスト ボックス 19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96" name="テキスト ボックス 19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97" name="テキスト ボックス 19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18542</xdr:rowOff>
    </xdr:from>
    <xdr:to>
      <xdr:col>22</xdr:col>
      <xdr:colOff>415925</xdr:colOff>
      <xdr:row>39</xdr:row>
      <xdr:rowOff>120142</xdr:rowOff>
    </xdr:to>
    <xdr:sp macro="" textlink="">
      <xdr:nvSpPr>
        <xdr:cNvPr id="198" name="円/楕円 197"/>
        <xdr:cNvSpPr/>
      </xdr:nvSpPr>
      <xdr:spPr>
        <a:xfrm>
          <a:off x="154305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111269</xdr:rowOff>
    </xdr:from>
    <xdr:ext cx="405111" cy="259045"/>
    <xdr:sp macro="" textlink="">
      <xdr:nvSpPr>
        <xdr:cNvPr id="199" name="n_1mainValue【一般廃棄物処理施設】&#10;有形固定資産減価償却率"/>
        <xdr:cNvSpPr txBox="1"/>
      </xdr:nvSpPr>
      <xdr:spPr>
        <a:xfrm>
          <a:off x="15266043" y="679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00" name="正方形/長方形 1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01" name="正方形/長方形 2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02" name="正方形/長方形 2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03" name="正方形/長方形 2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04" name="正方形/長方形 2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05" name="正方形/長方形 2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06" name="正方形/長方形 2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1,804,786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07" name="正方形/長方形 20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08" name="テキスト ボックス 20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09" name="直線コネクタ 20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210" name="直線コネクタ 20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211" name="テキスト ボックス 21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212" name="直線コネクタ 21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39</xdr:row>
      <xdr:rowOff>138084</xdr:rowOff>
    </xdr:from>
    <xdr:ext cx="595419" cy="259045"/>
    <xdr:sp macro="" textlink="">
      <xdr:nvSpPr>
        <xdr:cNvPr id="213" name="テキスト ボックス 212"/>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214" name="直線コネクタ 21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37</xdr:row>
      <xdr:rowOff>154412</xdr:rowOff>
    </xdr:from>
    <xdr:ext cx="595419" cy="259045"/>
    <xdr:sp macro="" textlink="">
      <xdr:nvSpPr>
        <xdr:cNvPr id="215" name="テキスト ボックス 214"/>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216" name="直線コネクタ 21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170741</xdr:rowOff>
    </xdr:from>
    <xdr:ext cx="595419" cy="259045"/>
    <xdr:sp macro="" textlink="">
      <xdr:nvSpPr>
        <xdr:cNvPr id="217" name="テキスト ボックス 216"/>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218" name="直線コネクタ 21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34</xdr:row>
      <xdr:rowOff>15620</xdr:rowOff>
    </xdr:from>
    <xdr:ext cx="685572" cy="259045"/>
    <xdr:sp macro="" textlink="">
      <xdr:nvSpPr>
        <xdr:cNvPr id="219" name="テキスト ボックス 218"/>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220" name="直線コネクタ 21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32</xdr:row>
      <xdr:rowOff>31949</xdr:rowOff>
    </xdr:from>
    <xdr:ext cx="685572" cy="259045"/>
    <xdr:sp macro="" textlink="">
      <xdr:nvSpPr>
        <xdr:cNvPr id="221" name="テキスト ボックス 220"/>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22" name="直線コネクタ 2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30</xdr:row>
      <xdr:rowOff>48277</xdr:rowOff>
    </xdr:from>
    <xdr:ext cx="685572" cy="259045"/>
    <xdr:sp macro="" textlink="">
      <xdr:nvSpPr>
        <xdr:cNvPr id="223" name="テキスト ボックス 22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2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149105</xdr:rowOff>
    </xdr:from>
    <xdr:to>
      <xdr:col>32</xdr:col>
      <xdr:colOff>186689</xdr:colOff>
      <xdr:row>42</xdr:row>
      <xdr:rowOff>77591</xdr:rowOff>
    </xdr:to>
    <xdr:cxnSp macro="">
      <xdr:nvCxnSpPr>
        <xdr:cNvPr id="225" name="直線コネクタ 224"/>
        <xdr:cNvCxnSpPr/>
      </xdr:nvCxnSpPr>
      <xdr:spPr>
        <a:xfrm flipV="1">
          <a:off x="22160864" y="5806955"/>
          <a:ext cx="0" cy="147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81418</xdr:rowOff>
    </xdr:from>
    <xdr:ext cx="534377" cy="259045"/>
    <xdr:sp macro="" textlink="">
      <xdr:nvSpPr>
        <xdr:cNvPr id="226" name="【一般廃棄物処理施設】&#10;一人当たり有形固定資産（償却資産）額最小値テキスト"/>
        <xdr:cNvSpPr txBox="1"/>
      </xdr:nvSpPr>
      <xdr:spPr>
        <a:xfrm>
          <a:off x="22250400" y="728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13,722</a:t>
          </a:r>
          <a:endParaRPr kumimoji="1" lang="ja-JP" altLang="en-US" sz="1000" b="1">
            <a:latin typeface="ＭＳ Ｐゴシック"/>
          </a:endParaRPr>
        </a:p>
      </xdr:txBody>
    </xdr:sp>
    <xdr:clientData/>
  </xdr:oneCellAnchor>
  <xdr:twoCellAnchor>
    <xdr:from>
      <xdr:col>32</xdr:col>
      <xdr:colOff>98425</xdr:colOff>
      <xdr:row>42</xdr:row>
      <xdr:rowOff>77591</xdr:rowOff>
    </xdr:from>
    <xdr:to>
      <xdr:col>32</xdr:col>
      <xdr:colOff>276225</xdr:colOff>
      <xdr:row>42</xdr:row>
      <xdr:rowOff>77591</xdr:rowOff>
    </xdr:to>
    <xdr:cxnSp macro="">
      <xdr:nvCxnSpPr>
        <xdr:cNvPr id="227" name="直線コネクタ 226"/>
        <xdr:cNvCxnSpPr/>
      </xdr:nvCxnSpPr>
      <xdr:spPr>
        <a:xfrm>
          <a:off x="22072600" y="7278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95782</xdr:rowOff>
    </xdr:from>
    <xdr:ext cx="690189" cy="259045"/>
    <xdr:sp macro="" textlink="">
      <xdr:nvSpPr>
        <xdr:cNvPr id="228" name="【一般廃棄物処理施設】&#10;一人当たり有形固定資産（償却資産）額最大値テキスト"/>
        <xdr:cNvSpPr txBox="1"/>
      </xdr:nvSpPr>
      <xdr:spPr>
        <a:xfrm>
          <a:off x="22250400" y="55821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1,365,527</a:t>
          </a:r>
          <a:endParaRPr kumimoji="1" lang="ja-JP" altLang="en-US" sz="1000" b="1">
            <a:latin typeface="ＭＳ Ｐゴシック"/>
          </a:endParaRPr>
        </a:p>
      </xdr:txBody>
    </xdr:sp>
    <xdr:clientData/>
  </xdr:oneCellAnchor>
  <xdr:twoCellAnchor>
    <xdr:from>
      <xdr:col>32</xdr:col>
      <xdr:colOff>98425</xdr:colOff>
      <xdr:row>33</xdr:row>
      <xdr:rowOff>149105</xdr:rowOff>
    </xdr:from>
    <xdr:to>
      <xdr:col>32</xdr:col>
      <xdr:colOff>276225</xdr:colOff>
      <xdr:row>33</xdr:row>
      <xdr:rowOff>149105</xdr:rowOff>
    </xdr:to>
    <xdr:cxnSp macro="">
      <xdr:nvCxnSpPr>
        <xdr:cNvPr id="229" name="直線コネクタ 228"/>
        <xdr:cNvCxnSpPr/>
      </xdr:nvCxnSpPr>
      <xdr:spPr>
        <a:xfrm>
          <a:off x="22072600" y="580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56653</xdr:rowOff>
    </xdr:from>
    <xdr:ext cx="599010" cy="259045"/>
    <xdr:sp macro="" textlink="">
      <xdr:nvSpPr>
        <xdr:cNvPr id="230" name="【一般廃棄物処理施設】&#10;一人当たり有形固定資産（償却資産）額平均値テキスト"/>
        <xdr:cNvSpPr txBox="1"/>
      </xdr:nvSpPr>
      <xdr:spPr>
        <a:xfrm>
          <a:off x="22250400" y="69146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281,472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78226</xdr:rowOff>
    </xdr:from>
    <xdr:to>
      <xdr:col>32</xdr:col>
      <xdr:colOff>238125</xdr:colOff>
      <xdr:row>41</xdr:row>
      <xdr:rowOff>8376</xdr:rowOff>
    </xdr:to>
    <xdr:sp macro="" textlink="">
      <xdr:nvSpPr>
        <xdr:cNvPr id="231" name="フローチャート : 判断 230"/>
        <xdr:cNvSpPr/>
      </xdr:nvSpPr>
      <xdr:spPr>
        <a:xfrm>
          <a:off x="22110700" y="693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1030</xdr:rowOff>
    </xdr:from>
    <xdr:to>
      <xdr:col>31</xdr:col>
      <xdr:colOff>85725</xdr:colOff>
      <xdr:row>41</xdr:row>
      <xdr:rowOff>102630</xdr:rowOff>
    </xdr:to>
    <xdr:sp macro="" textlink="">
      <xdr:nvSpPr>
        <xdr:cNvPr id="232" name="フローチャート : 判断 231"/>
        <xdr:cNvSpPr/>
      </xdr:nvSpPr>
      <xdr:spPr>
        <a:xfrm>
          <a:off x="21272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41</xdr:row>
      <xdr:rowOff>93757</xdr:rowOff>
    </xdr:from>
    <xdr:ext cx="599010" cy="259045"/>
    <xdr:sp macro="" textlink="">
      <xdr:nvSpPr>
        <xdr:cNvPr id="233" name="n_1aveValue【一般廃棄物処理施設】&#10;一人当たり有形固定資産（償却資産）額"/>
        <xdr:cNvSpPr txBox="1"/>
      </xdr:nvSpPr>
      <xdr:spPr>
        <a:xfrm>
          <a:off x="21011094" y="712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194,887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34" name="テキスト ボックス 2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35" name="テキスト ボックス 2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36" name="テキスト ボックス 2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37" name="テキスト ボックス 2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38" name="テキスト ボックス 2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101359</xdr:rowOff>
    </xdr:from>
    <xdr:to>
      <xdr:col>31</xdr:col>
      <xdr:colOff>85725</xdr:colOff>
      <xdr:row>35</xdr:row>
      <xdr:rowOff>31509</xdr:rowOff>
    </xdr:to>
    <xdr:sp macro="" textlink="">
      <xdr:nvSpPr>
        <xdr:cNvPr id="239" name="円/楕円 238"/>
        <xdr:cNvSpPr/>
      </xdr:nvSpPr>
      <xdr:spPr>
        <a:xfrm>
          <a:off x="21272500" y="593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362929</xdr:colOff>
      <xdr:row>33</xdr:row>
      <xdr:rowOff>48036</xdr:rowOff>
    </xdr:from>
    <xdr:ext cx="690189" cy="259045"/>
    <xdr:sp macro="" textlink="">
      <xdr:nvSpPr>
        <xdr:cNvPr id="240" name="n_1mainValue【一般廃棄物処理施設】&#10;一人当たり有形固定資産（償却資産）額"/>
        <xdr:cNvSpPr txBox="1"/>
      </xdr:nvSpPr>
      <xdr:spPr>
        <a:xfrm>
          <a:off x="20965504" y="5705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1,205,221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41" name="正方形/長方形 24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42" name="正方形/長方形 24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3" name="正方形/長方形 24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4" name="正方形/長方形 24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5" name="正方形/長方形 24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6" name="正方形/長方形 24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7" name="正方形/長方形 24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8" name="正方形/長方形 24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49" name="正方形/長方形 2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50" name="正方形/長方形 2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51" name="正方形/長方形 2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52" name="正方形/長方形 2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53" name="正方形/長方形 2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54" name="正方形/長方形 2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55" name="正方形/長方形 2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56" name="正方形/長方形 25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57" name="正方形/長方形 25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8" name="正方形/長方形 25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59" name="正方形/長方形 25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60" name="正方形/長方形 25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61" name="正方形/長方形 26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62" name="正方形/長方形 26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63" name="正方形/長方形 26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64" name="正方形/長方形 26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65" name="テキスト ボックス 26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66" name="直線コネクタ 26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267" name="テキスト ボックス 26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268" name="直線コネクタ 26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269" name="テキスト ボックス 26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270" name="直線コネクタ 26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271" name="テキスト ボックス 27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272" name="直線コネクタ 27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273" name="テキスト ボックス 27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274" name="直線コネクタ 27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275" name="テキスト ボックス 27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76" name="直線コネクタ 27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77" name="テキスト ボックス 27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7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28956</xdr:rowOff>
    </xdr:from>
    <xdr:to>
      <xdr:col>23</xdr:col>
      <xdr:colOff>516889</xdr:colOff>
      <xdr:row>85</xdr:row>
      <xdr:rowOff>40387</xdr:rowOff>
    </xdr:to>
    <xdr:cxnSp macro="">
      <xdr:nvCxnSpPr>
        <xdr:cNvPr id="279" name="直線コネクタ 278"/>
        <xdr:cNvCxnSpPr/>
      </xdr:nvCxnSpPr>
      <xdr:spPr>
        <a:xfrm flipV="1">
          <a:off x="16318864" y="13402056"/>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44214</xdr:rowOff>
    </xdr:from>
    <xdr:ext cx="405111" cy="259045"/>
    <xdr:sp macro="" textlink="">
      <xdr:nvSpPr>
        <xdr:cNvPr id="280" name="【消防施設】&#10;有形固定資産減価償却率最小値テキスト"/>
        <xdr:cNvSpPr txBox="1"/>
      </xdr:nvSpPr>
      <xdr:spPr>
        <a:xfrm>
          <a:off x="16408400" y="14617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85</xdr:row>
      <xdr:rowOff>40387</xdr:rowOff>
    </xdr:from>
    <xdr:to>
      <xdr:col>23</xdr:col>
      <xdr:colOff>606425</xdr:colOff>
      <xdr:row>85</xdr:row>
      <xdr:rowOff>40387</xdr:rowOff>
    </xdr:to>
    <xdr:cxnSp macro="">
      <xdr:nvCxnSpPr>
        <xdr:cNvPr id="281" name="直線コネクタ 280"/>
        <xdr:cNvCxnSpPr/>
      </xdr:nvCxnSpPr>
      <xdr:spPr>
        <a:xfrm>
          <a:off x="16230600" y="1461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147083</xdr:rowOff>
    </xdr:from>
    <xdr:ext cx="405111" cy="259045"/>
    <xdr:sp macro="" textlink="">
      <xdr:nvSpPr>
        <xdr:cNvPr id="282" name="【消防施設】&#10;有形固定資産減価償却率最大値テキスト"/>
        <xdr:cNvSpPr txBox="1"/>
      </xdr:nvSpPr>
      <xdr:spPr>
        <a:xfrm>
          <a:off x="16408400" y="1317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78</xdr:row>
      <xdr:rowOff>28956</xdr:rowOff>
    </xdr:from>
    <xdr:to>
      <xdr:col>23</xdr:col>
      <xdr:colOff>606425</xdr:colOff>
      <xdr:row>78</xdr:row>
      <xdr:rowOff>28956</xdr:rowOff>
    </xdr:to>
    <xdr:cxnSp macro="">
      <xdr:nvCxnSpPr>
        <xdr:cNvPr id="283" name="直線コネクタ 282"/>
        <xdr:cNvCxnSpPr/>
      </xdr:nvCxnSpPr>
      <xdr:spPr>
        <a:xfrm>
          <a:off x="16230600" y="134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61740</xdr:rowOff>
    </xdr:from>
    <xdr:ext cx="405111" cy="259045"/>
    <xdr:sp macro="" textlink="">
      <xdr:nvSpPr>
        <xdr:cNvPr id="284" name="【消防施設】&#10;有形固定資産減価償却率平均値テキスト"/>
        <xdr:cNvSpPr txBox="1"/>
      </xdr:nvSpPr>
      <xdr:spPr>
        <a:xfrm>
          <a:off x="16408400" y="13777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83313</xdr:rowOff>
    </xdr:from>
    <xdr:to>
      <xdr:col>23</xdr:col>
      <xdr:colOff>568325</xdr:colOff>
      <xdr:row>81</xdr:row>
      <xdr:rowOff>13463</xdr:rowOff>
    </xdr:to>
    <xdr:sp macro="" textlink="">
      <xdr:nvSpPr>
        <xdr:cNvPr id="285" name="フローチャート : 判断 284"/>
        <xdr:cNvSpPr/>
      </xdr:nvSpPr>
      <xdr:spPr>
        <a:xfrm>
          <a:off x="16268700" y="1379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28448</xdr:rowOff>
    </xdr:from>
    <xdr:to>
      <xdr:col>22</xdr:col>
      <xdr:colOff>415925</xdr:colOff>
      <xdr:row>81</xdr:row>
      <xdr:rowOff>130048</xdr:rowOff>
    </xdr:to>
    <xdr:sp macro="" textlink="">
      <xdr:nvSpPr>
        <xdr:cNvPr id="286" name="フローチャート : 判断 285"/>
        <xdr:cNvSpPr/>
      </xdr:nvSpPr>
      <xdr:spPr>
        <a:xfrm>
          <a:off x="15430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146575</xdr:rowOff>
    </xdr:from>
    <xdr:ext cx="405111" cy="259045"/>
    <xdr:sp macro="" textlink="">
      <xdr:nvSpPr>
        <xdr:cNvPr id="287" name="n_1aveValue【消防施設】&#10;有形固定資産減価償却率"/>
        <xdr:cNvSpPr txBox="1"/>
      </xdr:nvSpPr>
      <xdr:spPr>
        <a:xfrm>
          <a:off x="15266043"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88" name="テキスト ボックス 28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89" name="テキスト ボックス 28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90" name="テキスト ボックス 28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91" name="テキスト ボックス 29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92" name="テキスト ボックス 29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42163</xdr:rowOff>
    </xdr:from>
    <xdr:to>
      <xdr:col>22</xdr:col>
      <xdr:colOff>415925</xdr:colOff>
      <xdr:row>82</xdr:row>
      <xdr:rowOff>143763</xdr:rowOff>
    </xdr:to>
    <xdr:sp macro="" textlink="">
      <xdr:nvSpPr>
        <xdr:cNvPr id="293" name="円/楕円 292"/>
        <xdr:cNvSpPr/>
      </xdr:nvSpPr>
      <xdr:spPr>
        <a:xfrm>
          <a:off x="15430500" y="141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134890</xdr:rowOff>
    </xdr:from>
    <xdr:ext cx="405111" cy="259045"/>
    <xdr:sp macro="" textlink="">
      <xdr:nvSpPr>
        <xdr:cNvPr id="294" name="n_1mainValue【消防施設】&#10;有形固定資産減価償却率"/>
        <xdr:cNvSpPr txBox="1"/>
      </xdr:nvSpPr>
      <xdr:spPr>
        <a:xfrm>
          <a:off x="15266043" y="1419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295" name="正方形/長方形 2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96" name="正方形/長方形 2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97" name="正方形/長方形 2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98" name="正方形/長方形 2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99" name="正方形/長方形 2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00" name="正方形/長方形 2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01" name="正方形/長方形 3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02" name="正方形/長方形 30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03" name="テキスト ボックス 30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04" name="直線コネクタ 30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305" name="直線コネクタ 30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06" name="テキスト ボックス 30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07" name="直線コネクタ 30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08" name="テキスト ボックス 30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09" name="直線コネクタ 30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10" name="テキスト ボックス 30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11" name="直線コネクタ 31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12" name="テキスト ボックス 31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13" name="直線コネクタ 31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14" name="テキスト ボックス 31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15" name="直線コネクタ 31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16" name="テキスト ボックス 31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17" name="直線コネクタ 31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18" name="テキスト ボックス 31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1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34834</xdr:rowOff>
    </xdr:from>
    <xdr:to>
      <xdr:col>32</xdr:col>
      <xdr:colOff>186689</xdr:colOff>
      <xdr:row>86</xdr:row>
      <xdr:rowOff>96882</xdr:rowOff>
    </xdr:to>
    <xdr:cxnSp macro="">
      <xdr:nvCxnSpPr>
        <xdr:cNvPr id="320" name="直線コネクタ 319"/>
        <xdr:cNvCxnSpPr/>
      </xdr:nvCxnSpPr>
      <xdr:spPr>
        <a:xfrm flipV="1">
          <a:off x="22160864" y="13407934"/>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100709</xdr:rowOff>
    </xdr:from>
    <xdr:ext cx="469744" cy="259045"/>
    <xdr:sp macro="" textlink="">
      <xdr:nvSpPr>
        <xdr:cNvPr id="321" name="【消防施設】&#10;一人当たり面積最小値テキスト"/>
        <xdr:cNvSpPr txBox="1"/>
      </xdr:nvSpPr>
      <xdr:spPr>
        <a:xfrm>
          <a:off x="222504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86</xdr:row>
      <xdr:rowOff>96882</xdr:rowOff>
    </xdr:from>
    <xdr:to>
      <xdr:col>32</xdr:col>
      <xdr:colOff>276225</xdr:colOff>
      <xdr:row>86</xdr:row>
      <xdr:rowOff>96882</xdr:rowOff>
    </xdr:to>
    <xdr:cxnSp macro="">
      <xdr:nvCxnSpPr>
        <xdr:cNvPr id="322" name="直線コネクタ 321"/>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152961</xdr:rowOff>
    </xdr:from>
    <xdr:ext cx="469744" cy="259045"/>
    <xdr:sp macro="" textlink="">
      <xdr:nvSpPr>
        <xdr:cNvPr id="323" name="【消防施設】&#10;一人当たり面積最大値テキスト"/>
        <xdr:cNvSpPr txBox="1"/>
      </xdr:nvSpPr>
      <xdr:spPr>
        <a:xfrm>
          <a:off x="22250400" y="1318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0.461</a:t>
          </a:r>
          <a:endParaRPr kumimoji="1" lang="ja-JP" altLang="en-US" sz="1000" b="1">
            <a:latin typeface="ＭＳ Ｐゴシック"/>
          </a:endParaRPr>
        </a:p>
      </xdr:txBody>
    </xdr:sp>
    <xdr:clientData/>
  </xdr:oneCellAnchor>
  <xdr:twoCellAnchor>
    <xdr:from>
      <xdr:col>32</xdr:col>
      <xdr:colOff>98425</xdr:colOff>
      <xdr:row>78</xdr:row>
      <xdr:rowOff>34834</xdr:rowOff>
    </xdr:from>
    <xdr:to>
      <xdr:col>32</xdr:col>
      <xdr:colOff>276225</xdr:colOff>
      <xdr:row>78</xdr:row>
      <xdr:rowOff>34834</xdr:rowOff>
    </xdr:to>
    <xdr:cxnSp macro="">
      <xdr:nvCxnSpPr>
        <xdr:cNvPr id="324" name="直線コネクタ 323"/>
        <xdr:cNvCxnSpPr/>
      </xdr:nvCxnSpPr>
      <xdr:spPr>
        <a:xfrm>
          <a:off x="22072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55534</xdr:rowOff>
    </xdr:from>
    <xdr:ext cx="469744" cy="259045"/>
    <xdr:sp macro="" textlink="">
      <xdr:nvSpPr>
        <xdr:cNvPr id="325" name="【消防施設】&#10;一人当たり面積平均値テキスト"/>
        <xdr:cNvSpPr txBox="1"/>
      </xdr:nvSpPr>
      <xdr:spPr>
        <a:xfrm>
          <a:off x="222504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77107</xdr:rowOff>
    </xdr:from>
    <xdr:to>
      <xdr:col>32</xdr:col>
      <xdr:colOff>238125</xdr:colOff>
      <xdr:row>84</xdr:row>
      <xdr:rowOff>7257</xdr:rowOff>
    </xdr:to>
    <xdr:sp macro="" textlink="">
      <xdr:nvSpPr>
        <xdr:cNvPr id="326" name="フローチャート : 判断 325"/>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98334</xdr:rowOff>
    </xdr:from>
    <xdr:to>
      <xdr:col>31</xdr:col>
      <xdr:colOff>85725</xdr:colOff>
      <xdr:row>81</xdr:row>
      <xdr:rowOff>28484</xdr:rowOff>
    </xdr:to>
    <xdr:sp macro="" textlink="">
      <xdr:nvSpPr>
        <xdr:cNvPr id="327" name="フローチャート : 判断 326"/>
        <xdr:cNvSpPr/>
      </xdr:nvSpPr>
      <xdr:spPr>
        <a:xfrm>
          <a:off x="21272500" y="1381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45011</xdr:rowOff>
    </xdr:from>
    <xdr:ext cx="469744" cy="259045"/>
    <xdr:sp macro="" textlink="">
      <xdr:nvSpPr>
        <xdr:cNvPr id="328" name="n_1aveValue【消防施設】&#10;一人当たり面積"/>
        <xdr:cNvSpPr txBox="1"/>
      </xdr:nvSpPr>
      <xdr:spPr>
        <a:xfrm>
          <a:off x="21075727" y="1358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0.321</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29" name="テキスト ボックス 32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30" name="テキスト ボックス 32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31" name="テキスト ボックス 33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32" name="テキスト ボックス 33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33" name="テキスト ボックス 33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21589</xdr:rowOff>
    </xdr:from>
    <xdr:to>
      <xdr:col>31</xdr:col>
      <xdr:colOff>85725</xdr:colOff>
      <xdr:row>83</xdr:row>
      <xdr:rowOff>123189</xdr:rowOff>
    </xdr:to>
    <xdr:sp macro="" textlink="">
      <xdr:nvSpPr>
        <xdr:cNvPr id="334" name="円/楕円 333"/>
        <xdr:cNvSpPr/>
      </xdr:nvSpPr>
      <xdr:spPr>
        <a:xfrm>
          <a:off x="21272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114316</xdr:rowOff>
    </xdr:from>
    <xdr:ext cx="469744" cy="259045"/>
    <xdr:sp macro="" textlink="">
      <xdr:nvSpPr>
        <xdr:cNvPr id="335" name="n_1mainValue【消防施設】&#10;一人当たり面積"/>
        <xdr:cNvSpPr txBox="1"/>
      </xdr:nvSpPr>
      <xdr:spPr>
        <a:xfrm>
          <a:off x="210757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36" name="正方形/長方形 3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7" name="正方形/長方形 3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8" name="正方形/長方形 3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9" name="正方形/長方形 3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40" name="正方形/長方形 3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41" name="正方形/長方形 3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42" name="正方形/長方形 3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43" name="正方形/長方形 3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44" name="テキスト ボックス 3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5" name="直線コネクタ 3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346" name="直線コネクタ 3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347" name="テキスト ボックス 34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48" name="直線コネクタ 3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49" name="テキスト ボックス 3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50" name="直線コネクタ 3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51" name="テキスト ボックス 3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52" name="直線コネクタ 3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53" name="テキスト ボックス 3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54" name="直線コネクタ 3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55" name="テキスト ボックス 3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56" name="直線コネクタ 3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357" name="テキスト ボックス 35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8" name="直線コネクタ 3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9" name="テキスト ボックス 35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17418</xdr:rowOff>
    </xdr:from>
    <xdr:to>
      <xdr:col>23</xdr:col>
      <xdr:colOff>516889</xdr:colOff>
      <xdr:row>108</xdr:row>
      <xdr:rowOff>162742</xdr:rowOff>
    </xdr:to>
    <xdr:cxnSp macro="">
      <xdr:nvCxnSpPr>
        <xdr:cNvPr id="361" name="直線コネクタ 360"/>
        <xdr:cNvCxnSpPr/>
      </xdr:nvCxnSpPr>
      <xdr:spPr>
        <a:xfrm flipV="1">
          <a:off x="16318864" y="1716241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166569</xdr:rowOff>
    </xdr:from>
    <xdr:ext cx="340478" cy="259045"/>
    <xdr:sp macro="" textlink="">
      <xdr:nvSpPr>
        <xdr:cNvPr id="362" name="【庁舎】&#10;有形固定資産減価償却率最小値テキスト"/>
        <xdr:cNvSpPr txBox="1"/>
      </xdr:nvSpPr>
      <xdr:spPr>
        <a:xfrm>
          <a:off x="16408400" y="186831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428625</xdr:colOff>
      <xdr:row>108</xdr:row>
      <xdr:rowOff>162742</xdr:rowOff>
    </xdr:from>
    <xdr:to>
      <xdr:col>23</xdr:col>
      <xdr:colOff>606425</xdr:colOff>
      <xdr:row>108</xdr:row>
      <xdr:rowOff>162742</xdr:rowOff>
    </xdr:to>
    <xdr:cxnSp macro="">
      <xdr:nvCxnSpPr>
        <xdr:cNvPr id="363" name="直線コネクタ 362"/>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135545</xdr:rowOff>
    </xdr:from>
    <xdr:ext cx="405111" cy="259045"/>
    <xdr:sp macro="" textlink="">
      <xdr:nvSpPr>
        <xdr:cNvPr id="364" name="【庁舎】&#10;有形固定資産減価償却率最大値テキスト"/>
        <xdr:cNvSpPr txBox="1"/>
      </xdr:nvSpPr>
      <xdr:spPr>
        <a:xfrm>
          <a:off x="16408400" y="1693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100</xdr:row>
      <xdr:rowOff>17418</xdr:rowOff>
    </xdr:from>
    <xdr:to>
      <xdr:col>23</xdr:col>
      <xdr:colOff>606425</xdr:colOff>
      <xdr:row>100</xdr:row>
      <xdr:rowOff>17418</xdr:rowOff>
    </xdr:to>
    <xdr:cxnSp macro="">
      <xdr:nvCxnSpPr>
        <xdr:cNvPr id="365" name="直線コネクタ 364"/>
        <xdr:cNvCxnSpPr/>
      </xdr:nvCxnSpPr>
      <xdr:spPr>
        <a:xfrm>
          <a:off x="16230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366" name="【庁舎】&#10;有形固定資産減価償却率平均値テキスト"/>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367" name="フローチャート : 判断 366"/>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20501</xdr:rowOff>
    </xdr:from>
    <xdr:to>
      <xdr:col>22</xdr:col>
      <xdr:colOff>415925</xdr:colOff>
      <xdr:row>103</xdr:row>
      <xdr:rowOff>122101</xdr:rowOff>
    </xdr:to>
    <xdr:sp macro="" textlink="">
      <xdr:nvSpPr>
        <xdr:cNvPr id="368" name="フローチャート : 判断 367"/>
        <xdr:cNvSpPr/>
      </xdr:nvSpPr>
      <xdr:spPr>
        <a:xfrm>
          <a:off x="15430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113228</xdr:rowOff>
    </xdr:from>
    <xdr:ext cx="405111" cy="259045"/>
    <xdr:sp macro="" textlink="">
      <xdr:nvSpPr>
        <xdr:cNvPr id="369" name="n_1aveValue【庁舎】&#10;有形固定資産減価償却率"/>
        <xdr:cNvSpPr txBox="1"/>
      </xdr:nvSpPr>
      <xdr:spPr>
        <a:xfrm>
          <a:off x="15266043"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70" name="テキスト ボックス 3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71" name="テキスト ボックス 3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72" name="テキスト ボックス 3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73" name="テキスト ボックス 3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74" name="テキスト ボックス 3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103777</xdr:rowOff>
    </xdr:from>
    <xdr:to>
      <xdr:col>22</xdr:col>
      <xdr:colOff>415925</xdr:colOff>
      <xdr:row>102</xdr:row>
      <xdr:rowOff>33927</xdr:rowOff>
    </xdr:to>
    <xdr:sp macro="" textlink="">
      <xdr:nvSpPr>
        <xdr:cNvPr id="375" name="円/楕円 374"/>
        <xdr:cNvSpPr/>
      </xdr:nvSpPr>
      <xdr:spPr>
        <a:xfrm>
          <a:off x="15430500" y="174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50454</xdr:rowOff>
    </xdr:from>
    <xdr:ext cx="405111" cy="259045"/>
    <xdr:sp macro="" textlink="">
      <xdr:nvSpPr>
        <xdr:cNvPr id="376" name="n_1mainValue【庁舎】&#10;有形固定資産減価償却率"/>
        <xdr:cNvSpPr txBox="1"/>
      </xdr:nvSpPr>
      <xdr:spPr>
        <a:xfrm>
          <a:off x="15266043" y="1719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7" name="正方形/長方形 3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8" name="正方形/長方形 3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9" name="正方形/長方形 3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80" name="正方形/長方形 3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81" name="正方形/長方形 3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82" name="正方形/長方形 3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83" name="正方形/長方形 3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84" name="正方形/長方形 3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85" name="テキスト ボックス 3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6" name="直線コネクタ 3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87" name="テキスト ボックス 38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388" name="直線コネクタ 38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389" name="テキスト ボックス 38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390" name="直線コネクタ 38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391" name="テキスト ボックス 39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392" name="直線コネクタ 39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393" name="テキスト ボックス 39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394" name="直線コネクタ 39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395" name="テキスト ボックス 39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396" name="直線コネクタ 39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397" name="テキスト ボックス 39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398" name="直線コネクタ 39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399" name="テキスト ボックス 39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00" name="直線コネクタ 39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01" name="テキスト ボックス 40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0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102</xdr:row>
      <xdr:rowOff>42455</xdr:rowOff>
    </xdr:from>
    <xdr:to>
      <xdr:col>32</xdr:col>
      <xdr:colOff>186689</xdr:colOff>
      <xdr:row>108</xdr:row>
      <xdr:rowOff>106680</xdr:rowOff>
    </xdr:to>
    <xdr:cxnSp macro="">
      <xdr:nvCxnSpPr>
        <xdr:cNvPr id="403" name="直線コネクタ 402"/>
        <xdr:cNvCxnSpPr/>
      </xdr:nvCxnSpPr>
      <xdr:spPr>
        <a:xfrm flipV="1">
          <a:off x="22160864" y="17530355"/>
          <a:ext cx="0" cy="1092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110507</xdr:rowOff>
    </xdr:from>
    <xdr:ext cx="469744" cy="259045"/>
    <xdr:sp macro="" textlink="">
      <xdr:nvSpPr>
        <xdr:cNvPr id="404" name="【庁舎】&#10;一人当たり面積最小値テキスト"/>
        <xdr:cNvSpPr txBox="1"/>
      </xdr:nvSpPr>
      <xdr:spPr>
        <a:xfrm>
          <a:off x="222504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0.392</a:t>
          </a:r>
          <a:endParaRPr kumimoji="1" lang="ja-JP" altLang="en-US" sz="1000" b="1">
            <a:latin typeface="ＭＳ Ｐゴシック"/>
          </a:endParaRPr>
        </a:p>
      </xdr:txBody>
    </xdr:sp>
    <xdr:clientData/>
  </xdr:oneCellAnchor>
  <xdr:twoCellAnchor>
    <xdr:from>
      <xdr:col>32</xdr:col>
      <xdr:colOff>98425</xdr:colOff>
      <xdr:row>108</xdr:row>
      <xdr:rowOff>106680</xdr:rowOff>
    </xdr:from>
    <xdr:to>
      <xdr:col>32</xdr:col>
      <xdr:colOff>276225</xdr:colOff>
      <xdr:row>108</xdr:row>
      <xdr:rowOff>106680</xdr:rowOff>
    </xdr:to>
    <xdr:cxnSp macro="">
      <xdr:nvCxnSpPr>
        <xdr:cNvPr id="405" name="直線コネクタ 404"/>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160582</xdr:rowOff>
    </xdr:from>
    <xdr:ext cx="469744" cy="259045"/>
    <xdr:sp macro="" textlink="">
      <xdr:nvSpPr>
        <xdr:cNvPr id="406" name="【庁舎】&#10;一人当たり面積最大値テキスト"/>
        <xdr:cNvSpPr txBox="1"/>
      </xdr:nvSpPr>
      <xdr:spPr>
        <a:xfrm>
          <a:off x="22250400" y="1730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a:t>
          </a:r>
          <a:endParaRPr kumimoji="1" lang="ja-JP" altLang="en-US" sz="1000" b="1">
            <a:latin typeface="ＭＳ Ｐゴシック"/>
          </a:endParaRPr>
        </a:p>
      </xdr:txBody>
    </xdr:sp>
    <xdr:clientData/>
  </xdr:oneCellAnchor>
  <xdr:twoCellAnchor>
    <xdr:from>
      <xdr:col>32</xdr:col>
      <xdr:colOff>98425</xdr:colOff>
      <xdr:row>102</xdr:row>
      <xdr:rowOff>42455</xdr:rowOff>
    </xdr:from>
    <xdr:to>
      <xdr:col>32</xdr:col>
      <xdr:colOff>276225</xdr:colOff>
      <xdr:row>102</xdr:row>
      <xdr:rowOff>42455</xdr:rowOff>
    </xdr:to>
    <xdr:cxnSp macro="">
      <xdr:nvCxnSpPr>
        <xdr:cNvPr id="407" name="直線コネクタ 406"/>
        <xdr:cNvCxnSpPr/>
      </xdr:nvCxnSpPr>
      <xdr:spPr>
        <a:xfrm>
          <a:off x="22072600" y="1753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162758</xdr:rowOff>
    </xdr:from>
    <xdr:ext cx="469744" cy="259045"/>
    <xdr:sp macro="" textlink="">
      <xdr:nvSpPr>
        <xdr:cNvPr id="408" name="【庁舎】&#10;一人当たり面積平均値テキスト"/>
        <xdr:cNvSpPr txBox="1"/>
      </xdr:nvSpPr>
      <xdr:spPr>
        <a:xfrm>
          <a:off x="22250400" y="18336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0.589</a:t>
          </a:r>
          <a:endParaRPr kumimoji="1" lang="ja-JP" altLang="en-US" sz="1000" b="1">
            <a:solidFill>
              <a:srgbClr val="000080"/>
            </a:solidFill>
            <a:latin typeface="ＭＳ Ｐゴシック"/>
          </a:endParaRPr>
        </a:p>
      </xdr:txBody>
    </xdr:sp>
    <xdr:clientData/>
  </xdr:oneCellAnchor>
  <xdr:twoCellAnchor>
    <xdr:from>
      <xdr:col>32</xdr:col>
      <xdr:colOff>136525</xdr:colOff>
      <xdr:row>107</xdr:row>
      <xdr:rowOff>12881</xdr:rowOff>
    </xdr:from>
    <xdr:to>
      <xdr:col>32</xdr:col>
      <xdr:colOff>238125</xdr:colOff>
      <xdr:row>107</xdr:row>
      <xdr:rowOff>114481</xdr:rowOff>
    </xdr:to>
    <xdr:sp macro="" textlink="">
      <xdr:nvSpPr>
        <xdr:cNvPr id="409" name="フローチャート : 判断 408"/>
        <xdr:cNvSpPr/>
      </xdr:nvSpPr>
      <xdr:spPr>
        <a:xfrm>
          <a:off x="22110700" y="1835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67311</xdr:rowOff>
    </xdr:from>
    <xdr:to>
      <xdr:col>31</xdr:col>
      <xdr:colOff>85725</xdr:colOff>
      <xdr:row>105</xdr:row>
      <xdr:rowOff>168911</xdr:rowOff>
    </xdr:to>
    <xdr:sp macro="" textlink="">
      <xdr:nvSpPr>
        <xdr:cNvPr id="410" name="フローチャート : 判断 409"/>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160038</xdr:rowOff>
    </xdr:from>
    <xdr:ext cx="469744" cy="259045"/>
    <xdr:sp macro="" textlink="">
      <xdr:nvSpPr>
        <xdr:cNvPr id="411" name="n_1aveValue【庁舎】&#10;一人当たり面積"/>
        <xdr:cNvSpPr txBox="1"/>
      </xdr:nvSpPr>
      <xdr:spPr>
        <a:xfrm>
          <a:off x="210757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12" name="テキスト ボックス 4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13" name="テキスト ボックス 4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14" name="テキスト ボックス 4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15" name="テキスト ボックス 4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16" name="テキスト ボックス 4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98</xdr:row>
      <xdr:rowOff>144055</xdr:rowOff>
    </xdr:from>
    <xdr:to>
      <xdr:col>31</xdr:col>
      <xdr:colOff>85725</xdr:colOff>
      <xdr:row>99</xdr:row>
      <xdr:rowOff>74205</xdr:rowOff>
    </xdr:to>
    <xdr:sp macro="" textlink="">
      <xdr:nvSpPr>
        <xdr:cNvPr id="417" name="円/楕円 416"/>
        <xdr:cNvSpPr/>
      </xdr:nvSpPr>
      <xdr:spPr>
        <a:xfrm>
          <a:off x="21272500" y="1694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97</xdr:row>
      <xdr:rowOff>90732</xdr:rowOff>
    </xdr:from>
    <xdr:ext cx="469744" cy="259045"/>
    <xdr:sp macro="" textlink="">
      <xdr:nvSpPr>
        <xdr:cNvPr id="418" name="n_1mainValue【庁舎】&#10;一人当たり面積"/>
        <xdr:cNvSpPr txBox="1"/>
      </xdr:nvSpPr>
      <xdr:spPr>
        <a:xfrm>
          <a:off x="21075727" y="1672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9" name="正方形/長方形 4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20" name="正方形/長方形 4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21" name="テキスト ボックス 4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twoCellAnchor>
    <xdr:from>
      <xdr:col>1</xdr:col>
      <xdr:colOff>171450</xdr:colOff>
      <xdr:row>115</xdr:row>
      <xdr:rowOff>58964</xdr:rowOff>
    </xdr:from>
    <xdr:to>
      <xdr:col>33</xdr:col>
      <xdr:colOff>292100</xdr:colOff>
      <xdr:row>123</xdr:row>
      <xdr:rowOff>173264</xdr:rowOff>
    </xdr:to>
    <xdr:sp macro="" textlink="" fLocksText="0">
      <xdr:nvSpPr>
        <xdr:cNvPr id="422" name="テキスト ボックス 421"/>
        <xdr:cNvSpPr txBox="1"/>
      </xdr:nvSpPr>
      <xdr:spPr>
        <a:xfrm>
          <a:off x="865414" y="20401643"/>
          <a:ext cx="21919293" cy="1529442"/>
        </a:xfrm>
        <a:prstGeom prst="rect">
          <a:avLst/>
        </a:prstGeom>
        <a:no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有形固定資産減価償却率については、一般廃棄物処理施設及び消防施設以外は類似団体より高くなっている。類似団体とくらべ償却率が低くなっている理由として、平成</a:t>
          </a:r>
          <a:r>
            <a:rPr kumimoji="1" lang="en-US" altLang="ja-JP" sz="1100">
              <a:solidFill>
                <a:schemeClr val="dk1"/>
              </a:solidFill>
              <a:latin typeface="+mn-lt"/>
              <a:ea typeface="+mn-ea"/>
              <a:cs typeface="+mn-cs"/>
            </a:rPr>
            <a:t>6</a:t>
          </a:r>
          <a:r>
            <a:rPr kumimoji="1" lang="ja-JP" altLang="en-US" sz="1100">
              <a:solidFill>
                <a:schemeClr val="dk1"/>
              </a:solidFill>
              <a:latin typeface="+mn-lt"/>
              <a:ea typeface="+mn-ea"/>
              <a:cs typeface="+mn-cs"/>
            </a:rPr>
            <a:t>年度に建てられた消防格納庫、平成</a:t>
          </a:r>
          <a:r>
            <a:rPr kumimoji="1" lang="en-US" altLang="ja-JP" sz="1100">
              <a:solidFill>
                <a:schemeClr val="dk1"/>
              </a:solidFill>
              <a:latin typeface="+mn-lt"/>
              <a:ea typeface="+mn-ea"/>
              <a:cs typeface="+mn-cs"/>
            </a:rPr>
            <a:t>22</a:t>
          </a:r>
          <a:r>
            <a:rPr kumimoji="1" lang="ja-JP" altLang="en-US" sz="1100">
              <a:solidFill>
                <a:schemeClr val="dk1"/>
              </a:solidFill>
              <a:latin typeface="+mn-lt"/>
              <a:ea typeface="+mn-ea"/>
              <a:cs typeface="+mn-cs"/>
            </a:rPr>
            <a:t>年度に建てられた消防団倉庫兼休憩室によるものである。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老朽化が進んでいる庁舎、市民会館については、公共施設等総合管理計画に基づき複合化を視野に入れ建替えをおこなっていく必要がある。</a:t>
          </a:r>
          <a:endParaRPr kumimoji="1" lang="en-US" sz="1100">
            <a:solidFill>
              <a:schemeClr val="dk1"/>
            </a:solidFill>
            <a:latin typeface="+mn-lt"/>
            <a:ea typeface="+mn-ea"/>
            <a:cs typeface="+mn-cs"/>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沖縄県粟国村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724
720
7.65
1,678,338
1,424,818
237,570
659,161
1,522,780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59.9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小規模離島である本村は、典型的な過疎地域であり、高齢化率も高く、農業を中心とした産業構造で企業が少なく、税収が少ないため、財政基盤が弱く、類似団体の平均を大きく下回っている。歳出削減に向け、公共工事の優先順位による公債費の抑制や公営企業の経営改善に取り組み一般からの繰出金の抑制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44</xdr:row>
      <xdr:rowOff>165100</xdr:rowOff>
    </xdr:to>
    <xdr:cxnSp macro="">
      <xdr:nvCxnSpPr>
        <xdr:cNvPr id="67" name="直線コネクタ 66"/>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44</xdr:row>
      <xdr:rowOff>165100</xdr:rowOff>
    </xdr:to>
    <xdr:cxnSp macro="">
      <xdr:nvCxnSpPr>
        <xdr:cNvPr id="70" name="直線コネクタ 69"/>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44</xdr:row>
      <xdr:rowOff>165100</xdr:rowOff>
    </xdr:to>
    <xdr:cxnSp macro="">
      <xdr:nvCxnSpPr>
        <xdr:cNvPr id="73" name="直線コネクタ 72"/>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113471</xdr:rowOff>
    </xdr:from>
    <xdr:ext cx="762000" cy="259045"/>
    <xdr:sp macro="" textlink="">
      <xdr:nvSpPr>
        <xdr:cNvPr id="75" name="テキスト ボックス 74"/>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45</xdr:row>
      <xdr:rowOff>1694</xdr:rowOff>
    </xdr:to>
    <xdr:cxnSp macro="">
      <xdr:nvCxnSpPr>
        <xdr:cNvPr id="76" name="直線コネクタ 75"/>
        <xdr:cNvCxnSpPr/>
      </xdr:nvCxnSpPr>
      <xdr:spPr>
        <a:xfrm flipV="1">
          <a:off x="1447800" y="77089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78" name="テキスト ボックス 77"/>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0" name="テキスト ボックス 79"/>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6" name="円/楕円 85"/>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7"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88" name="円/楕円 87"/>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89" name="テキスト ボックス 88"/>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0" name="円/楕円 89"/>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1" name="テキスト ボックス 90"/>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2" name="円/楕円 91"/>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3" name="テキスト ボックス 92"/>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122344</xdr:rowOff>
    </xdr:from>
    <xdr:to>
      <xdr:col>2</xdr:col>
      <xdr:colOff>127000</xdr:colOff>
      <xdr:row>45</xdr:row>
      <xdr:rowOff>52494</xdr:rowOff>
    </xdr:to>
    <xdr:sp macro="" textlink="">
      <xdr:nvSpPr>
        <xdr:cNvPr id="94" name="円/楕円 93"/>
        <xdr:cNvSpPr/>
      </xdr:nvSpPr>
      <xdr:spPr>
        <a:xfrm>
          <a:off x="1397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37271</xdr:rowOff>
    </xdr:from>
    <xdr:ext cx="762000" cy="259045"/>
    <xdr:sp macro="" textlink="">
      <xdr:nvSpPr>
        <xdr:cNvPr id="95" name="テキスト ボックス 94"/>
        <xdr:cNvSpPr txBox="1"/>
      </xdr:nvSpPr>
      <xdr:spPr>
        <a:xfrm>
          <a:off x="1066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95.3</a:t>
          </a:r>
          <a:r>
            <a:rPr kumimoji="1" lang="ja-JP" altLang="en-US" sz="1300">
              <a:latin typeface="ＭＳ Ｐゴシック"/>
            </a:rPr>
            <a:t>％から平成</a:t>
          </a:r>
          <a:r>
            <a:rPr kumimoji="1" lang="en-US" altLang="ja-JP" sz="1300">
              <a:latin typeface="ＭＳ Ｐゴシック"/>
            </a:rPr>
            <a:t>28</a:t>
          </a:r>
          <a:r>
            <a:rPr kumimoji="1" lang="ja-JP" altLang="en-US" sz="1300">
              <a:latin typeface="ＭＳ Ｐゴシック"/>
            </a:rPr>
            <a:t>年度</a:t>
          </a:r>
          <a:r>
            <a:rPr kumimoji="1" lang="en-US" altLang="ja-JP" sz="1300">
              <a:latin typeface="ＭＳ Ｐゴシック"/>
            </a:rPr>
            <a:t>98.1</a:t>
          </a:r>
          <a:r>
            <a:rPr kumimoji="1" lang="ja-JP" altLang="en-US" sz="1300">
              <a:latin typeface="ＭＳ Ｐゴシック"/>
            </a:rPr>
            <a:t>％（</a:t>
          </a:r>
          <a:r>
            <a:rPr kumimoji="1" lang="en-US" altLang="ja-JP" sz="1300">
              <a:latin typeface="ＭＳ Ｐゴシック"/>
            </a:rPr>
            <a:t>2.8</a:t>
          </a:r>
          <a:r>
            <a:rPr kumimoji="1" lang="ja-JP" altLang="en-US" sz="1300">
              <a:latin typeface="ＭＳ Ｐゴシック"/>
            </a:rPr>
            <a:t>％ポイント）となっており、沖縄県平均及び全国平均より高い状況にある。</a:t>
          </a:r>
          <a:endParaRPr kumimoji="1" lang="en-US" altLang="ja-JP" sz="1300">
            <a:latin typeface="ＭＳ Ｐゴシック"/>
          </a:endParaRPr>
        </a:p>
        <a:p>
          <a:r>
            <a:rPr kumimoji="1" lang="ja-JP" altLang="en-US" sz="1300">
              <a:latin typeface="ＭＳ Ｐゴシック"/>
            </a:rPr>
            <a:t>人件費、物件費等の義務的経費が大きく占めており、また、公営企業の経営改善に取り組み一般会計から繰出金の抑制に努める。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89789</xdr:rowOff>
    </xdr:from>
    <xdr:to>
      <xdr:col>7</xdr:col>
      <xdr:colOff>152400</xdr:colOff>
      <xdr:row>66</xdr:row>
      <xdr:rowOff>157353</xdr:rowOff>
    </xdr:to>
    <xdr:cxnSp macro="">
      <xdr:nvCxnSpPr>
        <xdr:cNvPr id="128" name="直線コネクタ 127"/>
        <xdr:cNvCxnSpPr/>
      </xdr:nvCxnSpPr>
      <xdr:spPr>
        <a:xfrm>
          <a:off x="4114800" y="11405489"/>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152290</xdr:rowOff>
    </xdr:from>
    <xdr:ext cx="762000" cy="259045"/>
    <xdr:sp macro="" textlink="">
      <xdr:nvSpPr>
        <xdr:cNvPr id="129" name="財政構造の弾力性平均値テキスト"/>
        <xdr:cNvSpPr txBox="1"/>
      </xdr:nvSpPr>
      <xdr:spPr>
        <a:xfrm>
          <a:off x="5041900" y="10953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89789</xdr:rowOff>
    </xdr:from>
    <xdr:to>
      <xdr:col>6</xdr:col>
      <xdr:colOff>0</xdr:colOff>
      <xdr:row>66</xdr:row>
      <xdr:rowOff>92202</xdr:rowOff>
    </xdr:to>
    <xdr:cxnSp macro="">
      <xdr:nvCxnSpPr>
        <xdr:cNvPr id="131" name="直線コネクタ 130"/>
        <xdr:cNvCxnSpPr/>
      </xdr:nvCxnSpPr>
      <xdr:spPr>
        <a:xfrm flipV="1">
          <a:off x="3225800" y="1140548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107586</xdr:rowOff>
    </xdr:from>
    <xdr:ext cx="736600" cy="259045"/>
    <xdr:sp macro="" textlink="">
      <xdr:nvSpPr>
        <xdr:cNvPr id="133" name="テキスト ボックス 132"/>
        <xdr:cNvSpPr txBox="1"/>
      </xdr:nvSpPr>
      <xdr:spPr>
        <a:xfrm>
          <a:off x="3733800" y="10737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92202</xdr:rowOff>
    </xdr:from>
    <xdr:to>
      <xdr:col>4</xdr:col>
      <xdr:colOff>482600</xdr:colOff>
      <xdr:row>66</xdr:row>
      <xdr:rowOff>169418</xdr:rowOff>
    </xdr:to>
    <xdr:cxnSp macro="">
      <xdr:nvCxnSpPr>
        <xdr:cNvPr id="134" name="直線コネクタ 133"/>
        <xdr:cNvCxnSpPr/>
      </xdr:nvCxnSpPr>
      <xdr:spPr>
        <a:xfrm flipV="1">
          <a:off x="2336800" y="1140790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49547</xdr:rowOff>
    </xdr:from>
    <xdr:ext cx="762000" cy="259045"/>
    <xdr:sp macro="" textlink="">
      <xdr:nvSpPr>
        <xdr:cNvPr id="136" name="テキスト ボックス 135"/>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169418</xdr:rowOff>
    </xdr:from>
    <xdr:to>
      <xdr:col>3</xdr:col>
      <xdr:colOff>279400</xdr:colOff>
      <xdr:row>67</xdr:row>
      <xdr:rowOff>22098</xdr:rowOff>
    </xdr:to>
    <xdr:cxnSp macro="">
      <xdr:nvCxnSpPr>
        <xdr:cNvPr id="137" name="直線コネクタ 136"/>
        <xdr:cNvCxnSpPr/>
      </xdr:nvCxnSpPr>
      <xdr:spPr>
        <a:xfrm flipV="1">
          <a:off x="1447800" y="114851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131716</xdr:rowOff>
    </xdr:from>
    <xdr:ext cx="762000" cy="259045"/>
    <xdr:sp macro="" textlink="">
      <xdr:nvSpPr>
        <xdr:cNvPr id="139" name="テキスト ボックス 138"/>
        <xdr:cNvSpPr txBox="1"/>
      </xdr:nvSpPr>
      <xdr:spPr>
        <a:xfrm>
          <a:off x="1955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141368</xdr:rowOff>
    </xdr:from>
    <xdr:ext cx="762000" cy="259045"/>
    <xdr:sp macro="" textlink="">
      <xdr:nvSpPr>
        <xdr:cNvPr id="141" name="テキスト ボックス 140"/>
        <xdr:cNvSpPr txBox="1"/>
      </xdr:nvSpPr>
      <xdr:spPr>
        <a:xfrm>
          <a:off x="1066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106553</xdr:rowOff>
    </xdr:from>
    <xdr:to>
      <xdr:col>7</xdr:col>
      <xdr:colOff>203200</xdr:colOff>
      <xdr:row>67</xdr:row>
      <xdr:rowOff>36703</xdr:rowOff>
    </xdr:to>
    <xdr:sp macro="" textlink="">
      <xdr:nvSpPr>
        <xdr:cNvPr id="147" name="円/楕円 146"/>
        <xdr:cNvSpPr/>
      </xdr:nvSpPr>
      <xdr:spPr>
        <a:xfrm>
          <a:off x="4902200" y="1142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2430</xdr:rowOff>
    </xdr:from>
    <xdr:ext cx="762000" cy="259045"/>
    <xdr:sp macro="" textlink="">
      <xdr:nvSpPr>
        <xdr:cNvPr id="148" name="財政構造の弾力性該当値テキスト"/>
        <xdr:cNvSpPr txBox="1"/>
      </xdr:nvSpPr>
      <xdr:spPr>
        <a:xfrm>
          <a:off x="5041900" y="1131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38989</xdr:rowOff>
    </xdr:from>
    <xdr:to>
      <xdr:col>6</xdr:col>
      <xdr:colOff>50800</xdr:colOff>
      <xdr:row>66</xdr:row>
      <xdr:rowOff>140589</xdr:rowOff>
    </xdr:to>
    <xdr:sp macro="" textlink="">
      <xdr:nvSpPr>
        <xdr:cNvPr id="149" name="円/楕円 148"/>
        <xdr:cNvSpPr/>
      </xdr:nvSpPr>
      <xdr:spPr>
        <a:xfrm>
          <a:off x="4064000" y="1135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125366</xdr:rowOff>
    </xdr:from>
    <xdr:ext cx="736600" cy="259045"/>
    <xdr:sp macro="" textlink="">
      <xdr:nvSpPr>
        <xdr:cNvPr id="150" name="テキスト ボックス 149"/>
        <xdr:cNvSpPr txBox="1"/>
      </xdr:nvSpPr>
      <xdr:spPr>
        <a:xfrm>
          <a:off x="3733800" y="11441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41402</xdr:rowOff>
    </xdr:from>
    <xdr:to>
      <xdr:col>4</xdr:col>
      <xdr:colOff>533400</xdr:colOff>
      <xdr:row>66</xdr:row>
      <xdr:rowOff>143002</xdr:rowOff>
    </xdr:to>
    <xdr:sp macro="" textlink="">
      <xdr:nvSpPr>
        <xdr:cNvPr id="151" name="円/楕円 150"/>
        <xdr:cNvSpPr/>
      </xdr:nvSpPr>
      <xdr:spPr>
        <a:xfrm>
          <a:off x="31750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127779</xdr:rowOff>
    </xdr:from>
    <xdr:ext cx="762000" cy="259045"/>
    <xdr:sp macro="" textlink="">
      <xdr:nvSpPr>
        <xdr:cNvPr id="152" name="テキスト ボックス 151"/>
        <xdr:cNvSpPr txBox="1"/>
      </xdr:nvSpPr>
      <xdr:spPr>
        <a:xfrm>
          <a:off x="2844800" y="1144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118618</xdr:rowOff>
    </xdr:from>
    <xdr:to>
      <xdr:col>3</xdr:col>
      <xdr:colOff>330200</xdr:colOff>
      <xdr:row>67</xdr:row>
      <xdr:rowOff>48768</xdr:rowOff>
    </xdr:to>
    <xdr:sp macro="" textlink="">
      <xdr:nvSpPr>
        <xdr:cNvPr id="153" name="円/楕円 152"/>
        <xdr:cNvSpPr/>
      </xdr:nvSpPr>
      <xdr:spPr>
        <a:xfrm>
          <a:off x="2286000" y="1143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33545</xdr:rowOff>
    </xdr:from>
    <xdr:ext cx="762000" cy="259045"/>
    <xdr:sp macro="" textlink="">
      <xdr:nvSpPr>
        <xdr:cNvPr id="154" name="テキスト ボックス 153"/>
        <xdr:cNvSpPr txBox="1"/>
      </xdr:nvSpPr>
      <xdr:spPr>
        <a:xfrm>
          <a:off x="1955800" y="11520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142748</xdr:rowOff>
    </xdr:from>
    <xdr:to>
      <xdr:col>2</xdr:col>
      <xdr:colOff>127000</xdr:colOff>
      <xdr:row>67</xdr:row>
      <xdr:rowOff>72898</xdr:rowOff>
    </xdr:to>
    <xdr:sp macro="" textlink="">
      <xdr:nvSpPr>
        <xdr:cNvPr id="155" name="円/楕円 154"/>
        <xdr:cNvSpPr/>
      </xdr:nvSpPr>
      <xdr:spPr>
        <a:xfrm>
          <a:off x="1397000" y="114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57675</xdr:rowOff>
    </xdr:from>
    <xdr:ext cx="762000" cy="259045"/>
    <xdr:sp macro="" textlink="">
      <xdr:nvSpPr>
        <xdr:cNvPr id="156" name="テキスト ボックス 155"/>
        <xdr:cNvSpPr txBox="1"/>
      </xdr:nvSpPr>
      <xdr:spPr>
        <a:xfrm>
          <a:off x="1066800" y="1154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[1,056,204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比較し増加傾向にあるが、離島である小規模自治体である本村は、通常のサービスではなく航空路線や航路があるため、船舶や空港職員を配置しなければならないが今後は、行政改革等を行い定員管理適正化計画を実施すると共に、物件費や委託料等義務的経費削減に努め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121034</xdr:rowOff>
    </xdr:from>
    <xdr:to>
      <xdr:col>7</xdr:col>
      <xdr:colOff>152400</xdr:colOff>
      <xdr:row>83</xdr:row>
      <xdr:rowOff>160474</xdr:rowOff>
    </xdr:to>
    <xdr:cxnSp macro="">
      <xdr:nvCxnSpPr>
        <xdr:cNvPr id="188" name="直線コネクタ 187"/>
        <xdr:cNvCxnSpPr/>
      </xdr:nvCxnSpPr>
      <xdr:spPr>
        <a:xfrm>
          <a:off x="4114800" y="14351384"/>
          <a:ext cx="838200" cy="3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25847</xdr:rowOff>
    </xdr:from>
    <xdr:ext cx="762000" cy="259045"/>
    <xdr:sp macro="" textlink="">
      <xdr:nvSpPr>
        <xdr:cNvPr id="189" name="人件費・物件費等の状況平均値テキスト"/>
        <xdr:cNvSpPr txBox="1"/>
      </xdr:nvSpPr>
      <xdr:spPr>
        <a:xfrm>
          <a:off x="5041900" y="1391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73844</xdr:rowOff>
    </xdr:from>
    <xdr:to>
      <xdr:col>6</xdr:col>
      <xdr:colOff>0</xdr:colOff>
      <xdr:row>83</xdr:row>
      <xdr:rowOff>121034</xdr:rowOff>
    </xdr:to>
    <xdr:cxnSp macro="">
      <xdr:nvCxnSpPr>
        <xdr:cNvPr id="191" name="直線コネクタ 190"/>
        <xdr:cNvCxnSpPr/>
      </xdr:nvCxnSpPr>
      <xdr:spPr>
        <a:xfrm>
          <a:off x="3225800" y="14304194"/>
          <a:ext cx="889000" cy="4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122361</xdr:rowOff>
    </xdr:from>
    <xdr:ext cx="736600" cy="259045"/>
    <xdr:sp macro="" textlink="">
      <xdr:nvSpPr>
        <xdr:cNvPr id="193" name="テキスト ボックス 192"/>
        <xdr:cNvSpPr txBox="1"/>
      </xdr:nvSpPr>
      <xdr:spPr>
        <a:xfrm>
          <a:off x="3733800" y="13838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73844</xdr:rowOff>
    </xdr:from>
    <xdr:to>
      <xdr:col>4</xdr:col>
      <xdr:colOff>482600</xdr:colOff>
      <xdr:row>84</xdr:row>
      <xdr:rowOff>10944</xdr:rowOff>
    </xdr:to>
    <xdr:cxnSp macro="">
      <xdr:nvCxnSpPr>
        <xdr:cNvPr id="194" name="直線コネクタ 193"/>
        <xdr:cNvCxnSpPr/>
      </xdr:nvCxnSpPr>
      <xdr:spPr>
        <a:xfrm flipV="1">
          <a:off x="2336800" y="14304194"/>
          <a:ext cx="889000" cy="10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75914</xdr:rowOff>
    </xdr:from>
    <xdr:ext cx="762000" cy="259045"/>
    <xdr:sp macro="" textlink="">
      <xdr:nvSpPr>
        <xdr:cNvPr id="196" name="テキスト ボックス 195"/>
        <xdr:cNvSpPr txBox="1"/>
      </xdr:nvSpPr>
      <xdr:spPr>
        <a:xfrm>
          <a:off x="2844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21250</xdr:rowOff>
    </xdr:from>
    <xdr:to>
      <xdr:col>3</xdr:col>
      <xdr:colOff>279400</xdr:colOff>
      <xdr:row>84</xdr:row>
      <xdr:rowOff>10944</xdr:rowOff>
    </xdr:to>
    <xdr:cxnSp macro="">
      <xdr:nvCxnSpPr>
        <xdr:cNvPr id="197" name="直線コネクタ 196"/>
        <xdr:cNvCxnSpPr/>
      </xdr:nvCxnSpPr>
      <xdr:spPr>
        <a:xfrm>
          <a:off x="1447800" y="14251600"/>
          <a:ext cx="889000" cy="16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65974</xdr:rowOff>
    </xdr:from>
    <xdr:ext cx="762000" cy="259045"/>
    <xdr:sp macro="" textlink="">
      <xdr:nvSpPr>
        <xdr:cNvPr id="199" name="テキスト ボックス 198"/>
        <xdr:cNvSpPr txBox="1"/>
      </xdr:nvSpPr>
      <xdr:spPr>
        <a:xfrm>
          <a:off x="1955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58955</xdr:rowOff>
    </xdr:from>
    <xdr:ext cx="762000" cy="259045"/>
    <xdr:sp macro="" textlink="">
      <xdr:nvSpPr>
        <xdr:cNvPr id="201" name="テキスト ボックス 200"/>
        <xdr:cNvSpPr txBox="1"/>
      </xdr:nvSpPr>
      <xdr:spPr>
        <a:xfrm>
          <a:off x="1066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109674</xdr:rowOff>
    </xdr:from>
    <xdr:to>
      <xdr:col>7</xdr:col>
      <xdr:colOff>203200</xdr:colOff>
      <xdr:row>84</xdr:row>
      <xdr:rowOff>39824</xdr:rowOff>
    </xdr:to>
    <xdr:sp macro="" textlink="">
      <xdr:nvSpPr>
        <xdr:cNvPr id="207" name="円/楕円 206"/>
        <xdr:cNvSpPr/>
      </xdr:nvSpPr>
      <xdr:spPr>
        <a:xfrm>
          <a:off x="4902200" y="1434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81751</xdr:rowOff>
    </xdr:from>
    <xdr:ext cx="762000" cy="259045"/>
    <xdr:sp macro="" textlink="">
      <xdr:nvSpPr>
        <xdr:cNvPr id="208" name="人件費・物件費等の状況該当値テキスト"/>
        <xdr:cNvSpPr txBox="1"/>
      </xdr:nvSpPr>
      <xdr:spPr>
        <a:xfrm>
          <a:off x="5041900" y="143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1,056,204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70234</xdr:rowOff>
    </xdr:from>
    <xdr:to>
      <xdr:col>6</xdr:col>
      <xdr:colOff>50800</xdr:colOff>
      <xdr:row>84</xdr:row>
      <xdr:rowOff>384</xdr:rowOff>
    </xdr:to>
    <xdr:sp macro="" textlink="">
      <xdr:nvSpPr>
        <xdr:cNvPr id="209" name="円/楕円 208"/>
        <xdr:cNvSpPr/>
      </xdr:nvSpPr>
      <xdr:spPr>
        <a:xfrm>
          <a:off x="4064000" y="1430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156611</xdr:rowOff>
    </xdr:from>
    <xdr:ext cx="736600" cy="259045"/>
    <xdr:sp macro="" textlink="">
      <xdr:nvSpPr>
        <xdr:cNvPr id="210" name="テキスト ボックス 209"/>
        <xdr:cNvSpPr txBox="1"/>
      </xdr:nvSpPr>
      <xdr:spPr>
        <a:xfrm>
          <a:off x="3733800" y="14386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974,482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23044</xdr:rowOff>
    </xdr:from>
    <xdr:to>
      <xdr:col>4</xdr:col>
      <xdr:colOff>533400</xdr:colOff>
      <xdr:row>83</xdr:row>
      <xdr:rowOff>124644</xdr:rowOff>
    </xdr:to>
    <xdr:sp macro="" textlink="">
      <xdr:nvSpPr>
        <xdr:cNvPr id="211" name="円/楕円 210"/>
        <xdr:cNvSpPr/>
      </xdr:nvSpPr>
      <xdr:spPr>
        <a:xfrm>
          <a:off x="3175000" y="1425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109421</xdr:rowOff>
    </xdr:from>
    <xdr:ext cx="762000" cy="259045"/>
    <xdr:sp macro="" textlink="">
      <xdr:nvSpPr>
        <xdr:cNvPr id="212" name="テキスト ボックス 211"/>
        <xdr:cNvSpPr txBox="1"/>
      </xdr:nvSpPr>
      <xdr:spPr>
        <a:xfrm>
          <a:off x="2844800" y="14339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876,695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131594</xdr:rowOff>
    </xdr:from>
    <xdr:to>
      <xdr:col>3</xdr:col>
      <xdr:colOff>330200</xdr:colOff>
      <xdr:row>84</xdr:row>
      <xdr:rowOff>61744</xdr:rowOff>
    </xdr:to>
    <xdr:sp macro="" textlink="">
      <xdr:nvSpPr>
        <xdr:cNvPr id="213" name="円/楕円 212"/>
        <xdr:cNvSpPr/>
      </xdr:nvSpPr>
      <xdr:spPr>
        <a:xfrm>
          <a:off x="2286000" y="1436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46521</xdr:rowOff>
    </xdr:from>
    <xdr:ext cx="762000" cy="259045"/>
    <xdr:sp macro="" textlink="">
      <xdr:nvSpPr>
        <xdr:cNvPr id="214" name="テキスト ボックス 213"/>
        <xdr:cNvSpPr txBox="1"/>
      </xdr:nvSpPr>
      <xdr:spPr>
        <a:xfrm>
          <a:off x="1955800" y="1444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1,101,622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141900</xdr:rowOff>
    </xdr:from>
    <xdr:to>
      <xdr:col>2</xdr:col>
      <xdr:colOff>127000</xdr:colOff>
      <xdr:row>83</xdr:row>
      <xdr:rowOff>72050</xdr:rowOff>
    </xdr:to>
    <xdr:sp macro="" textlink="">
      <xdr:nvSpPr>
        <xdr:cNvPr id="215" name="円/楕円 214"/>
        <xdr:cNvSpPr/>
      </xdr:nvSpPr>
      <xdr:spPr>
        <a:xfrm>
          <a:off x="1397000" y="142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56827</xdr:rowOff>
    </xdr:from>
    <xdr:ext cx="762000" cy="259045"/>
    <xdr:sp macro="" textlink="">
      <xdr:nvSpPr>
        <xdr:cNvPr id="216" name="テキスト ボックス 215"/>
        <xdr:cNvSpPr txBox="1"/>
      </xdr:nvSpPr>
      <xdr:spPr>
        <a:xfrm>
          <a:off x="1066800" y="142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767,715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本村は全国町村平均</a:t>
          </a:r>
          <a:r>
            <a:rPr kumimoji="1" lang="en-US" altLang="ja-JP" sz="1300">
              <a:latin typeface="ＭＳ Ｐゴシック"/>
            </a:rPr>
            <a:t>96.4</a:t>
          </a:r>
          <a:r>
            <a:rPr kumimoji="1" lang="ja-JP" altLang="en-US" sz="1300">
              <a:latin typeface="ＭＳ Ｐゴシック"/>
            </a:rPr>
            <a:t>より</a:t>
          </a:r>
          <a:r>
            <a:rPr kumimoji="1" lang="en-US" altLang="ja-JP" sz="1300">
              <a:latin typeface="ＭＳ Ｐゴシック"/>
            </a:rPr>
            <a:t>-5.9</a:t>
          </a:r>
          <a:r>
            <a:rPr kumimoji="1" lang="ja-JP" altLang="en-US" sz="1300">
              <a:latin typeface="ＭＳ Ｐゴシック"/>
            </a:rPr>
            <a:t>減の</a:t>
          </a:r>
          <a:r>
            <a:rPr kumimoji="1" lang="en-US" altLang="ja-JP" sz="1300">
              <a:latin typeface="ＭＳ Ｐゴシック"/>
            </a:rPr>
            <a:t>90.5</a:t>
          </a:r>
          <a:r>
            <a:rPr kumimoji="1" lang="ja-JP" altLang="en-US" sz="1300">
              <a:latin typeface="ＭＳ Ｐゴシック"/>
            </a:rPr>
            <a:t>で低水準であるが、今後は個々のスキルを上げるためマネジメントをしっかりと行う。</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2" name="直線コネクタ 23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3" name="テキスト ボックス 23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6" name="直線コネクタ 23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7" name="テキスト ボックス 23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89</xdr:row>
      <xdr:rowOff>51752</xdr:rowOff>
    </xdr:to>
    <xdr:cxnSp macro="">
      <xdr:nvCxnSpPr>
        <xdr:cNvPr id="241" name="直線コネクタ 240"/>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23829</xdr:rowOff>
    </xdr:from>
    <xdr:ext cx="762000" cy="259045"/>
    <xdr:sp macro="" textlink="">
      <xdr:nvSpPr>
        <xdr:cNvPr id="242"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89</xdr:row>
      <xdr:rowOff>51752</xdr:rowOff>
    </xdr:from>
    <xdr:to>
      <xdr:col>24</xdr:col>
      <xdr:colOff>647700</xdr:colOff>
      <xdr:row>89</xdr:row>
      <xdr:rowOff>51752</xdr:rowOff>
    </xdr:to>
    <xdr:cxnSp macro="">
      <xdr:nvCxnSpPr>
        <xdr:cNvPr id="243" name="直線コネクタ 242"/>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44"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45" name="直線コネクタ 244"/>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167005</xdr:rowOff>
    </xdr:from>
    <xdr:to>
      <xdr:col>24</xdr:col>
      <xdr:colOff>558800</xdr:colOff>
      <xdr:row>85</xdr:row>
      <xdr:rowOff>61913</xdr:rowOff>
    </xdr:to>
    <xdr:cxnSp macro="">
      <xdr:nvCxnSpPr>
        <xdr:cNvPr id="246" name="直線コネクタ 245"/>
        <xdr:cNvCxnSpPr/>
      </xdr:nvCxnSpPr>
      <xdr:spPr>
        <a:xfrm>
          <a:off x="16179800" y="14568805"/>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34941</xdr:rowOff>
    </xdr:from>
    <xdr:ext cx="762000" cy="259045"/>
    <xdr:sp macro="" textlink="">
      <xdr:nvSpPr>
        <xdr:cNvPr id="247" name="給与水準   （国との比較）平均値テキスト"/>
        <xdr:cNvSpPr txBox="1"/>
      </xdr:nvSpPr>
      <xdr:spPr>
        <a:xfrm>
          <a:off x="17106900" y="14779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62864</xdr:rowOff>
    </xdr:from>
    <xdr:to>
      <xdr:col>24</xdr:col>
      <xdr:colOff>609600</xdr:colOff>
      <xdr:row>86</xdr:row>
      <xdr:rowOff>164464</xdr:rowOff>
    </xdr:to>
    <xdr:sp macro="" textlink="">
      <xdr:nvSpPr>
        <xdr:cNvPr id="248" name="フローチャート : 判断 247"/>
        <xdr:cNvSpPr/>
      </xdr:nvSpPr>
      <xdr:spPr>
        <a:xfrm>
          <a:off x="169672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46355</xdr:rowOff>
    </xdr:from>
    <xdr:to>
      <xdr:col>23</xdr:col>
      <xdr:colOff>406400</xdr:colOff>
      <xdr:row>84</xdr:row>
      <xdr:rowOff>167005</xdr:rowOff>
    </xdr:to>
    <xdr:cxnSp macro="">
      <xdr:nvCxnSpPr>
        <xdr:cNvPr id="249" name="直線コネクタ 248"/>
        <xdr:cNvCxnSpPr/>
      </xdr:nvCxnSpPr>
      <xdr:spPr>
        <a:xfrm>
          <a:off x="15290800" y="1444815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80963</xdr:rowOff>
    </xdr:from>
    <xdr:to>
      <xdr:col>23</xdr:col>
      <xdr:colOff>457200</xdr:colOff>
      <xdr:row>87</xdr:row>
      <xdr:rowOff>11113</xdr:rowOff>
    </xdr:to>
    <xdr:sp macro="" textlink="">
      <xdr:nvSpPr>
        <xdr:cNvPr id="250" name="フローチャート : 判断 249"/>
        <xdr:cNvSpPr/>
      </xdr:nvSpPr>
      <xdr:spPr>
        <a:xfrm>
          <a:off x="16129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167340</xdr:rowOff>
    </xdr:from>
    <xdr:ext cx="736600" cy="259045"/>
    <xdr:sp macro="" textlink="">
      <xdr:nvSpPr>
        <xdr:cNvPr id="251" name="テキスト ボックス 250"/>
        <xdr:cNvSpPr txBox="1"/>
      </xdr:nvSpPr>
      <xdr:spPr>
        <a:xfrm>
          <a:off x="15798800" y="1491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46355</xdr:rowOff>
    </xdr:from>
    <xdr:to>
      <xdr:col>22</xdr:col>
      <xdr:colOff>203200</xdr:colOff>
      <xdr:row>84</xdr:row>
      <xdr:rowOff>58420</xdr:rowOff>
    </xdr:to>
    <xdr:cxnSp macro="">
      <xdr:nvCxnSpPr>
        <xdr:cNvPr id="252" name="直線コネクタ 251"/>
        <xdr:cNvCxnSpPr/>
      </xdr:nvCxnSpPr>
      <xdr:spPr>
        <a:xfrm flipV="1">
          <a:off x="14401800" y="1444815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20638</xdr:rowOff>
    </xdr:from>
    <xdr:to>
      <xdr:col>22</xdr:col>
      <xdr:colOff>254000</xdr:colOff>
      <xdr:row>86</xdr:row>
      <xdr:rowOff>122238</xdr:rowOff>
    </xdr:to>
    <xdr:sp macro="" textlink="">
      <xdr:nvSpPr>
        <xdr:cNvPr id="253" name="フローチャート : 判断 252"/>
        <xdr:cNvSpPr/>
      </xdr:nvSpPr>
      <xdr:spPr>
        <a:xfrm>
          <a:off x="15240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107015</xdr:rowOff>
    </xdr:from>
    <xdr:ext cx="762000" cy="259045"/>
    <xdr:sp macro="" textlink="">
      <xdr:nvSpPr>
        <xdr:cNvPr id="254" name="テキスト ボックス 253"/>
        <xdr:cNvSpPr txBox="1"/>
      </xdr:nvSpPr>
      <xdr:spPr>
        <a:xfrm>
          <a:off x="14909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58420</xdr:rowOff>
    </xdr:from>
    <xdr:to>
      <xdr:col>21</xdr:col>
      <xdr:colOff>0</xdr:colOff>
      <xdr:row>86</xdr:row>
      <xdr:rowOff>65405</xdr:rowOff>
    </xdr:to>
    <xdr:cxnSp macro="">
      <xdr:nvCxnSpPr>
        <xdr:cNvPr id="255" name="直線コネクタ 254"/>
        <xdr:cNvCxnSpPr/>
      </xdr:nvCxnSpPr>
      <xdr:spPr>
        <a:xfrm flipV="1">
          <a:off x="13512800" y="14460220"/>
          <a:ext cx="889000" cy="34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14605</xdr:rowOff>
    </xdr:from>
    <xdr:to>
      <xdr:col>21</xdr:col>
      <xdr:colOff>50800</xdr:colOff>
      <xdr:row>86</xdr:row>
      <xdr:rowOff>116205</xdr:rowOff>
    </xdr:to>
    <xdr:sp macro="" textlink="">
      <xdr:nvSpPr>
        <xdr:cNvPr id="256" name="フローチャート : 判断 255"/>
        <xdr:cNvSpPr/>
      </xdr:nvSpPr>
      <xdr:spPr>
        <a:xfrm>
          <a:off x="14351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100982</xdr:rowOff>
    </xdr:from>
    <xdr:ext cx="762000" cy="259045"/>
    <xdr:sp macro="" textlink="">
      <xdr:nvSpPr>
        <xdr:cNvPr id="257" name="テキスト ボックス 256"/>
        <xdr:cNvSpPr txBox="1"/>
      </xdr:nvSpPr>
      <xdr:spPr>
        <a:xfrm>
          <a:off x="14020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124143</xdr:rowOff>
    </xdr:from>
    <xdr:to>
      <xdr:col>19</xdr:col>
      <xdr:colOff>533400</xdr:colOff>
      <xdr:row>89</xdr:row>
      <xdr:rowOff>54293</xdr:rowOff>
    </xdr:to>
    <xdr:sp macro="" textlink="">
      <xdr:nvSpPr>
        <xdr:cNvPr id="258" name="フローチャート : 判断 257"/>
        <xdr:cNvSpPr/>
      </xdr:nvSpPr>
      <xdr:spPr>
        <a:xfrm>
          <a:off x="13462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39070</xdr:rowOff>
    </xdr:from>
    <xdr:ext cx="762000" cy="259045"/>
    <xdr:sp macro="" textlink="">
      <xdr:nvSpPr>
        <xdr:cNvPr id="259" name="テキスト ボックス 258"/>
        <xdr:cNvSpPr txBox="1"/>
      </xdr:nvSpPr>
      <xdr:spPr>
        <a:xfrm>
          <a:off x="13131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11113</xdr:rowOff>
    </xdr:from>
    <xdr:to>
      <xdr:col>24</xdr:col>
      <xdr:colOff>609600</xdr:colOff>
      <xdr:row>85</xdr:row>
      <xdr:rowOff>112713</xdr:rowOff>
    </xdr:to>
    <xdr:sp macro="" textlink="">
      <xdr:nvSpPr>
        <xdr:cNvPr id="265" name="円/楕円 264"/>
        <xdr:cNvSpPr/>
      </xdr:nvSpPr>
      <xdr:spPr>
        <a:xfrm>
          <a:off x="16967200" y="14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27640</xdr:rowOff>
    </xdr:from>
    <xdr:ext cx="762000" cy="259045"/>
    <xdr:sp macro="" textlink="">
      <xdr:nvSpPr>
        <xdr:cNvPr id="266" name="給与水準   （国との比較）該当値テキスト"/>
        <xdr:cNvSpPr txBox="1"/>
      </xdr:nvSpPr>
      <xdr:spPr>
        <a:xfrm>
          <a:off x="17106900" y="1442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116205</xdr:rowOff>
    </xdr:from>
    <xdr:to>
      <xdr:col>23</xdr:col>
      <xdr:colOff>457200</xdr:colOff>
      <xdr:row>85</xdr:row>
      <xdr:rowOff>46355</xdr:rowOff>
    </xdr:to>
    <xdr:sp macro="" textlink="">
      <xdr:nvSpPr>
        <xdr:cNvPr id="267" name="円/楕円 266"/>
        <xdr:cNvSpPr/>
      </xdr:nvSpPr>
      <xdr:spPr>
        <a:xfrm>
          <a:off x="16129000" y="145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56532</xdr:rowOff>
    </xdr:from>
    <xdr:ext cx="736600" cy="259045"/>
    <xdr:sp macro="" textlink="">
      <xdr:nvSpPr>
        <xdr:cNvPr id="268" name="テキスト ボックス 267"/>
        <xdr:cNvSpPr txBox="1"/>
      </xdr:nvSpPr>
      <xdr:spPr>
        <a:xfrm>
          <a:off x="15798800" y="14286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167005</xdr:rowOff>
    </xdr:from>
    <xdr:to>
      <xdr:col>22</xdr:col>
      <xdr:colOff>254000</xdr:colOff>
      <xdr:row>84</xdr:row>
      <xdr:rowOff>97155</xdr:rowOff>
    </xdr:to>
    <xdr:sp macro="" textlink="">
      <xdr:nvSpPr>
        <xdr:cNvPr id="269" name="円/楕円 268"/>
        <xdr:cNvSpPr/>
      </xdr:nvSpPr>
      <xdr:spPr>
        <a:xfrm>
          <a:off x="15240000" y="1439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107332</xdr:rowOff>
    </xdr:from>
    <xdr:ext cx="762000" cy="259045"/>
    <xdr:sp macro="" textlink="">
      <xdr:nvSpPr>
        <xdr:cNvPr id="270" name="テキスト ボックス 269"/>
        <xdr:cNvSpPr txBox="1"/>
      </xdr:nvSpPr>
      <xdr:spPr>
        <a:xfrm>
          <a:off x="14909800" y="1416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7620</xdr:rowOff>
    </xdr:from>
    <xdr:to>
      <xdr:col>21</xdr:col>
      <xdr:colOff>50800</xdr:colOff>
      <xdr:row>84</xdr:row>
      <xdr:rowOff>109220</xdr:rowOff>
    </xdr:to>
    <xdr:sp macro="" textlink="">
      <xdr:nvSpPr>
        <xdr:cNvPr id="271" name="円/楕円 270"/>
        <xdr:cNvSpPr/>
      </xdr:nvSpPr>
      <xdr:spPr>
        <a:xfrm>
          <a:off x="14351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119397</xdr:rowOff>
    </xdr:from>
    <xdr:ext cx="762000" cy="259045"/>
    <xdr:sp macro="" textlink="">
      <xdr:nvSpPr>
        <xdr:cNvPr id="272" name="テキスト ボックス 271"/>
        <xdr:cNvSpPr txBox="1"/>
      </xdr:nvSpPr>
      <xdr:spPr>
        <a:xfrm>
          <a:off x="14020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14605</xdr:rowOff>
    </xdr:from>
    <xdr:to>
      <xdr:col>19</xdr:col>
      <xdr:colOff>533400</xdr:colOff>
      <xdr:row>86</xdr:row>
      <xdr:rowOff>116205</xdr:rowOff>
    </xdr:to>
    <xdr:sp macro="" textlink="">
      <xdr:nvSpPr>
        <xdr:cNvPr id="273" name="円/楕円 272"/>
        <xdr:cNvSpPr/>
      </xdr:nvSpPr>
      <xdr:spPr>
        <a:xfrm>
          <a:off x="134620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126382</xdr:rowOff>
    </xdr:from>
    <xdr:ext cx="762000" cy="259045"/>
    <xdr:sp macro="" textlink="">
      <xdr:nvSpPr>
        <xdr:cNvPr id="274" name="テキスト ボックス 273"/>
        <xdr:cNvSpPr txBox="1"/>
      </xdr:nvSpPr>
      <xdr:spPr>
        <a:xfrm>
          <a:off x="13131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6" name="テキスト ボックス 27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7" name="テキスト ボックス 27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離島である本村は、港、空港等行政サービスを図るうえで必然的に職員数が多くなっている。今後は、退職者不充当者や嘱託職員対応等住民サービスの低下がない範囲で務めていく。</a:t>
          </a: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5" name="直線コネクタ 304"/>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6"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7" name="直線コネクタ 306"/>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08"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09" name="直線コネクタ 308"/>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115830</xdr:rowOff>
    </xdr:from>
    <xdr:to>
      <xdr:col>24</xdr:col>
      <xdr:colOff>558800</xdr:colOff>
      <xdr:row>60</xdr:row>
      <xdr:rowOff>154094</xdr:rowOff>
    </xdr:to>
    <xdr:cxnSp macro="">
      <xdr:nvCxnSpPr>
        <xdr:cNvPr id="310" name="直線コネクタ 309"/>
        <xdr:cNvCxnSpPr/>
      </xdr:nvCxnSpPr>
      <xdr:spPr>
        <a:xfrm>
          <a:off x="16179800" y="10402830"/>
          <a:ext cx="838200" cy="3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67436</xdr:rowOff>
    </xdr:from>
    <xdr:ext cx="762000" cy="259045"/>
    <xdr:sp macro="" textlink="">
      <xdr:nvSpPr>
        <xdr:cNvPr id="311" name="定員管理の状況平均値テキスト"/>
        <xdr:cNvSpPr txBox="1"/>
      </xdr:nvSpPr>
      <xdr:spPr>
        <a:xfrm>
          <a:off x="17106900" y="10011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2" name="フローチャート : 判断 311"/>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84691</xdr:rowOff>
    </xdr:from>
    <xdr:to>
      <xdr:col>23</xdr:col>
      <xdr:colOff>406400</xdr:colOff>
      <xdr:row>60</xdr:row>
      <xdr:rowOff>115830</xdr:rowOff>
    </xdr:to>
    <xdr:cxnSp macro="">
      <xdr:nvCxnSpPr>
        <xdr:cNvPr id="313" name="直線コネクタ 312"/>
        <xdr:cNvCxnSpPr/>
      </xdr:nvCxnSpPr>
      <xdr:spPr>
        <a:xfrm>
          <a:off x="15290800" y="10371691"/>
          <a:ext cx="889000" cy="3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4" name="フローチャート : 判断 313"/>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136488</xdr:rowOff>
    </xdr:from>
    <xdr:ext cx="736600" cy="259045"/>
    <xdr:sp macro="" textlink="">
      <xdr:nvSpPr>
        <xdr:cNvPr id="315" name="テキスト ボックス 314"/>
        <xdr:cNvSpPr txBox="1"/>
      </xdr:nvSpPr>
      <xdr:spPr>
        <a:xfrm>
          <a:off x="15798800" y="9909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84691</xdr:rowOff>
    </xdr:from>
    <xdr:to>
      <xdr:col>22</xdr:col>
      <xdr:colOff>203200</xdr:colOff>
      <xdr:row>60</xdr:row>
      <xdr:rowOff>125597</xdr:rowOff>
    </xdr:to>
    <xdr:cxnSp macro="">
      <xdr:nvCxnSpPr>
        <xdr:cNvPr id="316" name="直線コネクタ 315"/>
        <xdr:cNvCxnSpPr/>
      </xdr:nvCxnSpPr>
      <xdr:spPr>
        <a:xfrm flipV="1">
          <a:off x="14401800" y="10371691"/>
          <a:ext cx="889000" cy="4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7" name="フローチャート : 判断 316"/>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132236</xdr:rowOff>
    </xdr:from>
    <xdr:ext cx="762000" cy="259045"/>
    <xdr:sp macro="" textlink="">
      <xdr:nvSpPr>
        <xdr:cNvPr id="318" name="テキスト ボックス 317"/>
        <xdr:cNvSpPr txBox="1"/>
      </xdr:nvSpPr>
      <xdr:spPr>
        <a:xfrm>
          <a:off x="14909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76188</xdr:rowOff>
    </xdr:from>
    <xdr:to>
      <xdr:col>21</xdr:col>
      <xdr:colOff>0</xdr:colOff>
      <xdr:row>60</xdr:row>
      <xdr:rowOff>125597</xdr:rowOff>
    </xdr:to>
    <xdr:cxnSp macro="">
      <xdr:nvCxnSpPr>
        <xdr:cNvPr id="319" name="直線コネクタ 318"/>
        <xdr:cNvCxnSpPr/>
      </xdr:nvCxnSpPr>
      <xdr:spPr>
        <a:xfrm>
          <a:off x="13512800" y="10363188"/>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0" name="フローチャート : 判断 319"/>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124767</xdr:rowOff>
    </xdr:from>
    <xdr:ext cx="762000" cy="259045"/>
    <xdr:sp macro="" textlink="">
      <xdr:nvSpPr>
        <xdr:cNvPr id="321" name="テキスト ボックス 320"/>
        <xdr:cNvSpPr txBox="1"/>
      </xdr:nvSpPr>
      <xdr:spPr>
        <a:xfrm>
          <a:off x="14020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2" name="フローチャート : 判断 321"/>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127525</xdr:rowOff>
    </xdr:from>
    <xdr:ext cx="762000" cy="259045"/>
    <xdr:sp macro="" textlink="">
      <xdr:nvSpPr>
        <xdr:cNvPr id="323" name="テキスト ボックス 322"/>
        <xdr:cNvSpPr txBox="1"/>
      </xdr:nvSpPr>
      <xdr:spPr>
        <a:xfrm>
          <a:off x="13131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29" name="円/楕円 328"/>
        <xdr:cNvSpPr/>
      </xdr:nvSpPr>
      <xdr:spPr>
        <a:xfrm>
          <a:off x="169672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75371</xdr:rowOff>
    </xdr:from>
    <xdr:ext cx="762000" cy="259045"/>
    <xdr:sp macro="" textlink="">
      <xdr:nvSpPr>
        <xdr:cNvPr id="330" name="定員管理の状況該当値テキスト"/>
        <xdr:cNvSpPr txBox="1"/>
      </xdr:nvSpPr>
      <xdr:spPr>
        <a:xfrm>
          <a:off x="17106900" y="1036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44.20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65030</xdr:rowOff>
    </xdr:from>
    <xdr:to>
      <xdr:col>23</xdr:col>
      <xdr:colOff>457200</xdr:colOff>
      <xdr:row>60</xdr:row>
      <xdr:rowOff>166630</xdr:rowOff>
    </xdr:to>
    <xdr:sp macro="" textlink="">
      <xdr:nvSpPr>
        <xdr:cNvPr id="331" name="円/楕円 330"/>
        <xdr:cNvSpPr/>
      </xdr:nvSpPr>
      <xdr:spPr>
        <a:xfrm>
          <a:off x="16129000" y="1035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151407</xdr:rowOff>
    </xdr:from>
    <xdr:ext cx="736600" cy="259045"/>
    <xdr:sp macro="" textlink="">
      <xdr:nvSpPr>
        <xdr:cNvPr id="332" name="テキスト ボックス 331"/>
        <xdr:cNvSpPr txBox="1"/>
      </xdr:nvSpPr>
      <xdr:spPr>
        <a:xfrm>
          <a:off x="15798800" y="10438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33891</xdr:rowOff>
    </xdr:from>
    <xdr:to>
      <xdr:col>22</xdr:col>
      <xdr:colOff>254000</xdr:colOff>
      <xdr:row>60</xdr:row>
      <xdr:rowOff>135491</xdr:rowOff>
    </xdr:to>
    <xdr:sp macro="" textlink="">
      <xdr:nvSpPr>
        <xdr:cNvPr id="333" name="円/楕円 332"/>
        <xdr:cNvSpPr/>
      </xdr:nvSpPr>
      <xdr:spPr>
        <a:xfrm>
          <a:off x="15240000" y="1032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120268</xdr:rowOff>
    </xdr:from>
    <xdr:ext cx="762000" cy="259045"/>
    <xdr:sp macro="" textlink="">
      <xdr:nvSpPr>
        <xdr:cNvPr id="334" name="テキスト ボックス 333"/>
        <xdr:cNvSpPr txBox="1"/>
      </xdr:nvSpPr>
      <xdr:spPr>
        <a:xfrm>
          <a:off x="14909800" y="1040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74797</xdr:rowOff>
    </xdr:from>
    <xdr:to>
      <xdr:col>21</xdr:col>
      <xdr:colOff>50800</xdr:colOff>
      <xdr:row>61</xdr:row>
      <xdr:rowOff>4947</xdr:rowOff>
    </xdr:to>
    <xdr:sp macro="" textlink="">
      <xdr:nvSpPr>
        <xdr:cNvPr id="335" name="円/楕円 334"/>
        <xdr:cNvSpPr/>
      </xdr:nvSpPr>
      <xdr:spPr>
        <a:xfrm>
          <a:off x="14351000" y="1036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161174</xdr:rowOff>
    </xdr:from>
    <xdr:ext cx="762000" cy="259045"/>
    <xdr:sp macro="" textlink="">
      <xdr:nvSpPr>
        <xdr:cNvPr id="336" name="テキスト ボックス 335"/>
        <xdr:cNvSpPr txBox="1"/>
      </xdr:nvSpPr>
      <xdr:spPr>
        <a:xfrm>
          <a:off x="14020800" y="10448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25388</xdr:rowOff>
    </xdr:from>
    <xdr:to>
      <xdr:col>19</xdr:col>
      <xdr:colOff>533400</xdr:colOff>
      <xdr:row>60</xdr:row>
      <xdr:rowOff>126988</xdr:rowOff>
    </xdr:to>
    <xdr:sp macro="" textlink="">
      <xdr:nvSpPr>
        <xdr:cNvPr id="337" name="円/楕円 336"/>
        <xdr:cNvSpPr/>
      </xdr:nvSpPr>
      <xdr:spPr>
        <a:xfrm>
          <a:off x="13462000" y="1031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111765</xdr:rowOff>
    </xdr:from>
    <xdr:ext cx="762000" cy="259045"/>
    <xdr:sp macro="" textlink="">
      <xdr:nvSpPr>
        <xdr:cNvPr id="338" name="テキスト ボックス 337"/>
        <xdr:cNvSpPr txBox="1"/>
      </xdr:nvSpPr>
      <xdr:spPr>
        <a:xfrm>
          <a:off x="13131800" y="1039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今年度は公債費負担が減少しているが、今後は沖縄振興特別推進交付金等の普通建設事業の裏負担等の起債の増額が見込まれる。今後は普通建設費の優先順位を決め、起債抑制を図る。</a:t>
          </a: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6" name="直線コネクタ 365"/>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7"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8" name="直線コネクタ 367"/>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69"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0" name="直線コネクタ 369"/>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132504</xdr:rowOff>
    </xdr:from>
    <xdr:to>
      <xdr:col>24</xdr:col>
      <xdr:colOff>558800</xdr:colOff>
      <xdr:row>42</xdr:row>
      <xdr:rowOff>81704</xdr:rowOff>
    </xdr:to>
    <xdr:cxnSp macro="">
      <xdr:nvCxnSpPr>
        <xdr:cNvPr id="371" name="直線コネクタ 370"/>
        <xdr:cNvCxnSpPr/>
      </xdr:nvCxnSpPr>
      <xdr:spPr>
        <a:xfrm flipV="1">
          <a:off x="16179800" y="716195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74100</xdr:rowOff>
    </xdr:from>
    <xdr:ext cx="762000" cy="259045"/>
    <xdr:sp macro="" textlink="">
      <xdr:nvSpPr>
        <xdr:cNvPr id="372" name="公債費負担の状況平均値テキスト"/>
        <xdr:cNvSpPr txBox="1"/>
      </xdr:nvSpPr>
      <xdr:spPr>
        <a:xfrm>
          <a:off x="17106900" y="6932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3" name="フローチャート : 判断 372"/>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81704</xdr:rowOff>
    </xdr:from>
    <xdr:to>
      <xdr:col>23</xdr:col>
      <xdr:colOff>406400</xdr:colOff>
      <xdr:row>43</xdr:row>
      <xdr:rowOff>95250</xdr:rowOff>
    </xdr:to>
    <xdr:cxnSp macro="">
      <xdr:nvCxnSpPr>
        <xdr:cNvPr id="374" name="直線コネクタ 373"/>
        <xdr:cNvCxnSpPr/>
      </xdr:nvCxnSpPr>
      <xdr:spPr>
        <a:xfrm flipV="1">
          <a:off x="15290800" y="7282604"/>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5" name="フローチャート : 判断 374"/>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129133</xdr:rowOff>
    </xdr:from>
    <xdr:ext cx="736600" cy="259045"/>
    <xdr:sp macro="" textlink="">
      <xdr:nvSpPr>
        <xdr:cNvPr id="376" name="テキスト ボックス 375"/>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95250</xdr:rowOff>
    </xdr:from>
    <xdr:to>
      <xdr:col>22</xdr:col>
      <xdr:colOff>203200</xdr:colOff>
      <xdr:row>43</xdr:row>
      <xdr:rowOff>167640</xdr:rowOff>
    </xdr:to>
    <xdr:cxnSp macro="">
      <xdr:nvCxnSpPr>
        <xdr:cNvPr id="377" name="直線コネクタ 376"/>
        <xdr:cNvCxnSpPr/>
      </xdr:nvCxnSpPr>
      <xdr:spPr>
        <a:xfrm flipV="1">
          <a:off x="14401800" y="74676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78" name="フローチャート : 判断 377"/>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62247</xdr:rowOff>
    </xdr:from>
    <xdr:ext cx="762000" cy="259045"/>
    <xdr:sp macro="" textlink="">
      <xdr:nvSpPr>
        <xdr:cNvPr id="379" name="テキスト ボックス 378"/>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167640</xdr:rowOff>
    </xdr:from>
    <xdr:to>
      <xdr:col>21</xdr:col>
      <xdr:colOff>0</xdr:colOff>
      <xdr:row>44</xdr:row>
      <xdr:rowOff>4233</xdr:rowOff>
    </xdr:to>
    <xdr:cxnSp macro="">
      <xdr:nvCxnSpPr>
        <xdr:cNvPr id="380" name="直線コネクタ 379"/>
        <xdr:cNvCxnSpPr/>
      </xdr:nvCxnSpPr>
      <xdr:spPr>
        <a:xfrm flipV="1">
          <a:off x="13512800" y="75399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1" name="フローチャート : 判断 380"/>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134637</xdr:rowOff>
    </xdr:from>
    <xdr:ext cx="762000" cy="259045"/>
    <xdr:sp macro="" textlink="">
      <xdr:nvSpPr>
        <xdr:cNvPr id="382" name="テキスト ボックス 381"/>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3" name="フローチャート : 判断 382"/>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51664</xdr:rowOff>
    </xdr:from>
    <xdr:ext cx="762000" cy="259045"/>
    <xdr:sp macro="" textlink="">
      <xdr:nvSpPr>
        <xdr:cNvPr id="384" name="テキスト ボックス 383"/>
        <xdr:cNvSpPr txBox="1"/>
      </xdr:nvSpPr>
      <xdr:spPr>
        <a:xfrm>
          <a:off x="13131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81704</xdr:rowOff>
    </xdr:from>
    <xdr:to>
      <xdr:col>24</xdr:col>
      <xdr:colOff>609600</xdr:colOff>
      <xdr:row>42</xdr:row>
      <xdr:rowOff>11854</xdr:rowOff>
    </xdr:to>
    <xdr:sp macro="" textlink="">
      <xdr:nvSpPr>
        <xdr:cNvPr id="390" name="円/楕円 389"/>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53781</xdr:rowOff>
    </xdr:from>
    <xdr:ext cx="762000" cy="259045"/>
    <xdr:sp macro="" textlink="">
      <xdr:nvSpPr>
        <xdr:cNvPr id="391" name="公債費負担の状況該当値テキスト"/>
        <xdr:cNvSpPr txBox="1"/>
      </xdr:nvSpPr>
      <xdr:spPr>
        <a:xfrm>
          <a:off x="17106900" y="708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30904</xdr:rowOff>
    </xdr:from>
    <xdr:to>
      <xdr:col>23</xdr:col>
      <xdr:colOff>457200</xdr:colOff>
      <xdr:row>42</xdr:row>
      <xdr:rowOff>132504</xdr:rowOff>
    </xdr:to>
    <xdr:sp macro="" textlink="">
      <xdr:nvSpPr>
        <xdr:cNvPr id="392" name="円/楕円 391"/>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117281</xdr:rowOff>
    </xdr:from>
    <xdr:ext cx="736600" cy="259045"/>
    <xdr:sp macro="" textlink="">
      <xdr:nvSpPr>
        <xdr:cNvPr id="393" name="テキスト ボックス 392"/>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44450</xdr:rowOff>
    </xdr:from>
    <xdr:to>
      <xdr:col>22</xdr:col>
      <xdr:colOff>254000</xdr:colOff>
      <xdr:row>43</xdr:row>
      <xdr:rowOff>146050</xdr:rowOff>
    </xdr:to>
    <xdr:sp macro="" textlink="">
      <xdr:nvSpPr>
        <xdr:cNvPr id="394" name="円/楕円 393"/>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130827</xdr:rowOff>
    </xdr:from>
    <xdr:ext cx="762000" cy="259045"/>
    <xdr:sp macro="" textlink="">
      <xdr:nvSpPr>
        <xdr:cNvPr id="395" name="テキスト ボックス 394"/>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116840</xdr:rowOff>
    </xdr:from>
    <xdr:to>
      <xdr:col>21</xdr:col>
      <xdr:colOff>50800</xdr:colOff>
      <xdr:row>44</xdr:row>
      <xdr:rowOff>46990</xdr:rowOff>
    </xdr:to>
    <xdr:sp macro="" textlink="">
      <xdr:nvSpPr>
        <xdr:cNvPr id="396" name="円/楕円 395"/>
        <xdr:cNvSpPr/>
      </xdr:nvSpPr>
      <xdr:spPr>
        <a:xfrm>
          <a:off x="14351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31767</xdr:rowOff>
    </xdr:from>
    <xdr:ext cx="762000" cy="259045"/>
    <xdr:sp macro="" textlink="">
      <xdr:nvSpPr>
        <xdr:cNvPr id="397" name="テキスト ボックス 396"/>
        <xdr:cNvSpPr txBox="1"/>
      </xdr:nvSpPr>
      <xdr:spPr>
        <a:xfrm>
          <a:off x="14020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124883</xdr:rowOff>
    </xdr:from>
    <xdr:to>
      <xdr:col>19</xdr:col>
      <xdr:colOff>533400</xdr:colOff>
      <xdr:row>44</xdr:row>
      <xdr:rowOff>55033</xdr:rowOff>
    </xdr:to>
    <xdr:sp macro="" textlink="">
      <xdr:nvSpPr>
        <xdr:cNvPr id="398" name="円/楕円 397"/>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39810</xdr:rowOff>
    </xdr:from>
    <xdr:ext cx="762000" cy="259045"/>
    <xdr:sp macro="" textlink="">
      <xdr:nvSpPr>
        <xdr:cNvPr id="399" name="テキスト ボックス 398"/>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年度より将来負担比率</a:t>
          </a:r>
          <a:r>
            <a:rPr kumimoji="1" lang="en-US" altLang="ja-JP" sz="1300">
              <a:latin typeface="ＭＳ Ｐゴシック"/>
            </a:rPr>
            <a:t>59.9</a:t>
          </a:r>
          <a:r>
            <a:rPr kumimoji="1" lang="ja-JP" altLang="en-US" sz="1300">
              <a:latin typeface="ＭＳ Ｐゴシック"/>
            </a:rPr>
            <a:t>％（</a:t>
          </a:r>
          <a:r>
            <a:rPr kumimoji="1" lang="en-US" altLang="ja-JP" sz="1300">
              <a:latin typeface="ＭＳ Ｐゴシック"/>
            </a:rPr>
            <a:t>2.3</a:t>
          </a:r>
          <a:r>
            <a:rPr kumimoji="1" lang="ja-JP" altLang="en-US" sz="1300">
              <a:latin typeface="ＭＳ Ｐゴシック"/>
            </a:rPr>
            <a:t>ポイント増）となっており、全国平均、沖縄平均より高くなっている。平成</a:t>
          </a:r>
          <a:r>
            <a:rPr kumimoji="1" lang="en-US" altLang="ja-JP" sz="1300">
              <a:latin typeface="ＭＳ Ｐゴシック"/>
            </a:rPr>
            <a:t>27</a:t>
          </a:r>
          <a:r>
            <a:rPr kumimoji="1" lang="ja-JP" altLang="en-US" sz="1300">
              <a:latin typeface="ＭＳ Ｐゴシック"/>
            </a:rPr>
            <a:t>年度で実施した小中学校の普通建設費に伴う公債費の増が見込まれる。</a:t>
          </a:r>
          <a:r>
            <a:rPr kumimoji="1" lang="en-US" altLang="ja-JP" sz="1300">
              <a:latin typeface="ＭＳ Ｐゴシック"/>
            </a:rPr>
            <a:t>30</a:t>
          </a:r>
          <a:r>
            <a:rPr kumimoji="1" lang="ja-JP" altLang="en-US" sz="1300">
              <a:latin typeface="ＭＳ Ｐゴシック"/>
            </a:rPr>
            <a:t>年～</a:t>
          </a:r>
          <a:r>
            <a:rPr kumimoji="1" lang="en-US" altLang="ja-JP" sz="1300">
              <a:latin typeface="ＭＳ Ｐゴシック"/>
            </a:rPr>
            <a:t>32</a:t>
          </a:r>
          <a:r>
            <a:rPr kumimoji="1" lang="ja-JP" altLang="en-US" sz="1300">
              <a:latin typeface="ＭＳ Ｐゴシック"/>
            </a:rPr>
            <a:t>年にかけ庁舎建設、船建造の大きな計画があるため、今後は可能な限り公債費の削減に努め基金からの繰入の抑制を図る。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28" name="直線コネクタ 427"/>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29" name="将来負担の状況最小値テキスト"/>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0" name="直線コネクタ 429"/>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90763</xdr:rowOff>
    </xdr:from>
    <xdr:to>
      <xdr:col>24</xdr:col>
      <xdr:colOff>558800</xdr:colOff>
      <xdr:row>16</xdr:row>
      <xdr:rowOff>109262</xdr:rowOff>
    </xdr:to>
    <xdr:cxnSp macro="">
      <xdr:nvCxnSpPr>
        <xdr:cNvPr id="433" name="直線コネクタ 432"/>
        <xdr:cNvCxnSpPr/>
      </xdr:nvCxnSpPr>
      <xdr:spPr>
        <a:xfrm>
          <a:off x="16179800" y="2833963"/>
          <a:ext cx="8382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5" name="フローチャート :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6" name="フローチャート :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8" name="フローチャート : 判断 43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9" name="テキスト ボックス 43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0" name="フローチャート : 判断 43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1" name="テキスト ボックス 44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2" name="フローチャート : 判断 441"/>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3" name="テキスト ボックス 442"/>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58462</xdr:rowOff>
    </xdr:from>
    <xdr:to>
      <xdr:col>24</xdr:col>
      <xdr:colOff>609600</xdr:colOff>
      <xdr:row>16</xdr:row>
      <xdr:rowOff>160062</xdr:rowOff>
    </xdr:to>
    <xdr:sp macro="" textlink="">
      <xdr:nvSpPr>
        <xdr:cNvPr id="449" name="円/楕円 448"/>
        <xdr:cNvSpPr/>
      </xdr:nvSpPr>
      <xdr:spPr>
        <a:xfrm>
          <a:off x="16967200" y="280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30539</xdr:rowOff>
    </xdr:from>
    <xdr:ext cx="762000" cy="259045"/>
    <xdr:sp macro="" textlink="">
      <xdr:nvSpPr>
        <xdr:cNvPr id="450" name="将来負担の状況該当値テキスト"/>
        <xdr:cNvSpPr txBox="1"/>
      </xdr:nvSpPr>
      <xdr:spPr>
        <a:xfrm>
          <a:off x="17106900" y="277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39963</xdr:rowOff>
    </xdr:from>
    <xdr:to>
      <xdr:col>23</xdr:col>
      <xdr:colOff>457200</xdr:colOff>
      <xdr:row>16</xdr:row>
      <xdr:rowOff>141563</xdr:rowOff>
    </xdr:to>
    <xdr:sp macro="" textlink="">
      <xdr:nvSpPr>
        <xdr:cNvPr id="451" name="円/楕円 450"/>
        <xdr:cNvSpPr/>
      </xdr:nvSpPr>
      <xdr:spPr>
        <a:xfrm>
          <a:off x="16129000" y="278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126340</xdr:rowOff>
    </xdr:from>
    <xdr:ext cx="736600" cy="259045"/>
    <xdr:sp macro="" textlink="">
      <xdr:nvSpPr>
        <xdr:cNvPr id="452" name="テキスト ボックス 451"/>
        <xdr:cNvSpPr txBox="1"/>
      </xdr:nvSpPr>
      <xdr:spPr>
        <a:xfrm>
          <a:off x="15798800" y="2869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沖縄県粟国村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724
720
7.65
1,678,338
1,424,818
237,570
659,161
1,522,780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59.9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1</a:t>
          </a:r>
          <a:r>
            <a:rPr kumimoji="1" lang="ja-JP" altLang="en-US" sz="1300">
              <a:latin typeface="ＭＳ Ｐゴシック"/>
            </a:rPr>
            <a:t>島１村の自治体であるため、行政職は類似団体と比較して多いが空港や船舶等にも職員の配置を行っているため、人件費が高くなっている。今後は職員退職不充当や賃金職員、嘱託職員の対応等で人件費削減に取り組んで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40132</xdr:rowOff>
    </xdr:from>
    <xdr:to>
      <xdr:col>7</xdr:col>
      <xdr:colOff>15875</xdr:colOff>
      <xdr:row>38</xdr:row>
      <xdr:rowOff>131572</xdr:rowOff>
    </xdr:to>
    <xdr:cxnSp macro="">
      <xdr:nvCxnSpPr>
        <xdr:cNvPr id="64" name="直線コネクタ 63"/>
        <xdr:cNvCxnSpPr/>
      </xdr:nvCxnSpPr>
      <xdr:spPr>
        <a:xfrm>
          <a:off x="3987800" y="655523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120159</xdr:rowOff>
    </xdr:from>
    <xdr:ext cx="762000" cy="259045"/>
    <xdr:sp macro="" textlink="">
      <xdr:nvSpPr>
        <xdr:cNvPr id="65" name="人件費平均値テキスト"/>
        <xdr:cNvSpPr txBox="1"/>
      </xdr:nvSpPr>
      <xdr:spPr>
        <a:xfrm>
          <a:off x="4914900" y="577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40132</xdr:rowOff>
    </xdr:from>
    <xdr:to>
      <xdr:col>5</xdr:col>
      <xdr:colOff>549275</xdr:colOff>
      <xdr:row>38</xdr:row>
      <xdr:rowOff>113284</xdr:rowOff>
    </xdr:to>
    <xdr:cxnSp macro="">
      <xdr:nvCxnSpPr>
        <xdr:cNvPr id="67" name="直線コネクタ 66"/>
        <xdr:cNvCxnSpPr/>
      </xdr:nvCxnSpPr>
      <xdr:spPr>
        <a:xfrm flipV="1">
          <a:off x="3098800" y="65552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160545</xdr:rowOff>
    </xdr:from>
    <xdr:ext cx="736600" cy="259045"/>
    <xdr:sp macro="" textlink="">
      <xdr:nvSpPr>
        <xdr:cNvPr id="69" name="テキスト ボックス 68"/>
        <xdr:cNvSpPr txBox="1"/>
      </xdr:nvSpPr>
      <xdr:spPr>
        <a:xfrm>
          <a:off x="3606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113284</xdr:rowOff>
    </xdr:from>
    <xdr:to>
      <xdr:col>4</xdr:col>
      <xdr:colOff>346075</xdr:colOff>
      <xdr:row>39</xdr:row>
      <xdr:rowOff>65278</xdr:rowOff>
    </xdr:to>
    <xdr:cxnSp macro="">
      <xdr:nvCxnSpPr>
        <xdr:cNvPr id="70" name="直線コネクタ 69"/>
        <xdr:cNvCxnSpPr/>
      </xdr:nvCxnSpPr>
      <xdr:spPr>
        <a:xfrm flipV="1">
          <a:off x="2209800" y="662838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43959</xdr:rowOff>
    </xdr:from>
    <xdr:ext cx="762000" cy="259045"/>
    <xdr:sp macro="" textlink="">
      <xdr:nvSpPr>
        <xdr:cNvPr id="72" name="テキスト ボックス 71"/>
        <xdr:cNvSpPr txBox="1"/>
      </xdr:nvSpPr>
      <xdr:spPr>
        <a:xfrm>
          <a:off x="2717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65278</xdr:rowOff>
    </xdr:from>
    <xdr:to>
      <xdr:col>3</xdr:col>
      <xdr:colOff>142875</xdr:colOff>
      <xdr:row>39</xdr:row>
      <xdr:rowOff>69850</xdr:rowOff>
    </xdr:to>
    <xdr:cxnSp macro="">
      <xdr:nvCxnSpPr>
        <xdr:cNvPr id="73" name="直線コネクタ 72"/>
        <xdr:cNvCxnSpPr/>
      </xdr:nvCxnSpPr>
      <xdr:spPr>
        <a:xfrm flipV="1">
          <a:off x="1320800" y="67518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155973</xdr:rowOff>
    </xdr:from>
    <xdr:ext cx="762000" cy="259045"/>
    <xdr:sp macro="" textlink="">
      <xdr:nvSpPr>
        <xdr:cNvPr id="75" name="テキスト ボックス 74"/>
        <xdr:cNvSpPr txBox="1"/>
      </xdr:nvSpPr>
      <xdr:spPr>
        <a:xfrm>
          <a:off x="1828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2811</xdr:rowOff>
    </xdr:from>
    <xdr:ext cx="762000" cy="259045"/>
    <xdr:sp macro="" textlink="">
      <xdr:nvSpPr>
        <xdr:cNvPr id="77" name="テキスト ボックス 76"/>
        <xdr:cNvSpPr txBox="1"/>
      </xdr:nvSpPr>
      <xdr:spPr>
        <a:xfrm>
          <a:off x="939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80772</xdr:rowOff>
    </xdr:from>
    <xdr:to>
      <xdr:col>7</xdr:col>
      <xdr:colOff>66675</xdr:colOff>
      <xdr:row>39</xdr:row>
      <xdr:rowOff>10922</xdr:rowOff>
    </xdr:to>
    <xdr:sp macro="" textlink="">
      <xdr:nvSpPr>
        <xdr:cNvPr id="83" name="円/楕円 82"/>
        <xdr:cNvSpPr/>
      </xdr:nvSpPr>
      <xdr:spPr>
        <a:xfrm>
          <a:off x="47752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52849</xdr:rowOff>
    </xdr:from>
    <xdr:ext cx="762000" cy="259045"/>
    <xdr:sp macro="" textlink="">
      <xdr:nvSpPr>
        <xdr:cNvPr id="84" name="人件費該当値テキスト"/>
        <xdr:cNvSpPr txBox="1"/>
      </xdr:nvSpPr>
      <xdr:spPr>
        <a:xfrm>
          <a:off x="49149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160782</xdr:rowOff>
    </xdr:from>
    <xdr:to>
      <xdr:col>5</xdr:col>
      <xdr:colOff>600075</xdr:colOff>
      <xdr:row>38</xdr:row>
      <xdr:rowOff>90932</xdr:rowOff>
    </xdr:to>
    <xdr:sp macro="" textlink="">
      <xdr:nvSpPr>
        <xdr:cNvPr id="85" name="円/楕円 84"/>
        <xdr:cNvSpPr/>
      </xdr:nvSpPr>
      <xdr:spPr>
        <a:xfrm>
          <a:off x="3937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75709</xdr:rowOff>
    </xdr:from>
    <xdr:ext cx="736600" cy="259045"/>
    <xdr:sp macro="" textlink="">
      <xdr:nvSpPr>
        <xdr:cNvPr id="86" name="テキスト ボックス 85"/>
        <xdr:cNvSpPr txBox="1"/>
      </xdr:nvSpPr>
      <xdr:spPr>
        <a:xfrm>
          <a:off x="3606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62484</xdr:rowOff>
    </xdr:from>
    <xdr:to>
      <xdr:col>4</xdr:col>
      <xdr:colOff>396875</xdr:colOff>
      <xdr:row>38</xdr:row>
      <xdr:rowOff>164084</xdr:rowOff>
    </xdr:to>
    <xdr:sp macro="" textlink="">
      <xdr:nvSpPr>
        <xdr:cNvPr id="87" name="円/楕円 86"/>
        <xdr:cNvSpPr/>
      </xdr:nvSpPr>
      <xdr:spPr>
        <a:xfrm>
          <a:off x="3048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148861</xdr:rowOff>
    </xdr:from>
    <xdr:ext cx="762000" cy="259045"/>
    <xdr:sp macro="" textlink="">
      <xdr:nvSpPr>
        <xdr:cNvPr id="88" name="テキスト ボックス 87"/>
        <xdr:cNvSpPr txBox="1"/>
      </xdr:nvSpPr>
      <xdr:spPr>
        <a:xfrm>
          <a:off x="2717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14478</xdr:rowOff>
    </xdr:from>
    <xdr:to>
      <xdr:col>3</xdr:col>
      <xdr:colOff>193675</xdr:colOff>
      <xdr:row>39</xdr:row>
      <xdr:rowOff>116078</xdr:rowOff>
    </xdr:to>
    <xdr:sp macro="" textlink="">
      <xdr:nvSpPr>
        <xdr:cNvPr id="89" name="円/楕円 88"/>
        <xdr:cNvSpPr/>
      </xdr:nvSpPr>
      <xdr:spPr>
        <a:xfrm>
          <a:off x="2159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100855</xdr:rowOff>
    </xdr:from>
    <xdr:ext cx="762000" cy="259045"/>
    <xdr:sp macro="" textlink="">
      <xdr:nvSpPr>
        <xdr:cNvPr id="90" name="テキスト ボックス 89"/>
        <xdr:cNvSpPr txBox="1"/>
      </xdr:nvSpPr>
      <xdr:spPr>
        <a:xfrm>
          <a:off x="1828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19050</xdr:rowOff>
    </xdr:from>
    <xdr:to>
      <xdr:col>1</xdr:col>
      <xdr:colOff>676275</xdr:colOff>
      <xdr:row>39</xdr:row>
      <xdr:rowOff>120650</xdr:rowOff>
    </xdr:to>
    <xdr:sp macro="" textlink="">
      <xdr:nvSpPr>
        <xdr:cNvPr id="91" name="円/楕円 90"/>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105427</xdr:rowOff>
    </xdr:from>
    <xdr:ext cx="762000" cy="259045"/>
    <xdr:sp macro="" textlink="">
      <xdr:nvSpPr>
        <xdr:cNvPr id="92" name="テキスト ボックス 91"/>
        <xdr:cNvSpPr txBox="1"/>
      </xdr:nvSpPr>
      <xdr:spPr>
        <a:xfrm>
          <a:off x="939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21.8</a:t>
          </a:r>
          <a:r>
            <a:rPr kumimoji="1" lang="ja-JP" altLang="en-US" sz="1300">
              <a:latin typeface="ＭＳ Ｐゴシック"/>
            </a:rPr>
            <a:t>％から平成</a:t>
          </a:r>
          <a:r>
            <a:rPr kumimoji="1" lang="en-US" altLang="ja-JP" sz="1300">
              <a:latin typeface="ＭＳ Ｐゴシック"/>
            </a:rPr>
            <a:t>28</a:t>
          </a:r>
          <a:r>
            <a:rPr kumimoji="1" lang="ja-JP" altLang="en-US" sz="1300">
              <a:latin typeface="ＭＳ Ｐゴシック"/>
            </a:rPr>
            <a:t>年度</a:t>
          </a:r>
          <a:r>
            <a:rPr kumimoji="1" lang="en-US" altLang="ja-JP" sz="1300">
              <a:latin typeface="ＭＳ Ｐゴシック"/>
            </a:rPr>
            <a:t>22.4</a:t>
          </a:r>
          <a:r>
            <a:rPr kumimoji="1" lang="ja-JP" altLang="en-US" sz="1300">
              <a:latin typeface="ＭＳ Ｐゴシック"/>
            </a:rPr>
            <a:t>％（</a:t>
          </a:r>
          <a:r>
            <a:rPr kumimoji="1" lang="en-US" altLang="ja-JP" sz="1300">
              <a:latin typeface="ＭＳ Ｐゴシック"/>
            </a:rPr>
            <a:t>0.6</a:t>
          </a:r>
          <a:r>
            <a:rPr kumimoji="1" lang="ja-JP" altLang="en-US" sz="1300">
              <a:latin typeface="ＭＳ Ｐゴシック"/>
            </a:rPr>
            <a:t>％ポイント）と県平均</a:t>
          </a:r>
          <a:r>
            <a:rPr kumimoji="1" lang="en-US" altLang="ja-JP" sz="1300">
              <a:latin typeface="ＭＳ Ｐゴシック"/>
            </a:rPr>
            <a:t>14.5</a:t>
          </a:r>
          <a:r>
            <a:rPr kumimoji="1" lang="ja-JP" altLang="en-US" sz="1300">
              <a:latin typeface="ＭＳ Ｐゴシック"/>
            </a:rPr>
            <a:t>％より</a:t>
          </a:r>
          <a:r>
            <a:rPr kumimoji="1" lang="en-US" altLang="ja-JP" sz="1300">
              <a:latin typeface="ＭＳ Ｐゴシック"/>
            </a:rPr>
            <a:t>7.9</a:t>
          </a:r>
          <a:r>
            <a:rPr kumimoji="1" lang="ja-JP" altLang="en-US" sz="1300">
              <a:latin typeface="ＭＳ Ｐゴシック"/>
            </a:rPr>
            <a:t>％増と高い水準にある。離島である本村は、旅費の増や沖縄振興特別交付金事業による委託料等よる増額が主な要因である。</a:t>
          </a:r>
          <a:endParaRPr kumimoji="1" lang="en-US" altLang="ja-JP" sz="1300">
            <a:latin typeface="ＭＳ Ｐゴシック"/>
          </a:endParaRPr>
        </a:p>
        <a:p>
          <a:r>
            <a:rPr kumimoji="1" lang="ja-JP" altLang="en-US" sz="1300">
              <a:latin typeface="ＭＳ Ｐゴシック"/>
            </a:rPr>
            <a:t>今後は、旅費内容の精査や委託料等の見直しを行う。</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37846</xdr:rowOff>
    </xdr:from>
    <xdr:to>
      <xdr:col>24</xdr:col>
      <xdr:colOff>31750</xdr:colOff>
      <xdr:row>19</xdr:row>
      <xdr:rowOff>65278</xdr:rowOff>
    </xdr:to>
    <xdr:cxnSp macro="">
      <xdr:nvCxnSpPr>
        <xdr:cNvPr id="122" name="直線コネクタ 121"/>
        <xdr:cNvCxnSpPr/>
      </xdr:nvCxnSpPr>
      <xdr:spPr>
        <a:xfrm>
          <a:off x="15671800" y="32953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31005</xdr:rowOff>
    </xdr:from>
    <xdr:ext cx="762000" cy="259045"/>
    <xdr:sp macro="" textlink="">
      <xdr:nvSpPr>
        <xdr:cNvPr id="123" name="物件費平均値テキスト"/>
        <xdr:cNvSpPr txBox="1"/>
      </xdr:nvSpPr>
      <xdr:spPr>
        <a:xfrm>
          <a:off x="16598900" y="2774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14986</xdr:rowOff>
    </xdr:from>
    <xdr:to>
      <xdr:col>22</xdr:col>
      <xdr:colOff>565150</xdr:colOff>
      <xdr:row>19</xdr:row>
      <xdr:rowOff>37846</xdr:rowOff>
    </xdr:to>
    <xdr:cxnSp macro="">
      <xdr:nvCxnSpPr>
        <xdr:cNvPr id="125" name="直線コネクタ 124"/>
        <xdr:cNvCxnSpPr/>
      </xdr:nvCxnSpPr>
      <xdr:spPr>
        <a:xfrm>
          <a:off x="14782800" y="32725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66819</xdr:rowOff>
    </xdr:from>
    <xdr:ext cx="736600" cy="259045"/>
    <xdr:sp macro="" textlink="">
      <xdr:nvSpPr>
        <xdr:cNvPr id="127" name="テキスト ボックス 126"/>
        <xdr:cNvSpPr txBox="1"/>
      </xdr:nvSpPr>
      <xdr:spPr>
        <a:xfrm>
          <a:off x="15290800" y="263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12700</xdr:rowOff>
    </xdr:from>
    <xdr:to>
      <xdr:col>21</xdr:col>
      <xdr:colOff>361950</xdr:colOff>
      <xdr:row>19</xdr:row>
      <xdr:rowOff>14986</xdr:rowOff>
    </xdr:to>
    <xdr:cxnSp macro="">
      <xdr:nvCxnSpPr>
        <xdr:cNvPr id="128" name="直線コネクタ 127"/>
        <xdr:cNvCxnSpPr/>
      </xdr:nvCxnSpPr>
      <xdr:spPr>
        <a:xfrm>
          <a:off x="13893800" y="309880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75963</xdr:rowOff>
    </xdr:from>
    <xdr:ext cx="762000" cy="259045"/>
    <xdr:sp macro="" textlink="">
      <xdr:nvSpPr>
        <xdr:cNvPr id="130" name="テキスト ボックス 129"/>
        <xdr:cNvSpPr txBox="1"/>
      </xdr:nvSpPr>
      <xdr:spPr>
        <a:xfrm>
          <a:off x="14401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12700</xdr:rowOff>
    </xdr:from>
    <xdr:to>
      <xdr:col>20</xdr:col>
      <xdr:colOff>158750</xdr:colOff>
      <xdr:row>18</xdr:row>
      <xdr:rowOff>90424</xdr:rowOff>
    </xdr:to>
    <xdr:cxnSp macro="">
      <xdr:nvCxnSpPr>
        <xdr:cNvPr id="131" name="直線コネクタ 130"/>
        <xdr:cNvCxnSpPr/>
      </xdr:nvCxnSpPr>
      <xdr:spPr>
        <a:xfrm flipV="1">
          <a:off x="13004800" y="309880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34815</xdr:rowOff>
    </xdr:from>
    <xdr:ext cx="762000" cy="259045"/>
    <xdr:sp macro="" textlink="">
      <xdr:nvSpPr>
        <xdr:cNvPr id="133" name="テキスト ボックス 132"/>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11955</xdr:rowOff>
    </xdr:from>
    <xdr:ext cx="762000" cy="259045"/>
    <xdr:sp macro="" textlink="">
      <xdr:nvSpPr>
        <xdr:cNvPr id="135" name="テキスト ボックス 134"/>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14478</xdr:rowOff>
    </xdr:from>
    <xdr:to>
      <xdr:col>24</xdr:col>
      <xdr:colOff>82550</xdr:colOff>
      <xdr:row>19</xdr:row>
      <xdr:rowOff>116078</xdr:rowOff>
    </xdr:to>
    <xdr:sp macro="" textlink="">
      <xdr:nvSpPr>
        <xdr:cNvPr id="141" name="円/楕円 140"/>
        <xdr:cNvSpPr/>
      </xdr:nvSpPr>
      <xdr:spPr>
        <a:xfrm>
          <a:off x="16459200" y="327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158005</xdr:rowOff>
    </xdr:from>
    <xdr:ext cx="762000" cy="259045"/>
    <xdr:sp macro="" textlink="">
      <xdr:nvSpPr>
        <xdr:cNvPr id="142" name="物件費該当値テキスト"/>
        <xdr:cNvSpPr txBox="1"/>
      </xdr:nvSpPr>
      <xdr:spPr>
        <a:xfrm>
          <a:off x="16598900" y="32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158496</xdr:rowOff>
    </xdr:from>
    <xdr:to>
      <xdr:col>22</xdr:col>
      <xdr:colOff>615950</xdr:colOff>
      <xdr:row>19</xdr:row>
      <xdr:rowOff>88646</xdr:rowOff>
    </xdr:to>
    <xdr:sp macro="" textlink="">
      <xdr:nvSpPr>
        <xdr:cNvPr id="143" name="円/楕円 142"/>
        <xdr:cNvSpPr/>
      </xdr:nvSpPr>
      <xdr:spPr>
        <a:xfrm>
          <a:off x="156210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73423</xdr:rowOff>
    </xdr:from>
    <xdr:ext cx="736600" cy="259045"/>
    <xdr:sp macro="" textlink="">
      <xdr:nvSpPr>
        <xdr:cNvPr id="144" name="テキスト ボックス 143"/>
        <xdr:cNvSpPr txBox="1"/>
      </xdr:nvSpPr>
      <xdr:spPr>
        <a:xfrm>
          <a:off x="15290800" y="333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135636</xdr:rowOff>
    </xdr:from>
    <xdr:to>
      <xdr:col>21</xdr:col>
      <xdr:colOff>412750</xdr:colOff>
      <xdr:row>19</xdr:row>
      <xdr:rowOff>65786</xdr:rowOff>
    </xdr:to>
    <xdr:sp macro="" textlink="">
      <xdr:nvSpPr>
        <xdr:cNvPr id="145" name="円/楕円 144"/>
        <xdr:cNvSpPr/>
      </xdr:nvSpPr>
      <xdr:spPr>
        <a:xfrm>
          <a:off x="14732000" y="322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50563</xdr:rowOff>
    </xdr:from>
    <xdr:ext cx="762000" cy="259045"/>
    <xdr:sp macro="" textlink="">
      <xdr:nvSpPr>
        <xdr:cNvPr id="146" name="テキスト ボックス 145"/>
        <xdr:cNvSpPr txBox="1"/>
      </xdr:nvSpPr>
      <xdr:spPr>
        <a:xfrm>
          <a:off x="14401800" y="330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133350</xdr:rowOff>
    </xdr:from>
    <xdr:to>
      <xdr:col>20</xdr:col>
      <xdr:colOff>209550</xdr:colOff>
      <xdr:row>18</xdr:row>
      <xdr:rowOff>63500</xdr:rowOff>
    </xdr:to>
    <xdr:sp macro="" textlink="">
      <xdr:nvSpPr>
        <xdr:cNvPr id="147" name="円/楕円 146"/>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48277</xdr:rowOff>
    </xdr:from>
    <xdr:ext cx="762000" cy="259045"/>
    <xdr:sp macro="" textlink="">
      <xdr:nvSpPr>
        <xdr:cNvPr id="148" name="テキスト ボックス 147"/>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39624</xdr:rowOff>
    </xdr:from>
    <xdr:to>
      <xdr:col>19</xdr:col>
      <xdr:colOff>6350</xdr:colOff>
      <xdr:row>18</xdr:row>
      <xdr:rowOff>141224</xdr:rowOff>
    </xdr:to>
    <xdr:sp macro="" textlink="">
      <xdr:nvSpPr>
        <xdr:cNvPr id="149" name="円/楕円 148"/>
        <xdr:cNvSpPr/>
      </xdr:nvSpPr>
      <xdr:spPr>
        <a:xfrm>
          <a:off x="12954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126001</xdr:rowOff>
    </xdr:from>
    <xdr:ext cx="762000" cy="259045"/>
    <xdr:sp macro="" textlink="">
      <xdr:nvSpPr>
        <xdr:cNvPr id="150" name="テキスト ボックス 149"/>
        <xdr:cNvSpPr txBox="1"/>
      </xdr:nvSpPr>
      <xdr:spPr>
        <a:xfrm>
          <a:off x="12623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扶助費は全国、沖縄県平均より低水準だが、主な比率は障害福祉や小中学校の扶助が主な要因である。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61685</xdr:rowOff>
    </xdr:from>
    <xdr:to>
      <xdr:col>7</xdr:col>
      <xdr:colOff>15875</xdr:colOff>
      <xdr:row>55</xdr:row>
      <xdr:rowOff>69850</xdr:rowOff>
    </xdr:to>
    <xdr:cxnSp macro="">
      <xdr:nvCxnSpPr>
        <xdr:cNvPr id="184" name="直線コネクタ 183"/>
        <xdr:cNvCxnSpPr/>
      </xdr:nvCxnSpPr>
      <xdr:spPr>
        <a:xfrm>
          <a:off x="3987800" y="9319985"/>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61685</xdr:rowOff>
    </xdr:from>
    <xdr:to>
      <xdr:col>5</xdr:col>
      <xdr:colOff>549275</xdr:colOff>
      <xdr:row>54</xdr:row>
      <xdr:rowOff>159657</xdr:rowOff>
    </xdr:to>
    <xdr:cxnSp macro="">
      <xdr:nvCxnSpPr>
        <xdr:cNvPr id="187" name="直線コネクタ 186"/>
        <xdr:cNvCxnSpPr/>
      </xdr:nvCxnSpPr>
      <xdr:spPr>
        <a:xfrm flipV="1">
          <a:off x="3098800" y="93199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89" name="テキスト ボックス 188"/>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110672</xdr:rowOff>
    </xdr:from>
    <xdr:to>
      <xdr:col>4</xdr:col>
      <xdr:colOff>346075</xdr:colOff>
      <xdr:row>54</xdr:row>
      <xdr:rowOff>159657</xdr:rowOff>
    </xdr:to>
    <xdr:cxnSp macro="">
      <xdr:nvCxnSpPr>
        <xdr:cNvPr id="190" name="直線コネクタ 189"/>
        <xdr:cNvCxnSpPr/>
      </xdr:nvCxnSpPr>
      <xdr:spPr>
        <a:xfrm>
          <a:off x="2209800" y="93689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2" name="テキスト ボックス 19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54</xdr:row>
      <xdr:rowOff>110672</xdr:rowOff>
    </xdr:to>
    <xdr:cxnSp macro="">
      <xdr:nvCxnSpPr>
        <xdr:cNvPr id="193" name="直線コネクタ 192"/>
        <xdr:cNvCxnSpPr/>
      </xdr:nvCxnSpPr>
      <xdr:spPr>
        <a:xfrm>
          <a:off x="1320800" y="9352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195" name="テキスト ボックス 194"/>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197" name="テキスト ボックス 196"/>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3" name="円/楕円 202"/>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162577</xdr:rowOff>
    </xdr:from>
    <xdr:ext cx="762000" cy="259045"/>
    <xdr:sp macro="" textlink="">
      <xdr:nvSpPr>
        <xdr:cNvPr id="204"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xdr:rowOff>
    </xdr:from>
    <xdr:to>
      <xdr:col>5</xdr:col>
      <xdr:colOff>600075</xdr:colOff>
      <xdr:row>54</xdr:row>
      <xdr:rowOff>112485</xdr:rowOff>
    </xdr:to>
    <xdr:sp macro="" textlink="">
      <xdr:nvSpPr>
        <xdr:cNvPr id="205" name="円/楕円 204"/>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122662</xdr:rowOff>
    </xdr:from>
    <xdr:ext cx="736600" cy="259045"/>
    <xdr:sp macro="" textlink="">
      <xdr:nvSpPr>
        <xdr:cNvPr id="206" name="テキスト ボックス 205"/>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07" name="円/楕円 206"/>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08" name="テキスト ボックス 207"/>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59872</xdr:rowOff>
    </xdr:from>
    <xdr:to>
      <xdr:col>3</xdr:col>
      <xdr:colOff>193675</xdr:colOff>
      <xdr:row>54</xdr:row>
      <xdr:rowOff>161472</xdr:rowOff>
    </xdr:to>
    <xdr:sp macro="" textlink="">
      <xdr:nvSpPr>
        <xdr:cNvPr id="209" name="円/楕円 208"/>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199</xdr:rowOff>
    </xdr:from>
    <xdr:ext cx="762000" cy="259045"/>
    <xdr:sp macro="" textlink="">
      <xdr:nvSpPr>
        <xdr:cNvPr id="210" name="テキスト ボックス 209"/>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1" name="円/楕円 210"/>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2" name="テキスト ボックス 211"/>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おもな要因は、簡易水道事業や農業集落排水事業への公営企業への繰出や国民健康保険事業への繰出が多額である。今後は公営企業戦略を策定し健全な財政運営を図り、一般会計からの繰出の抑制を図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73660</xdr:rowOff>
    </xdr:from>
    <xdr:to>
      <xdr:col>24</xdr:col>
      <xdr:colOff>31750</xdr:colOff>
      <xdr:row>57</xdr:row>
      <xdr:rowOff>31750</xdr:rowOff>
    </xdr:to>
    <xdr:cxnSp macro="">
      <xdr:nvCxnSpPr>
        <xdr:cNvPr id="244" name="直線コネクタ 243"/>
        <xdr:cNvCxnSpPr/>
      </xdr:nvCxnSpPr>
      <xdr:spPr>
        <a:xfrm flipV="1">
          <a:off x="15671800" y="96748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52087</xdr:rowOff>
    </xdr:from>
    <xdr:ext cx="762000" cy="259045"/>
    <xdr:sp macro="" textlink="">
      <xdr:nvSpPr>
        <xdr:cNvPr id="245" name="その他平均値テキスト"/>
        <xdr:cNvSpPr txBox="1"/>
      </xdr:nvSpPr>
      <xdr:spPr>
        <a:xfrm>
          <a:off x="16598900" y="9824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104140</xdr:rowOff>
    </xdr:from>
    <xdr:to>
      <xdr:col>22</xdr:col>
      <xdr:colOff>565150</xdr:colOff>
      <xdr:row>57</xdr:row>
      <xdr:rowOff>31750</xdr:rowOff>
    </xdr:to>
    <xdr:cxnSp macro="">
      <xdr:nvCxnSpPr>
        <xdr:cNvPr id="247" name="直線コネクタ 246"/>
        <xdr:cNvCxnSpPr/>
      </xdr:nvCxnSpPr>
      <xdr:spPr>
        <a:xfrm>
          <a:off x="14782800" y="97053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49" name="テキスト ボックス 248"/>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104140</xdr:rowOff>
    </xdr:from>
    <xdr:to>
      <xdr:col>21</xdr:col>
      <xdr:colOff>361950</xdr:colOff>
      <xdr:row>57</xdr:row>
      <xdr:rowOff>92710</xdr:rowOff>
    </xdr:to>
    <xdr:cxnSp macro="">
      <xdr:nvCxnSpPr>
        <xdr:cNvPr id="250" name="直線コネクタ 249"/>
        <xdr:cNvCxnSpPr/>
      </xdr:nvCxnSpPr>
      <xdr:spPr>
        <a:xfrm flipV="1">
          <a:off x="13893800" y="97053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33037</xdr:rowOff>
    </xdr:from>
    <xdr:ext cx="762000" cy="259045"/>
    <xdr:sp macro="" textlink="">
      <xdr:nvSpPr>
        <xdr:cNvPr id="252" name="テキスト ボックス 251"/>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58420</xdr:rowOff>
    </xdr:from>
    <xdr:to>
      <xdr:col>20</xdr:col>
      <xdr:colOff>158750</xdr:colOff>
      <xdr:row>57</xdr:row>
      <xdr:rowOff>92710</xdr:rowOff>
    </xdr:to>
    <xdr:cxnSp macro="">
      <xdr:nvCxnSpPr>
        <xdr:cNvPr id="253" name="直線コネクタ 252"/>
        <xdr:cNvCxnSpPr/>
      </xdr:nvCxnSpPr>
      <xdr:spPr>
        <a:xfrm>
          <a:off x="13004800" y="9316720"/>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55" name="テキスト ボックス 254"/>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57" name="テキスト ボックス 256"/>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22860</xdr:rowOff>
    </xdr:from>
    <xdr:to>
      <xdr:col>24</xdr:col>
      <xdr:colOff>82550</xdr:colOff>
      <xdr:row>56</xdr:row>
      <xdr:rowOff>124460</xdr:rowOff>
    </xdr:to>
    <xdr:sp macro="" textlink="">
      <xdr:nvSpPr>
        <xdr:cNvPr id="263" name="円/楕円 262"/>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39387</xdr:rowOff>
    </xdr:from>
    <xdr:ext cx="762000" cy="259045"/>
    <xdr:sp macro="" textlink="">
      <xdr:nvSpPr>
        <xdr:cNvPr id="264"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152400</xdr:rowOff>
    </xdr:from>
    <xdr:to>
      <xdr:col>22</xdr:col>
      <xdr:colOff>615950</xdr:colOff>
      <xdr:row>57</xdr:row>
      <xdr:rowOff>82550</xdr:rowOff>
    </xdr:to>
    <xdr:sp macro="" textlink="">
      <xdr:nvSpPr>
        <xdr:cNvPr id="265" name="円/楕円 264"/>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66" name="テキスト ボックス 26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53340</xdr:rowOff>
    </xdr:from>
    <xdr:to>
      <xdr:col>21</xdr:col>
      <xdr:colOff>412750</xdr:colOff>
      <xdr:row>56</xdr:row>
      <xdr:rowOff>154940</xdr:rowOff>
    </xdr:to>
    <xdr:sp macro="" textlink="">
      <xdr:nvSpPr>
        <xdr:cNvPr id="267" name="円/楕円 266"/>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68" name="テキスト ボックス 267"/>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41910</xdr:rowOff>
    </xdr:from>
    <xdr:to>
      <xdr:col>20</xdr:col>
      <xdr:colOff>209550</xdr:colOff>
      <xdr:row>57</xdr:row>
      <xdr:rowOff>143510</xdr:rowOff>
    </xdr:to>
    <xdr:sp macro="" textlink="">
      <xdr:nvSpPr>
        <xdr:cNvPr id="269" name="円/楕円 268"/>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153687</xdr:rowOff>
    </xdr:from>
    <xdr:ext cx="762000" cy="259045"/>
    <xdr:sp macro="" textlink="">
      <xdr:nvSpPr>
        <xdr:cNvPr id="270" name="テキスト ボックス 269"/>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7620</xdr:rowOff>
    </xdr:from>
    <xdr:to>
      <xdr:col>19</xdr:col>
      <xdr:colOff>6350</xdr:colOff>
      <xdr:row>54</xdr:row>
      <xdr:rowOff>109220</xdr:rowOff>
    </xdr:to>
    <xdr:sp macro="" textlink="">
      <xdr:nvSpPr>
        <xdr:cNvPr id="271" name="円/楕円 270"/>
        <xdr:cNvSpPr/>
      </xdr:nvSpPr>
      <xdr:spPr>
        <a:xfrm>
          <a:off x="12954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119397</xdr:rowOff>
    </xdr:from>
    <xdr:ext cx="762000" cy="259045"/>
    <xdr:sp macro="" textlink="">
      <xdr:nvSpPr>
        <xdr:cNvPr id="272" name="テキスト ボックス 271"/>
        <xdr:cNvSpPr txBox="1"/>
      </xdr:nvSpPr>
      <xdr:spPr>
        <a:xfrm>
          <a:off x="12623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福祉の向上を図る観点から社会福祉協議会への補助金及び観光振興に伴う観光協会への補助金が多額になっている。今後は自主運営ができるよう事業の精査を行い、補助金の見直しが必要である。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129286</xdr:rowOff>
    </xdr:from>
    <xdr:to>
      <xdr:col>24</xdr:col>
      <xdr:colOff>31750</xdr:colOff>
      <xdr:row>35</xdr:row>
      <xdr:rowOff>165862</xdr:rowOff>
    </xdr:to>
    <xdr:cxnSp macro="">
      <xdr:nvCxnSpPr>
        <xdr:cNvPr id="302" name="直線コネクタ 301"/>
        <xdr:cNvCxnSpPr/>
      </xdr:nvCxnSpPr>
      <xdr:spPr>
        <a:xfrm>
          <a:off x="15671800" y="61300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52849</xdr:rowOff>
    </xdr:from>
    <xdr:ext cx="762000" cy="259045"/>
    <xdr:sp macro="" textlink="">
      <xdr:nvSpPr>
        <xdr:cNvPr id="303"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46990</xdr:rowOff>
    </xdr:from>
    <xdr:to>
      <xdr:col>22</xdr:col>
      <xdr:colOff>565150</xdr:colOff>
      <xdr:row>35</xdr:row>
      <xdr:rowOff>129286</xdr:rowOff>
    </xdr:to>
    <xdr:cxnSp macro="">
      <xdr:nvCxnSpPr>
        <xdr:cNvPr id="305" name="直線コネクタ 304"/>
        <xdr:cNvCxnSpPr/>
      </xdr:nvCxnSpPr>
      <xdr:spPr>
        <a:xfrm>
          <a:off x="14782800" y="60477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07" name="テキスト ボックス 306"/>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159004</xdr:rowOff>
    </xdr:from>
    <xdr:to>
      <xdr:col>21</xdr:col>
      <xdr:colOff>361950</xdr:colOff>
      <xdr:row>35</xdr:row>
      <xdr:rowOff>46990</xdr:rowOff>
    </xdr:to>
    <xdr:cxnSp macro="">
      <xdr:nvCxnSpPr>
        <xdr:cNvPr id="308" name="直線コネクタ 307"/>
        <xdr:cNvCxnSpPr/>
      </xdr:nvCxnSpPr>
      <xdr:spPr>
        <a:xfrm>
          <a:off x="13893800" y="598830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0" name="テキスト ボックス 309"/>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159004</xdr:rowOff>
    </xdr:from>
    <xdr:to>
      <xdr:col>20</xdr:col>
      <xdr:colOff>158750</xdr:colOff>
      <xdr:row>36</xdr:row>
      <xdr:rowOff>81280</xdr:rowOff>
    </xdr:to>
    <xdr:cxnSp macro="">
      <xdr:nvCxnSpPr>
        <xdr:cNvPr id="311" name="直線コネクタ 310"/>
        <xdr:cNvCxnSpPr/>
      </xdr:nvCxnSpPr>
      <xdr:spPr>
        <a:xfrm flipV="1">
          <a:off x="13004800" y="5988304"/>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144289</xdr:rowOff>
    </xdr:from>
    <xdr:ext cx="762000" cy="259045"/>
    <xdr:sp macro="" textlink="">
      <xdr:nvSpPr>
        <xdr:cNvPr id="313" name="テキスト ボックス 312"/>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115062</xdr:rowOff>
    </xdr:from>
    <xdr:to>
      <xdr:col>24</xdr:col>
      <xdr:colOff>82550</xdr:colOff>
      <xdr:row>36</xdr:row>
      <xdr:rowOff>45212</xdr:rowOff>
    </xdr:to>
    <xdr:sp macro="" textlink="">
      <xdr:nvSpPr>
        <xdr:cNvPr id="321" name="円/楕円 320"/>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131589</xdr:rowOff>
    </xdr:from>
    <xdr:ext cx="762000" cy="259045"/>
    <xdr:sp macro="" textlink="">
      <xdr:nvSpPr>
        <xdr:cNvPr id="322"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78486</xdr:rowOff>
    </xdr:from>
    <xdr:to>
      <xdr:col>22</xdr:col>
      <xdr:colOff>615950</xdr:colOff>
      <xdr:row>36</xdr:row>
      <xdr:rowOff>8636</xdr:rowOff>
    </xdr:to>
    <xdr:sp macro="" textlink="">
      <xdr:nvSpPr>
        <xdr:cNvPr id="323" name="円/楕円 322"/>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18813</xdr:rowOff>
    </xdr:from>
    <xdr:ext cx="736600" cy="259045"/>
    <xdr:sp macro="" textlink="">
      <xdr:nvSpPr>
        <xdr:cNvPr id="324" name="テキスト ボックス 323"/>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167640</xdr:rowOff>
    </xdr:from>
    <xdr:to>
      <xdr:col>21</xdr:col>
      <xdr:colOff>412750</xdr:colOff>
      <xdr:row>35</xdr:row>
      <xdr:rowOff>97790</xdr:rowOff>
    </xdr:to>
    <xdr:sp macro="" textlink="">
      <xdr:nvSpPr>
        <xdr:cNvPr id="325" name="円/楕円 324"/>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107967</xdr:rowOff>
    </xdr:from>
    <xdr:ext cx="762000" cy="259045"/>
    <xdr:sp macro="" textlink="">
      <xdr:nvSpPr>
        <xdr:cNvPr id="326" name="テキスト ボックス 325"/>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108204</xdr:rowOff>
    </xdr:from>
    <xdr:to>
      <xdr:col>20</xdr:col>
      <xdr:colOff>209550</xdr:colOff>
      <xdr:row>35</xdr:row>
      <xdr:rowOff>38354</xdr:rowOff>
    </xdr:to>
    <xdr:sp macro="" textlink="">
      <xdr:nvSpPr>
        <xdr:cNvPr id="327" name="円/楕円 326"/>
        <xdr:cNvSpPr/>
      </xdr:nvSpPr>
      <xdr:spPr>
        <a:xfrm>
          <a:off x="13843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48531</xdr:rowOff>
    </xdr:from>
    <xdr:ext cx="762000" cy="259045"/>
    <xdr:sp macro="" textlink="">
      <xdr:nvSpPr>
        <xdr:cNvPr id="328" name="テキスト ボックス 327"/>
        <xdr:cNvSpPr txBox="1"/>
      </xdr:nvSpPr>
      <xdr:spPr>
        <a:xfrm>
          <a:off x="13512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29" name="円/楕円 328"/>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30" name="テキスト ボックス 329"/>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公債費は沖縄県平均</a:t>
          </a:r>
          <a:r>
            <a:rPr kumimoji="1" lang="en-US" altLang="ja-JP" sz="1300">
              <a:latin typeface="ＭＳ Ｐゴシック"/>
            </a:rPr>
            <a:t>14.5</a:t>
          </a:r>
          <a:r>
            <a:rPr kumimoji="1" lang="ja-JP" altLang="en-US" sz="1300">
              <a:latin typeface="ＭＳ Ｐゴシック"/>
            </a:rPr>
            <a:t>％より高い傾向にある。今後は普通建設事業費の優先順位を見極め公債費の抑制に努める。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62230</xdr:rowOff>
    </xdr:from>
    <xdr:to>
      <xdr:col>7</xdr:col>
      <xdr:colOff>15875</xdr:colOff>
      <xdr:row>76</xdr:row>
      <xdr:rowOff>62230</xdr:rowOff>
    </xdr:to>
    <xdr:cxnSp macro="">
      <xdr:nvCxnSpPr>
        <xdr:cNvPr id="362" name="直線コネクタ 361"/>
        <xdr:cNvCxnSpPr/>
      </xdr:nvCxnSpPr>
      <xdr:spPr>
        <a:xfrm>
          <a:off x="3987800" y="130924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97807</xdr:rowOff>
    </xdr:from>
    <xdr:ext cx="762000" cy="259045"/>
    <xdr:sp macro="" textlink="">
      <xdr:nvSpPr>
        <xdr:cNvPr id="363" name="公債費平均値テキスト"/>
        <xdr:cNvSpPr txBox="1"/>
      </xdr:nvSpPr>
      <xdr:spPr>
        <a:xfrm>
          <a:off x="4914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62230</xdr:rowOff>
    </xdr:from>
    <xdr:to>
      <xdr:col>5</xdr:col>
      <xdr:colOff>549275</xdr:colOff>
      <xdr:row>76</xdr:row>
      <xdr:rowOff>119380</xdr:rowOff>
    </xdr:to>
    <xdr:cxnSp macro="">
      <xdr:nvCxnSpPr>
        <xdr:cNvPr id="365" name="直線コネクタ 364"/>
        <xdr:cNvCxnSpPr/>
      </xdr:nvCxnSpPr>
      <xdr:spPr>
        <a:xfrm flipV="1">
          <a:off x="3098800" y="130924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113047</xdr:rowOff>
    </xdr:from>
    <xdr:ext cx="736600" cy="259045"/>
    <xdr:sp macro="" textlink="">
      <xdr:nvSpPr>
        <xdr:cNvPr id="367" name="テキスト ボックス 366"/>
        <xdr:cNvSpPr txBox="1"/>
      </xdr:nvSpPr>
      <xdr:spPr>
        <a:xfrm>
          <a:off x="3606800" y="1314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119380</xdr:rowOff>
    </xdr:from>
    <xdr:to>
      <xdr:col>4</xdr:col>
      <xdr:colOff>346075</xdr:colOff>
      <xdr:row>77</xdr:row>
      <xdr:rowOff>92711</xdr:rowOff>
    </xdr:to>
    <xdr:cxnSp macro="">
      <xdr:nvCxnSpPr>
        <xdr:cNvPr id="368" name="直線コネクタ 367"/>
        <xdr:cNvCxnSpPr/>
      </xdr:nvCxnSpPr>
      <xdr:spPr>
        <a:xfrm flipV="1">
          <a:off x="2209800" y="131495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70" name="テキスト ボックス 369"/>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92711</xdr:rowOff>
    </xdr:from>
    <xdr:to>
      <xdr:col>3</xdr:col>
      <xdr:colOff>142875</xdr:colOff>
      <xdr:row>77</xdr:row>
      <xdr:rowOff>119380</xdr:rowOff>
    </xdr:to>
    <xdr:cxnSp macro="">
      <xdr:nvCxnSpPr>
        <xdr:cNvPr id="371" name="直線コネクタ 370"/>
        <xdr:cNvCxnSpPr/>
      </xdr:nvCxnSpPr>
      <xdr:spPr>
        <a:xfrm flipV="1">
          <a:off x="1320800" y="132943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43197</xdr:rowOff>
    </xdr:from>
    <xdr:ext cx="762000" cy="259045"/>
    <xdr:sp macro="" textlink="">
      <xdr:nvSpPr>
        <xdr:cNvPr id="373" name="テキスト ボックス 372"/>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375" name="テキスト ボックス 374"/>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81" name="円/楕円 380"/>
        <xdr:cNvSpPr/>
      </xdr:nvSpPr>
      <xdr:spPr>
        <a:xfrm>
          <a:off x="47752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27957</xdr:rowOff>
    </xdr:from>
    <xdr:ext cx="762000" cy="259045"/>
    <xdr:sp macro="" textlink="">
      <xdr:nvSpPr>
        <xdr:cNvPr id="382" name="公債費該当値テキスト"/>
        <xdr:cNvSpPr txBox="1"/>
      </xdr:nvSpPr>
      <xdr:spPr>
        <a:xfrm>
          <a:off x="49149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11430</xdr:rowOff>
    </xdr:from>
    <xdr:to>
      <xdr:col>5</xdr:col>
      <xdr:colOff>600075</xdr:colOff>
      <xdr:row>76</xdr:row>
      <xdr:rowOff>113030</xdr:rowOff>
    </xdr:to>
    <xdr:sp macro="" textlink="">
      <xdr:nvSpPr>
        <xdr:cNvPr id="383" name="円/楕円 382"/>
        <xdr:cNvSpPr/>
      </xdr:nvSpPr>
      <xdr:spPr>
        <a:xfrm>
          <a:off x="3937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123207</xdr:rowOff>
    </xdr:from>
    <xdr:ext cx="736600" cy="259045"/>
    <xdr:sp macro="" textlink="">
      <xdr:nvSpPr>
        <xdr:cNvPr id="384" name="テキスト ボックス 383"/>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68580</xdr:rowOff>
    </xdr:from>
    <xdr:to>
      <xdr:col>4</xdr:col>
      <xdr:colOff>396875</xdr:colOff>
      <xdr:row>76</xdr:row>
      <xdr:rowOff>170180</xdr:rowOff>
    </xdr:to>
    <xdr:sp macro="" textlink="">
      <xdr:nvSpPr>
        <xdr:cNvPr id="385" name="円/楕円 384"/>
        <xdr:cNvSpPr/>
      </xdr:nvSpPr>
      <xdr:spPr>
        <a:xfrm>
          <a:off x="3048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8907</xdr:rowOff>
    </xdr:from>
    <xdr:ext cx="762000" cy="259045"/>
    <xdr:sp macro="" textlink="">
      <xdr:nvSpPr>
        <xdr:cNvPr id="386" name="テキスト ボックス 385"/>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41911</xdr:rowOff>
    </xdr:from>
    <xdr:to>
      <xdr:col>3</xdr:col>
      <xdr:colOff>193675</xdr:colOff>
      <xdr:row>77</xdr:row>
      <xdr:rowOff>143511</xdr:rowOff>
    </xdr:to>
    <xdr:sp macro="" textlink="">
      <xdr:nvSpPr>
        <xdr:cNvPr id="387" name="円/楕円 386"/>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128288</xdr:rowOff>
    </xdr:from>
    <xdr:ext cx="762000" cy="259045"/>
    <xdr:sp macro="" textlink="">
      <xdr:nvSpPr>
        <xdr:cNvPr id="388" name="テキスト ボックス 387"/>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68580</xdr:rowOff>
    </xdr:from>
    <xdr:to>
      <xdr:col>1</xdr:col>
      <xdr:colOff>676275</xdr:colOff>
      <xdr:row>77</xdr:row>
      <xdr:rowOff>170180</xdr:rowOff>
    </xdr:to>
    <xdr:sp macro="" textlink="">
      <xdr:nvSpPr>
        <xdr:cNvPr id="389" name="円/楕円 388"/>
        <xdr:cNvSpPr/>
      </xdr:nvSpPr>
      <xdr:spPr>
        <a:xfrm>
          <a:off x="1270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154957</xdr:rowOff>
    </xdr:from>
    <xdr:ext cx="762000" cy="259045"/>
    <xdr:sp macro="" textlink="">
      <xdr:nvSpPr>
        <xdr:cNvPr id="390" name="テキスト ボックス 389"/>
        <xdr:cNvSpPr txBox="1"/>
      </xdr:nvSpPr>
      <xdr:spPr>
        <a:xfrm>
          <a:off x="939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公債費以外における経常収支比率は類似団体</a:t>
          </a:r>
          <a:r>
            <a:rPr kumimoji="1" lang="en-US" altLang="ja-JP" sz="1300">
              <a:latin typeface="ＭＳ Ｐゴシック"/>
            </a:rPr>
            <a:t>66.8</a:t>
          </a:r>
          <a:r>
            <a:rPr kumimoji="1" lang="ja-JP" altLang="en-US" sz="1300">
              <a:latin typeface="ＭＳ Ｐゴシック"/>
            </a:rPr>
            <a:t>％を</a:t>
          </a:r>
          <a:r>
            <a:rPr kumimoji="1" lang="en-US" altLang="ja-JP" sz="1300">
              <a:latin typeface="ＭＳ Ｐゴシック"/>
            </a:rPr>
            <a:t>16</a:t>
          </a:r>
          <a:r>
            <a:rPr kumimoji="1" lang="ja-JP" altLang="en-US" sz="1300">
              <a:latin typeface="ＭＳ Ｐゴシック"/>
            </a:rPr>
            <a:t>％も上回っている。主な要因は、物件費及び繰出金の増額が主な要因となっている。物件費は委託料の見直し、繰出金は公営企業の健全な財政運営を行うため公営企業戦略を策定し経営改善を図り、抑制に努め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45357</xdr:rowOff>
    </xdr:from>
    <xdr:to>
      <xdr:col>24</xdr:col>
      <xdr:colOff>31750</xdr:colOff>
      <xdr:row>80</xdr:row>
      <xdr:rowOff>136798</xdr:rowOff>
    </xdr:to>
    <xdr:cxnSp macro="">
      <xdr:nvCxnSpPr>
        <xdr:cNvPr id="425" name="直線コネクタ 424"/>
        <xdr:cNvCxnSpPr/>
      </xdr:nvCxnSpPr>
      <xdr:spPr>
        <a:xfrm>
          <a:off x="15671800" y="13761357"/>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94359</xdr:rowOff>
    </xdr:from>
    <xdr:ext cx="762000" cy="259045"/>
    <xdr:sp macro="" textlink="">
      <xdr:nvSpPr>
        <xdr:cNvPr id="426" name="公債費以外平均値テキスト"/>
        <xdr:cNvSpPr txBox="1"/>
      </xdr:nvSpPr>
      <xdr:spPr>
        <a:xfrm>
          <a:off x="16598900" y="1312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171087</xdr:rowOff>
    </xdr:from>
    <xdr:to>
      <xdr:col>22</xdr:col>
      <xdr:colOff>565150</xdr:colOff>
      <xdr:row>80</xdr:row>
      <xdr:rowOff>45357</xdr:rowOff>
    </xdr:to>
    <xdr:cxnSp macro="">
      <xdr:nvCxnSpPr>
        <xdr:cNvPr id="428" name="直線コネクタ 427"/>
        <xdr:cNvCxnSpPr/>
      </xdr:nvCxnSpPr>
      <xdr:spPr>
        <a:xfrm>
          <a:off x="14782800" y="1371563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0" name="テキスト ボックス 429"/>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151493</xdr:rowOff>
    </xdr:from>
    <xdr:to>
      <xdr:col>21</xdr:col>
      <xdr:colOff>361950</xdr:colOff>
      <xdr:row>79</xdr:row>
      <xdr:rowOff>171087</xdr:rowOff>
    </xdr:to>
    <xdr:cxnSp macro="">
      <xdr:nvCxnSpPr>
        <xdr:cNvPr id="431" name="直線コネクタ 430"/>
        <xdr:cNvCxnSpPr/>
      </xdr:nvCxnSpPr>
      <xdr:spPr>
        <a:xfrm>
          <a:off x="13893800" y="136960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1832</xdr:rowOff>
    </xdr:from>
    <xdr:ext cx="762000" cy="259045"/>
    <xdr:sp macro="" textlink="">
      <xdr:nvSpPr>
        <xdr:cNvPr id="433" name="テキスト ボックス 432"/>
        <xdr:cNvSpPr txBox="1"/>
      </xdr:nvSpPr>
      <xdr:spPr>
        <a:xfrm>
          <a:off x="14401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151493</xdr:rowOff>
    </xdr:from>
    <xdr:to>
      <xdr:col>20</xdr:col>
      <xdr:colOff>158750</xdr:colOff>
      <xdr:row>79</xdr:row>
      <xdr:rowOff>161289</xdr:rowOff>
    </xdr:to>
    <xdr:cxnSp macro="">
      <xdr:nvCxnSpPr>
        <xdr:cNvPr id="434" name="直線コネクタ 433"/>
        <xdr:cNvCxnSpPr/>
      </xdr:nvCxnSpPr>
      <xdr:spPr>
        <a:xfrm flipV="1">
          <a:off x="13004800" y="13696043"/>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52450</xdr:rowOff>
    </xdr:from>
    <xdr:ext cx="762000" cy="259045"/>
    <xdr:sp macro="" textlink="">
      <xdr:nvSpPr>
        <xdr:cNvPr id="436" name="テキスト ボックス 435"/>
        <xdr:cNvSpPr txBox="1"/>
      </xdr:nvSpPr>
      <xdr:spPr>
        <a:xfrm>
          <a:off x="13512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42653</xdr:rowOff>
    </xdr:from>
    <xdr:ext cx="762000" cy="259045"/>
    <xdr:sp macro="" textlink="">
      <xdr:nvSpPr>
        <xdr:cNvPr id="438" name="テキスト ボックス 437"/>
        <xdr:cNvSpPr txBox="1"/>
      </xdr:nvSpPr>
      <xdr:spPr>
        <a:xfrm>
          <a:off x="12623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80</xdr:row>
      <xdr:rowOff>85998</xdr:rowOff>
    </xdr:from>
    <xdr:to>
      <xdr:col>24</xdr:col>
      <xdr:colOff>82550</xdr:colOff>
      <xdr:row>81</xdr:row>
      <xdr:rowOff>16148</xdr:rowOff>
    </xdr:to>
    <xdr:sp macro="" textlink="">
      <xdr:nvSpPr>
        <xdr:cNvPr id="444" name="円/楕円 443"/>
        <xdr:cNvSpPr/>
      </xdr:nvSpPr>
      <xdr:spPr>
        <a:xfrm>
          <a:off x="16459200" y="1380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166025</xdr:rowOff>
    </xdr:from>
    <xdr:ext cx="762000" cy="259045"/>
    <xdr:sp macro="" textlink="">
      <xdr:nvSpPr>
        <xdr:cNvPr id="445" name="公債費以外該当値テキスト"/>
        <xdr:cNvSpPr txBox="1"/>
      </xdr:nvSpPr>
      <xdr:spPr>
        <a:xfrm>
          <a:off x="16598900" y="1371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166007</xdr:rowOff>
    </xdr:from>
    <xdr:to>
      <xdr:col>22</xdr:col>
      <xdr:colOff>615950</xdr:colOff>
      <xdr:row>80</xdr:row>
      <xdr:rowOff>96157</xdr:rowOff>
    </xdr:to>
    <xdr:sp macro="" textlink="">
      <xdr:nvSpPr>
        <xdr:cNvPr id="446" name="円/楕円 445"/>
        <xdr:cNvSpPr/>
      </xdr:nvSpPr>
      <xdr:spPr>
        <a:xfrm>
          <a:off x="15621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80934</xdr:rowOff>
    </xdr:from>
    <xdr:ext cx="736600" cy="259045"/>
    <xdr:sp macro="" textlink="">
      <xdr:nvSpPr>
        <xdr:cNvPr id="447" name="テキスト ボックス 446"/>
        <xdr:cNvSpPr txBox="1"/>
      </xdr:nvSpPr>
      <xdr:spPr>
        <a:xfrm>
          <a:off x="15290800" y="137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120287</xdr:rowOff>
    </xdr:from>
    <xdr:to>
      <xdr:col>21</xdr:col>
      <xdr:colOff>412750</xdr:colOff>
      <xdr:row>80</xdr:row>
      <xdr:rowOff>50437</xdr:rowOff>
    </xdr:to>
    <xdr:sp macro="" textlink="">
      <xdr:nvSpPr>
        <xdr:cNvPr id="448" name="円/楕円 447"/>
        <xdr:cNvSpPr/>
      </xdr:nvSpPr>
      <xdr:spPr>
        <a:xfrm>
          <a:off x="14732000" y="1366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35214</xdr:rowOff>
    </xdr:from>
    <xdr:ext cx="762000" cy="259045"/>
    <xdr:sp macro="" textlink="">
      <xdr:nvSpPr>
        <xdr:cNvPr id="449" name="テキスト ボックス 448"/>
        <xdr:cNvSpPr txBox="1"/>
      </xdr:nvSpPr>
      <xdr:spPr>
        <a:xfrm>
          <a:off x="14401800" y="1375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100693</xdr:rowOff>
    </xdr:from>
    <xdr:to>
      <xdr:col>20</xdr:col>
      <xdr:colOff>209550</xdr:colOff>
      <xdr:row>80</xdr:row>
      <xdr:rowOff>30843</xdr:rowOff>
    </xdr:to>
    <xdr:sp macro="" textlink="">
      <xdr:nvSpPr>
        <xdr:cNvPr id="450" name="円/楕円 449"/>
        <xdr:cNvSpPr/>
      </xdr:nvSpPr>
      <xdr:spPr>
        <a:xfrm>
          <a:off x="13843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15620</xdr:rowOff>
    </xdr:from>
    <xdr:ext cx="762000" cy="259045"/>
    <xdr:sp macro="" textlink="">
      <xdr:nvSpPr>
        <xdr:cNvPr id="451" name="テキスト ボックス 450"/>
        <xdr:cNvSpPr txBox="1"/>
      </xdr:nvSpPr>
      <xdr:spPr>
        <a:xfrm>
          <a:off x="13512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110489</xdr:rowOff>
    </xdr:from>
    <xdr:to>
      <xdr:col>19</xdr:col>
      <xdr:colOff>6350</xdr:colOff>
      <xdr:row>80</xdr:row>
      <xdr:rowOff>40639</xdr:rowOff>
    </xdr:to>
    <xdr:sp macro="" textlink="">
      <xdr:nvSpPr>
        <xdr:cNvPr id="452" name="円/楕円 451"/>
        <xdr:cNvSpPr/>
      </xdr:nvSpPr>
      <xdr:spPr>
        <a:xfrm>
          <a:off x="12954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25416</xdr:rowOff>
    </xdr:from>
    <xdr:ext cx="762000" cy="259045"/>
    <xdr:sp macro="" textlink="">
      <xdr:nvSpPr>
        <xdr:cNvPr id="453" name="テキスト ボックス 452"/>
        <xdr:cNvSpPr txBox="1"/>
      </xdr:nvSpPr>
      <xdr:spPr>
        <a:xfrm>
          <a:off x="12623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沖縄県粟国村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63578</xdr:rowOff>
    </xdr:from>
    <xdr:to>
      <xdr:col>4</xdr:col>
      <xdr:colOff>1117600</xdr:colOff>
      <xdr:row>16</xdr:row>
      <xdr:rowOff>121802</xdr:rowOff>
    </xdr:to>
    <xdr:cxnSp macro="">
      <xdr:nvCxnSpPr>
        <xdr:cNvPr id="51" name="直線コネクタ 50"/>
        <xdr:cNvCxnSpPr/>
      </xdr:nvCxnSpPr>
      <xdr:spPr bwMode="auto">
        <a:xfrm flipV="1">
          <a:off x="5003800" y="2854403"/>
          <a:ext cx="647700" cy="58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139401</xdr:rowOff>
    </xdr:from>
    <xdr:ext cx="762000" cy="259045"/>
    <xdr:sp macro="" textlink="">
      <xdr:nvSpPr>
        <xdr:cNvPr id="52" name="人口1人当たり決算額の推移平均値テキスト130"/>
        <xdr:cNvSpPr txBox="1"/>
      </xdr:nvSpPr>
      <xdr:spPr>
        <a:xfrm>
          <a:off x="5740400" y="3101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110132</xdr:rowOff>
    </xdr:from>
    <xdr:to>
      <xdr:col>4</xdr:col>
      <xdr:colOff>469900</xdr:colOff>
      <xdr:row>16</xdr:row>
      <xdr:rowOff>121802</xdr:rowOff>
    </xdr:to>
    <xdr:cxnSp macro="">
      <xdr:nvCxnSpPr>
        <xdr:cNvPr id="54" name="直線コネクタ 53"/>
        <xdr:cNvCxnSpPr/>
      </xdr:nvCxnSpPr>
      <xdr:spPr bwMode="auto">
        <a:xfrm>
          <a:off x="4305300" y="2900957"/>
          <a:ext cx="698500" cy="11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117196</xdr:rowOff>
    </xdr:from>
    <xdr:ext cx="736600" cy="259045"/>
    <xdr:sp macro="" textlink="">
      <xdr:nvSpPr>
        <xdr:cNvPr id="56" name="テキスト ボックス 55"/>
        <xdr:cNvSpPr txBox="1"/>
      </xdr:nvSpPr>
      <xdr:spPr>
        <a:xfrm>
          <a:off x="4622800" y="325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110132</xdr:rowOff>
    </xdr:from>
    <xdr:to>
      <xdr:col>3</xdr:col>
      <xdr:colOff>904875</xdr:colOff>
      <xdr:row>16</xdr:row>
      <xdr:rowOff>116815</xdr:rowOff>
    </xdr:to>
    <xdr:cxnSp macro="">
      <xdr:nvCxnSpPr>
        <xdr:cNvPr id="57" name="直線コネクタ 56"/>
        <xdr:cNvCxnSpPr/>
      </xdr:nvCxnSpPr>
      <xdr:spPr bwMode="auto">
        <a:xfrm flipV="1">
          <a:off x="3606800" y="2900957"/>
          <a:ext cx="698500" cy="6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116540</xdr:rowOff>
    </xdr:from>
    <xdr:ext cx="762000" cy="259045"/>
    <xdr:sp macro="" textlink="">
      <xdr:nvSpPr>
        <xdr:cNvPr id="59" name="テキスト ボックス 58"/>
        <xdr:cNvSpPr txBox="1"/>
      </xdr:nvSpPr>
      <xdr:spPr>
        <a:xfrm>
          <a:off x="3924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116815</xdr:rowOff>
    </xdr:from>
    <xdr:to>
      <xdr:col>3</xdr:col>
      <xdr:colOff>206375</xdr:colOff>
      <xdr:row>17</xdr:row>
      <xdr:rowOff>10440</xdr:rowOff>
    </xdr:to>
    <xdr:cxnSp macro="">
      <xdr:nvCxnSpPr>
        <xdr:cNvPr id="60" name="直線コネクタ 59"/>
        <xdr:cNvCxnSpPr/>
      </xdr:nvCxnSpPr>
      <xdr:spPr bwMode="auto">
        <a:xfrm flipV="1">
          <a:off x="2908300" y="2907640"/>
          <a:ext cx="698500" cy="65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132034</xdr:rowOff>
    </xdr:from>
    <xdr:ext cx="762000" cy="259045"/>
    <xdr:sp macro="" textlink="">
      <xdr:nvSpPr>
        <xdr:cNvPr id="62" name="テキスト ボックス 61"/>
        <xdr:cNvSpPr txBox="1"/>
      </xdr:nvSpPr>
      <xdr:spPr>
        <a:xfrm>
          <a:off x="32258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134555</xdr:rowOff>
    </xdr:from>
    <xdr:ext cx="762000" cy="259045"/>
    <xdr:sp macro="" textlink="">
      <xdr:nvSpPr>
        <xdr:cNvPr id="64" name="テキスト ボックス 63"/>
        <xdr:cNvSpPr txBox="1"/>
      </xdr:nvSpPr>
      <xdr:spPr>
        <a:xfrm>
          <a:off x="2527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12778</xdr:rowOff>
    </xdr:from>
    <xdr:to>
      <xdr:col>5</xdr:col>
      <xdr:colOff>34925</xdr:colOff>
      <xdr:row>16</xdr:row>
      <xdr:rowOff>114378</xdr:rowOff>
    </xdr:to>
    <xdr:sp macro="" textlink="">
      <xdr:nvSpPr>
        <xdr:cNvPr id="70" name="円/楕円 69"/>
        <xdr:cNvSpPr/>
      </xdr:nvSpPr>
      <xdr:spPr bwMode="auto">
        <a:xfrm>
          <a:off x="5600700" y="2803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29305</xdr:rowOff>
    </xdr:from>
    <xdr:ext cx="762000" cy="259045"/>
    <xdr:sp macro="" textlink="">
      <xdr:nvSpPr>
        <xdr:cNvPr id="71" name="人口1人当たり決算額の推移該当値テキスト130"/>
        <xdr:cNvSpPr txBox="1"/>
      </xdr:nvSpPr>
      <xdr:spPr>
        <a:xfrm>
          <a:off x="5740400" y="264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463,008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71002</xdr:rowOff>
    </xdr:from>
    <xdr:to>
      <xdr:col>4</xdr:col>
      <xdr:colOff>520700</xdr:colOff>
      <xdr:row>17</xdr:row>
      <xdr:rowOff>1152</xdr:rowOff>
    </xdr:to>
    <xdr:sp macro="" textlink="">
      <xdr:nvSpPr>
        <xdr:cNvPr id="72" name="円/楕円 71"/>
        <xdr:cNvSpPr/>
      </xdr:nvSpPr>
      <xdr:spPr bwMode="auto">
        <a:xfrm>
          <a:off x="4953000" y="2861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11329</xdr:rowOff>
    </xdr:from>
    <xdr:ext cx="736600" cy="259045"/>
    <xdr:sp macro="" textlink="">
      <xdr:nvSpPr>
        <xdr:cNvPr id="73" name="テキスト ボックス 72"/>
        <xdr:cNvSpPr txBox="1"/>
      </xdr:nvSpPr>
      <xdr:spPr>
        <a:xfrm>
          <a:off x="4622800" y="2630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427,350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59332</xdr:rowOff>
    </xdr:from>
    <xdr:to>
      <xdr:col>3</xdr:col>
      <xdr:colOff>955675</xdr:colOff>
      <xdr:row>16</xdr:row>
      <xdr:rowOff>160932</xdr:rowOff>
    </xdr:to>
    <xdr:sp macro="" textlink="">
      <xdr:nvSpPr>
        <xdr:cNvPr id="74" name="円/楕円 73"/>
        <xdr:cNvSpPr/>
      </xdr:nvSpPr>
      <xdr:spPr bwMode="auto">
        <a:xfrm>
          <a:off x="4254500" y="2850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171109</xdr:rowOff>
    </xdr:from>
    <xdr:ext cx="762000" cy="259045"/>
    <xdr:sp macro="" textlink="">
      <xdr:nvSpPr>
        <xdr:cNvPr id="75" name="テキスト ボックス 74"/>
        <xdr:cNvSpPr txBox="1"/>
      </xdr:nvSpPr>
      <xdr:spPr>
        <a:xfrm>
          <a:off x="3924300" y="261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434,497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66015</xdr:rowOff>
    </xdr:from>
    <xdr:to>
      <xdr:col>3</xdr:col>
      <xdr:colOff>257175</xdr:colOff>
      <xdr:row>16</xdr:row>
      <xdr:rowOff>167615</xdr:rowOff>
    </xdr:to>
    <xdr:sp macro="" textlink="">
      <xdr:nvSpPr>
        <xdr:cNvPr id="76" name="円/楕円 75"/>
        <xdr:cNvSpPr/>
      </xdr:nvSpPr>
      <xdr:spPr bwMode="auto">
        <a:xfrm>
          <a:off x="3556000" y="2856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6342</xdr:rowOff>
    </xdr:from>
    <xdr:ext cx="762000" cy="259045"/>
    <xdr:sp macro="" textlink="">
      <xdr:nvSpPr>
        <xdr:cNvPr id="77" name="テキスト ボックス 76"/>
        <xdr:cNvSpPr txBox="1"/>
      </xdr:nvSpPr>
      <xdr:spPr>
        <a:xfrm>
          <a:off x="3225800" y="26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430,404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131090</xdr:rowOff>
    </xdr:from>
    <xdr:to>
      <xdr:col>2</xdr:col>
      <xdr:colOff>692150</xdr:colOff>
      <xdr:row>17</xdr:row>
      <xdr:rowOff>61240</xdr:rowOff>
    </xdr:to>
    <xdr:sp macro="" textlink="">
      <xdr:nvSpPr>
        <xdr:cNvPr id="78" name="円/楕円 77"/>
        <xdr:cNvSpPr/>
      </xdr:nvSpPr>
      <xdr:spPr bwMode="auto">
        <a:xfrm>
          <a:off x="2857500" y="2921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71417</xdr:rowOff>
    </xdr:from>
    <xdr:ext cx="762000" cy="259045"/>
    <xdr:sp macro="" textlink="">
      <xdr:nvSpPr>
        <xdr:cNvPr id="79" name="テキスト ボックス 78"/>
        <xdr:cNvSpPr txBox="1"/>
      </xdr:nvSpPr>
      <xdr:spPr>
        <a:xfrm>
          <a:off x="2527300" y="269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390,551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155049</xdr:rowOff>
    </xdr:from>
    <xdr:to>
      <xdr:col>4</xdr:col>
      <xdr:colOff>1117600</xdr:colOff>
      <xdr:row>35</xdr:row>
      <xdr:rowOff>163947</xdr:rowOff>
    </xdr:to>
    <xdr:cxnSp macro="">
      <xdr:nvCxnSpPr>
        <xdr:cNvPr id="110" name="直線コネクタ 109"/>
        <xdr:cNvCxnSpPr/>
      </xdr:nvCxnSpPr>
      <xdr:spPr bwMode="auto">
        <a:xfrm>
          <a:off x="5003800" y="6765399"/>
          <a:ext cx="647700" cy="8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148723</xdr:rowOff>
    </xdr:from>
    <xdr:ext cx="762000" cy="259045"/>
    <xdr:sp macro="" textlink="">
      <xdr:nvSpPr>
        <xdr:cNvPr id="111" name="人口1人当たり決算額の推移平均値テキスト445"/>
        <xdr:cNvSpPr txBox="1"/>
      </xdr:nvSpPr>
      <xdr:spPr>
        <a:xfrm>
          <a:off x="5740400" y="6759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138265</xdr:rowOff>
    </xdr:from>
    <xdr:to>
      <xdr:col>4</xdr:col>
      <xdr:colOff>469900</xdr:colOff>
      <xdr:row>35</xdr:row>
      <xdr:rowOff>155049</xdr:rowOff>
    </xdr:to>
    <xdr:cxnSp macro="">
      <xdr:nvCxnSpPr>
        <xdr:cNvPr id="113" name="直線コネクタ 112"/>
        <xdr:cNvCxnSpPr/>
      </xdr:nvCxnSpPr>
      <xdr:spPr bwMode="auto">
        <a:xfrm>
          <a:off x="4305300" y="6748615"/>
          <a:ext cx="698500" cy="16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292614</xdr:rowOff>
    </xdr:from>
    <xdr:ext cx="736600" cy="259045"/>
    <xdr:sp macro="" textlink="">
      <xdr:nvSpPr>
        <xdr:cNvPr id="115" name="テキスト ボックス 114"/>
        <xdr:cNvSpPr txBox="1"/>
      </xdr:nvSpPr>
      <xdr:spPr>
        <a:xfrm>
          <a:off x="4622800" y="6902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46313</xdr:rowOff>
    </xdr:from>
    <xdr:to>
      <xdr:col>3</xdr:col>
      <xdr:colOff>904875</xdr:colOff>
      <xdr:row>35</xdr:row>
      <xdr:rowOff>138265</xdr:rowOff>
    </xdr:to>
    <xdr:cxnSp macro="">
      <xdr:nvCxnSpPr>
        <xdr:cNvPr id="116" name="直線コネクタ 115"/>
        <xdr:cNvCxnSpPr/>
      </xdr:nvCxnSpPr>
      <xdr:spPr bwMode="auto">
        <a:xfrm>
          <a:off x="3606800" y="6656663"/>
          <a:ext cx="698500" cy="91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267486</xdr:rowOff>
    </xdr:from>
    <xdr:ext cx="762000" cy="259045"/>
    <xdr:sp macro="" textlink="">
      <xdr:nvSpPr>
        <xdr:cNvPr id="118" name="テキスト ボックス 117"/>
        <xdr:cNvSpPr txBox="1"/>
      </xdr:nvSpPr>
      <xdr:spPr>
        <a:xfrm>
          <a:off x="39243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297759</xdr:rowOff>
    </xdr:from>
    <xdr:to>
      <xdr:col>3</xdr:col>
      <xdr:colOff>206375</xdr:colOff>
      <xdr:row>35</xdr:row>
      <xdr:rowOff>46313</xdr:rowOff>
    </xdr:to>
    <xdr:cxnSp macro="">
      <xdr:nvCxnSpPr>
        <xdr:cNvPr id="119" name="直線コネクタ 118"/>
        <xdr:cNvCxnSpPr/>
      </xdr:nvCxnSpPr>
      <xdr:spPr bwMode="auto">
        <a:xfrm>
          <a:off x="2908300" y="6565209"/>
          <a:ext cx="698500" cy="91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243524</xdr:rowOff>
    </xdr:from>
    <xdr:ext cx="762000" cy="259045"/>
    <xdr:sp macro="" textlink="">
      <xdr:nvSpPr>
        <xdr:cNvPr id="121" name="テキスト ボックス 120"/>
        <xdr:cNvSpPr txBox="1"/>
      </xdr:nvSpPr>
      <xdr:spPr>
        <a:xfrm>
          <a:off x="32258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220573</xdr:rowOff>
    </xdr:from>
    <xdr:ext cx="762000" cy="259045"/>
    <xdr:sp macro="" textlink="">
      <xdr:nvSpPr>
        <xdr:cNvPr id="123" name="テキスト ボックス 122"/>
        <xdr:cNvSpPr txBox="1"/>
      </xdr:nvSpPr>
      <xdr:spPr>
        <a:xfrm>
          <a:off x="2527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113147</xdr:rowOff>
    </xdr:from>
    <xdr:to>
      <xdr:col>5</xdr:col>
      <xdr:colOff>34925</xdr:colOff>
      <xdr:row>35</xdr:row>
      <xdr:rowOff>214747</xdr:rowOff>
    </xdr:to>
    <xdr:sp macro="" textlink="">
      <xdr:nvSpPr>
        <xdr:cNvPr id="129" name="円/楕円 128"/>
        <xdr:cNvSpPr/>
      </xdr:nvSpPr>
      <xdr:spPr bwMode="auto">
        <a:xfrm>
          <a:off x="5600700" y="6723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301124</xdr:rowOff>
    </xdr:from>
    <xdr:ext cx="762000" cy="259045"/>
    <xdr:sp macro="" textlink="">
      <xdr:nvSpPr>
        <xdr:cNvPr id="130" name="人口1人当たり決算額の推移該当値テキスト445"/>
        <xdr:cNvSpPr txBox="1"/>
      </xdr:nvSpPr>
      <xdr:spPr>
        <a:xfrm>
          <a:off x="5740400" y="656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54,419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104249</xdr:rowOff>
    </xdr:from>
    <xdr:to>
      <xdr:col>4</xdr:col>
      <xdr:colOff>520700</xdr:colOff>
      <xdr:row>35</xdr:row>
      <xdr:rowOff>205849</xdr:rowOff>
    </xdr:to>
    <xdr:sp macro="" textlink="">
      <xdr:nvSpPr>
        <xdr:cNvPr id="131" name="円/楕円 130"/>
        <xdr:cNvSpPr/>
      </xdr:nvSpPr>
      <xdr:spPr bwMode="auto">
        <a:xfrm>
          <a:off x="4953000" y="6714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216026</xdr:rowOff>
    </xdr:from>
    <xdr:ext cx="736600" cy="259045"/>
    <xdr:sp macro="" textlink="">
      <xdr:nvSpPr>
        <xdr:cNvPr id="132" name="テキスト ボックス 131"/>
        <xdr:cNvSpPr txBox="1"/>
      </xdr:nvSpPr>
      <xdr:spPr>
        <a:xfrm>
          <a:off x="4622800" y="6483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56,365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87465</xdr:rowOff>
    </xdr:from>
    <xdr:to>
      <xdr:col>3</xdr:col>
      <xdr:colOff>955675</xdr:colOff>
      <xdr:row>35</xdr:row>
      <xdr:rowOff>189065</xdr:rowOff>
    </xdr:to>
    <xdr:sp macro="" textlink="">
      <xdr:nvSpPr>
        <xdr:cNvPr id="133" name="円/楕円 132"/>
        <xdr:cNvSpPr/>
      </xdr:nvSpPr>
      <xdr:spPr bwMode="auto">
        <a:xfrm>
          <a:off x="4254500" y="6697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199242</xdr:rowOff>
    </xdr:from>
    <xdr:ext cx="762000" cy="259045"/>
    <xdr:sp macro="" textlink="">
      <xdr:nvSpPr>
        <xdr:cNvPr id="134" name="テキスト ボックス 133"/>
        <xdr:cNvSpPr txBox="1"/>
      </xdr:nvSpPr>
      <xdr:spPr>
        <a:xfrm>
          <a:off x="3924300" y="64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60,036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338413</xdr:rowOff>
    </xdr:from>
    <xdr:to>
      <xdr:col>3</xdr:col>
      <xdr:colOff>257175</xdr:colOff>
      <xdr:row>35</xdr:row>
      <xdr:rowOff>97113</xdr:rowOff>
    </xdr:to>
    <xdr:sp macro="" textlink="">
      <xdr:nvSpPr>
        <xdr:cNvPr id="135" name="円/楕円 134"/>
        <xdr:cNvSpPr/>
      </xdr:nvSpPr>
      <xdr:spPr bwMode="auto">
        <a:xfrm>
          <a:off x="3556000" y="6605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107290</xdr:rowOff>
    </xdr:from>
    <xdr:ext cx="762000" cy="259045"/>
    <xdr:sp macro="" textlink="">
      <xdr:nvSpPr>
        <xdr:cNvPr id="136" name="テキスト ボックス 135"/>
        <xdr:cNvSpPr txBox="1"/>
      </xdr:nvSpPr>
      <xdr:spPr>
        <a:xfrm>
          <a:off x="3225800" y="637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80,148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246959</xdr:rowOff>
    </xdr:from>
    <xdr:to>
      <xdr:col>2</xdr:col>
      <xdr:colOff>692150</xdr:colOff>
      <xdr:row>35</xdr:row>
      <xdr:rowOff>5659</xdr:rowOff>
    </xdr:to>
    <xdr:sp macro="" textlink="">
      <xdr:nvSpPr>
        <xdr:cNvPr id="137" name="円/楕円 136"/>
        <xdr:cNvSpPr/>
      </xdr:nvSpPr>
      <xdr:spPr bwMode="auto">
        <a:xfrm>
          <a:off x="2857500" y="6514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15837</xdr:rowOff>
    </xdr:from>
    <xdr:ext cx="762000" cy="259045"/>
    <xdr:sp macro="" textlink="">
      <xdr:nvSpPr>
        <xdr:cNvPr id="138" name="テキスト ボックス 137"/>
        <xdr:cNvSpPr txBox="1"/>
      </xdr:nvSpPr>
      <xdr:spPr>
        <a:xfrm>
          <a:off x="2527300" y="628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沖縄県粟国村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724
720
7.65
1,678,338
1,424,818
237,570
659,161
1,522,780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59.9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74823</xdr:rowOff>
    </xdr:from>
    <xdr:to>
      <xdr:col>6</xdr:col>
      <xdr:colOff>511175</xdr:colOff>
      <xdr:row>35</xdr:row>
      <xdr:rowOff>111688</xdr:rowOff>
    </xdr:to>
    <xdr:cxnSp macro="">
      <xdr:nvCxnSpPr>
        <xdr:cNvPr id="62" name="直線コネクタ 61"/>
        <xdr:cNvCxnSpPr/>
      </xdr:nvCxnSpPr>
      <xdr:spPr>
        <a:xfrm flipV="1">
          <a:off x="3797300" y="6075573"/>
          <a:ext cx="838200" cy="3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18622</xdr:rowOff>
    </xdr:from>
    <xdr:ext cx="599010" cy="259045"/>
    <xdr:sp macro="" textlink="">
      <xdr:nvSpPr>
        <xdr:cNvPr id="63" name="人件費平均値テキスト"/>
        <xdr:cNvSpPr txBox="1"/>
      </xdr:nvSpPr>
      <xdr:spPr>
        <a:xfrm>
          <a:off x="4686300" y="63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99220</xdr:rowOff>
    </xdr:from>
    <xdr:to>
      <xdr:col>5</xdr:col>
      <xdr:colOff>358775</xdr:colOff>
      <xdr:row>35</xdr:row>
      <xdr:rowOff>111688</xdr:rowOff>
    </xdr:to>
    <xdr:cxnSp macro="">
      <xdr:nvCxnSpPr>
        <xdr:cNvPr id="65" name="直線コネクタ 64"/>
        <xdr:cNvCxnSpPr/>
      </xdr:nvCxnSpPr>
      <xdr:spPr>
        <a:xfrm>
          <a:off x="2908300" y="6099970"/>
          <a:ext cx="889000" cy="1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158146</xdr:rowOff>
    </xdr:from>
    <xdr:ext cx="599010" cy="259045"/>
    <xdr:sp macro="" textlink="">
      <xdr:nvSpPr>
        <xdr:cNvPr id="67" name="テキスト ボックス 66"/>
        <xdr:cNvSpPr txBox="1"/>
      </xdr:nvSpPr>
      <xdr:spPr>
        <a:xfrm>
          <a:off x="3497794"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87021</xdr:rowOff>
    </xdr:from>
    <xdr:to>
      <xdr:col>4</xdr:col>
      <xdr:colOff>155575</xdr:colOff>
      <xdr:row>35</xdr:row>
      <xdr:rowOff>99220</xdr:rowOff>
    </xdr:to>
    <xdr:cxnSp macro="">
      <xdr:nvCxnSpPr>
        <xdr:cNvPr id="68" name="直線コネクタ 67"/>
        <xdr:cNvCxnSpPr/>
      </xdr:nvCxnSpPr>
      <xdr:spPr>
        <a:xfrm>
          <a:off x="2019300" y="6087771"/>
          <a:ext cx="889000" cy="1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159321</xdr:rowOff>
    </xdr:from>
    <xdr:ext cx="599010" cy="259045"/>
    <xdr:sp macro="" textlink="">
      <xdr:nvSpPr>
        <xdr:cNvPr id="70" name="テキスト ボックス 69"/>
        <xdr:cNvSpPr txBox="1"/>
      </xdr:nvSpPr>
      <xdr:spPr>
        <a:xfrm>
          <a:off x="2608794" y="650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87021</xdr:rowOff>
    </xdr:from>
    <xdr:to>
      <xdr:col>2</xdr:col>
      <xdr:colOff>638175</xdr:colOff>
      <xdr:row>35</xdr:row>
      <xdr:rowOff>135601</xdr:rowOff>
    </xdr:to>
    <xdr:cxnSp macro="">
      <xdr:nvCxnSpPr>
        <xdr:cNvPr id="71" name="直線コネクタ 70"/>
        <xdr:cNvCxnSpPr/>
      </xdr:nvCxnSpPr>
      <xdr:spPr>
        <a:xfrm flipV="1">
          <a:off x="1130300" y="6087771"/>
          <a:ext cx="889000" cy="4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169614</xdr:rowOff>
    </xdr:from>
    <xdr:ext cx="599010" cy="259045"/>
    <xdr:sp macro="" textlink="">
      <xdr:nvSpPr>
        <xdr:cNvPr id="73" name="テキスト ボックス 72"/>
        <xdr:cNvSpPr txBox="1"/>
      </xdr:nvSpPr>
      <xdr:spPr>
        <a:xfrm>
          <a:off x="1719794" y="651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169385</xdr:rowOff>
    </xdr:from>
    <xdr:ext cx="599010" cy="259045"/>
    <xdr:sp macro="" textlink="">
      <xdr:nvSpPr>
        <xdr:cNvPr id="75" name="テキスト ボックス 74"/>
        <xdr:cNvSpPr txBox="1"/>
      </xdr:nvSpPr>
      <xdr:spPr>
        <a:xfrm>
          <a:off x="830794" y="651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24023</xdr:rowOff>
    </xdr:from>
    <xdr:to>
      <xdr:col>6</xdr:col>
      <xdr:colOff>561975</xdr:colOff>
      <xdr:row>35</xdr:row>
      <xdr:rowOff>125623</xdr:rowOff>
    </xdr:to>
    <xdr:sp macro="" textlink="">
      <xdr:nvSpPr>
        <xdr:cNvPr id="81" name="円/楕円 80"/>
        <xdr:cNvSpPr/>
      </xdr:nvSpPr>
      <xdr:spPr>
        <a:xfrm>
          <a:off x="4584700" y="602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46900</xdr:rowOff>
    </xdr:from>
    <xdr:ext cx="599010" cy="259045"/>
    <xdr:sp macro="" textlink="">
      <xdr:nvSpPr>
        <xdr:cNvPr id="82" name="人件費該当値テキスト"/>
        <xdr:cNvSpPr txBox="1"/>
      </xdr:nvSpPr>
      <xdr:spPr>
        <a:xfrm>
          <a:off x="4686300" y="5876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434,732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60888</xdr:rowOff>
    </xdr:from>
    <xdr:to>
      <xdr:col>5</xdr:col>
      <xdr:colOff>409575</xdr:colOff>
      <xdr:row>35</xdr:row>
      <xdr:rowOff>162488</xdr:rowOff>
    </xdr:to>
    <xdr:sp macro="" textlink="">
      <xdr:nvSpPr>
        <xdr:cNvPr id="83" name="円/楕円 82"/>
        <xdr:cNvSpPr/>
      </xdr:nvSpPr>
      <xdr:spPr>
        <a:xfrm>
          <a:off x="3746500" y="606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7565</xdr:rowOff>
    </xdr:from>
    <xdr:ext cx="599010" cy="259045"/>
    <xdr:sp macro="" textlink="">
      <xdr:nvSpPr>
        <xdr:cNvPr id="84" name="テキスト ボックス 83"/>
        <xdr:cNvSpPr txBox="1"/>
      </xdr:nvSpPr>
      <xdr:spPr>
        <a:xfrm>
          <a:off x="3497794" y="583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412,155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48420</xdr:rowOff>
    </xdr:from>
    <xdr:to>
      <xdr:col>4</xdr:col>
      <xdr:colOff>206375</xdr:colOff>
      <xdr:row>35</xdr:row>
      <xdr:rowOff>150020</xdr:rowOff>
    </xdr:to>
    <xdr:sp macro="" textlink="">
      <xdr:nvSpPr>
        <xdr:cNvPr id="85" name="円/楕円 84"/>
        <xdr:cNvSpPr/>
      </xdr:nvSpPr>
      <xdr:spPr>
        <a:xfrm>
          <a:off x="2857500" y="604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166547</xdr:rowOff>
    </xdr:from>
    <xdr:ext cx="599010" cy="259045"/>
    <xdr:sp macro="" textlink="">
      <xdr:nvSpPr>
        <xdr:cNvPr id="86" name="テキスト ボックス 85"/>
        <xdr:cNvSpPr txBox="1"/>
      </xdr:nvSpPr>
      <xdr:spPr>
        <a:xfrm>
          <a:off x="2608794" y="582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419,791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36221</xdr:rowOff>
    </xdr:from>
    <xdr:to>
      <xdr:col>3</xdr:col>
      <xdr:colOff>3175</xdr:colOff>
      <xdr:row>35</xdr:row>
      <xdr:rowOff>137821</xdr:rowOff>
    </xdr:to>
    <xdr:sp macro="" textlink="">
      <xdr:nvSpPr>
        <xdr:cNvPr id="87" name="円/楕円 86"/>
        <xdr:cNvSpPr/>
      </xdr:nvSpPr>
      <xdr:spPr>
        <a:xfrm>
          <a:off x="1968500" y="603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154348</xdr:rowOff>
    </xdr:from>
    <xdr:ext cx="599010" cy="259045"/>
    <xdr:sp macro="" textlink="">
      <xdr:nvSpPr>
        <xdr:cNvPr id="88" name="テキスト ボックス 87"/>
        <xdr:cNvSpPr txBox="1"/>
      </xdr:nvSpPr>
      <xdr:spPr>
        <a:xfrm>
          <a:off x="1719794" y="581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427,262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84801</xdr:rowOff>
    </xdr:from>
    <xdr:to>
      <xdr:col>1</xdr:col>
      <xdr:colOff>485775</xdr:colOff>
      <xdr:row>36</xdr:row>
      <xdr:rowOff>14951</xdr:rowOff>
    </xdr:to>
    <xdr:sp macro="" textlink="">
      <xdr:nvSpPr>
        <xdr:cNvPr id="89" name="円/楕円 88"/>
        <xdr:cNvSpPr/>
      </xdr:nvSpPr>
      <xdr:spPr>
        <a:xfrm>
          <a:off x="1079500" y="608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31478</xdr:rowOff>
    </xdr:from>
    <xdr:ext cx="599010" cy="259045"/>
    <xdr:sp macro="" textlink="">
      <xdr:nvSpPr>
        <xdr:cNvPr id="90" name="テキスト ボックス 89"/>
        <xdr:cNvSpPr txBox="1"/>
      </xdr:nvSpPr>
      <xdr:spPr>
        <a:xfrm>
          <a:off x="830794" y="5860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397,510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12307</xdr:rowOff>
    </xdr:from>
    <xdr:to>
      <xdr:col>6</xdr:col>
      <xdr:colOff>511175</xdr:colOff>
      <xdr:row>56</xdr:row>
      <xdr:rowOff>30165</xdr:rowOff>
    </xdr:to>
    <xdr:cxnSp macro="">
      <xdr:nvCxnSpPr>
        <xdr:cNvPr id="115" name="直線コネクタ 114"/>
        <xdr:cNvCxnSpPr/>
      </xdr:nvCxnSpPr>
      <xdr:spPr>
        <a:xfrm flipV="1">
          <a:off x="3797300" y="9613507"/>
          <a:ext cx="838200" cy="1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139995</xdr:rowOff>
    </xdr:from>
    <xdr:ext cx="599010" cy="259045"/>
    <xdr:sp macro="" textlink="">
      <xdr:nvSpPr>
        <xdr:cNvPr id="116" name="物件費平均値テキスト"/>
        <xdr:cNvSpPr txBox="1"/>
      </xdr:nvSpPr>
      <xdr:spPr>
        <a:xfrm>
          <a:off x="4686300" y="9741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30165</xdr:rowOff>
    </xdr:from>
    <xdr:to>
      <xdr:col>5</xdr:col>
      <xdr:colOff>358775</xdr:colOff>
      <xdr:row>56</xdr:row>
      <xdr:rowOff>76612</xdr:rowOff>
    </xdr:to>
    <xdr:cxnSp macro="">
      <xdr:nvCxnSpPr>
        <xdr:cNvPr id="118" name="直線コネクタ 117"/>
        <xdr:cNvCxnSpPr/>
      </xdr:nvCxnSpPr>
      <xdr:spPr>
        <a:xfrm flipV="1">
          <a:off x="2908300" y="9631365"/>
          <a:ext cx="889000" cy="4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71102</xdr:rowOff>
    </xdr:from>
    <xdr:ext cx="599010" cy="259045"/>
    <xdr:sp macro="" textlink="">
      <xdr:nvSpPr>
        <xdr:cNvPr id="120" name="テキスト ボックス 119"/>
        <xdr:cNvSpPr txBox="1"/>
      </xdr:nvSpPr>
      <xdr:spPr>
        <a:xfrm>
          <a:off x="3497794" y="984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129945</xdr:rowOff>
    </xdr:from>
    <xdr:to>
      <xdr:col>4</xdr:col>
      <xdr:colOff>155575</xdr:colOff>
      <xdr:row>56</xdr:row>
      <xdr:rowOff>76612</xdr:rowOff>
    </xdr:to>
    <xdr:cxnSp macro="">
      <xdr:nvCxnSpPr>
        <xdr:cNvPr id="121" name="直線コネクタ 120"/>
        <xdr:cNvCxnSpPr/>
      </xdr:nvCxnSpPr>
      <xdr:spPr>
        <a:xfrm>
          <a:off x="2019300" y="9559695"/>
          <a:ext cx="889000" cy="1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125724</xdr:rowOff>
    </xdr:from>
    <xdr:ext cx="599010" cy="259045"/>
    <xdr:sp macro="" textlink="">
      <xdr:nvSpPr>
        <xdr:cNvPr id="123" name="テキスト ボックス 122"/>
        <xdr:cNvSpPr txBox="1"/>
      </xdr:nvSpPr>
      <xdr:spPr>
        <a:xfrm>
          <a:off x="2608794" y="989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129945</xdr:rowOff>
    </xdr:from>
    <xdr:to>
      <xdr:col>2</xdr:col>
      <xdr:colOff>638175</xdr:colOff>
      <xdr:row>56</xdr:row>
      <xdr:rowOff>133397</xdr:rowOff>
    </xdr:to>
    <xdr:cxnSp macro="">
      <xdr:nvCxnSpPr>
        <xdr:cNvPr id="124" name="直線コネクタ 123"/>
        <xdr:cNvCxnSpPr/>
      </xdr:nvCxnSpPr>
      <xdr:spPr>
        <a:xfrm flipV="1">
          <a:off x="1130300" y="9559695"/>
          <a:ext cx="889000" cy="17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132123</xdr:rowOff>
    </xdr:from>
    <xdr:ext cx="599010" cy="259045"/>
    <xdr:sp macro="" textlink="">
      <xdr:nvSpPr>
        <xdr:cNvPr id="126" name="テキスト ボックス 125"/>
        <xdr:cNvSpPr txBox="1"/>
      </xdr:nvSpPr>
      <xdr:spPr>
        <a:xfrm>
          <a:off x="1719794" y="990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139820</xdr:rowOff>
    </xdr:from>
    <xdr:ext cx="599010" cy="259045"/>
    <xdr:sp macro="" textlink="">
      <xdr:nvSpPr>
        <xdr:cNvPr id="128" name="テキスト ボックス 127"/>
        <xdr:cNvSpPr txBox="1"/>
      </xdr:nvSpPr>
      <xdr:spPr>
        <a:xfrm>
          <a:off x="830794" y="991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132957</xdr:rowOff>
    </xdr:from>
    <xdr:to>
      <xdr:col>6</xdr:col>
      <xdr:colOff>561975</xdr:colOff>
      <xdr:row>56</xdr:row>
      <xdr:rowOff>63107</xdr:rowOff>
    </xdr:to>
    <xdr:sp macro="" textlink="">
      <xdr:nvSpPr>
        <xdr:cNvPr id="134" name="円/楕円 133"/>
        <xdr:cNvSpPr/>
      </xdr:nvSpPr>
      <xdr:spPr>
        <a:xfrm>
          <a:off x="4584700" y="956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155834</xdr:rowOff>
    </xdr:from>
    <xdr:ext cx="599010" cy="259045"/>
    <xdr:sp macro="" textlink="">
      <xdr:nvSpPr>
        <xdr:cNvPr id="135" name="物件費該当値テキスト"/>
        <xdr:cNvSpPr txBox="1"/>
      </xdr:nvSpPr>
      <xdr:spPr>
        <a:xfrm>
          <a:off x="4686300" y="941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622,910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150815</xdr:rowOff>
    </xdr:from>
    <xdr:to>
      <xdr:col>5</xdr:col>
      <xdr:colOff>409575</xdr:colOff>
      <xdr:row>56</xdr:row>
      <xdr:rowOff>80965</xdr:rowOff>
    </xdr:to>
    <xdr:sp macro="" textlink="">
      <xdr:nvSpPr>
        <xdr:cNvPr id="136" name="円/楕円 135"/>
        <xdr:cNvSpPr/>
      </xdr:nvSpPr>
      <xdr:spPr>
        <a:xfrm>
          <a:off x="3746500" y="958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97492</xdr:rowOff>
    </xdr:from>
    <xdr:ext cx="599010" cy="259045"/>
    <xdr:sp macro="" textlink="">
      <xdr:nvSpPr>
        <xdr:cNvPr id="137" name="テキスト ボックス 136"/>
        <xdr:cNvSpPr txBox="1"/>
      </xdr:nvSpPr>
      <xdr:spPr>
        <a:xfrm>
          <a:off x="3497794" y="935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591,663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25812</xdr:rowOff>
    </xdr:from>
    <xdr:to>
      <xdr:col>4</xdr:col>
      <xdr:colOff>206375</xdr:colOff>
      <xdr:row>56</xdr:row>
      <xdr:rowOff>127412</xdr:rowOff>
    </xdr:to>
    <xdr:sp macro="" textlink="">
      <xdr:nvSpPr>
        <xdr:cNvPr id="138" name="円/楕円 137"/>
        <xdr:cNvSpPr/>
      </xdr:nvSpPr>
      <xdr:spPr>
        <a:xfrm>
          <a:off x="2857500" y="962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143939</xdr:rowOff>
    </xdr:from>
    <xdr:ext cx="599010" cy="259045"/>
    <xdr:sp macro="" textlink="">
      <xdr:nvSpPr>
        <xdr:cNvPr id="139" name="テキスト ボックス 138"/>
        <xdr:cNvSpPr txBox="1"/>
      </xdr:nvSpPr>
      <xdr:spPr>
        <a:xfrm>
          <a:off x="2608794" y="9402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510,389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79145</xdr:rowOff>
    </xdr:from>
    <xdr:to>
      <xdr:col>3</xdr:col>
      <xdr:colOff>3175</xdr:colOff>
      <xdr:row>56</xdr:row>
      <xdr:rowOff>9295</xdr:rowOff>
    </xdr:to>
    <xdr:sp macro="" textlink="">
      <xdr:nvSpPr>
        <xdr:cNvPr id="140" name="円/楕円 139"/>
        <xdr:cNvSpPr/>
      </xdr:nvSpPr>
      <xdr:spPr>
        <a:xfrm>
          <a:off x="1968500" y="95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25822</xdr:rowOff>
    </xdr:from>
    <xdr:ext cx="599010" cy="259045"/>
    <xdr:sp macro="" textlink="">
      <xdr:nvSpPr>
        <xdr:cNvPr id="141" name="テキスト ボックス 140"/>
        <xdr:cNvSpPr txBox="1"/>
      </xdr:nvSpPr>
      <xdr:spPr>
        <a:xfrm>
          <a:off x="1719794" y="9284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717,070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82597</xdr:rowOff>
    </xdr:from>
    <xdr:to>
      <xdr:col>1</xdr:col>
      <xdr:colOff>485775</xdr:colOff>
      <xdr:row>57</xdr:row>
      <xdr:rowOff>12747</xdr:rowOff>
    </xdr:to>
    <xdr:sp macro="" textlink="">
      <xdr:nvSpPr>
        <xdr:cNvPr id="142" name="円/楕円 141"/>
        <xdr:cNvSpPr/>
      </xdr:nvSpPr>
      <xdr:spPr>
        <a:xfrm>
          <a:off x="1079500" y="968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29274</xdr:rowOff>
    </xdr:from>
    <xdr:ext cx="599010" cy="259045"/>
    <xdr:sp macro="" textlink="">
      <xdr:nvSpPr>
        <xdr:cNvPr id="143" name="テキスト ボックス 142"/>
        <xdr:cNvSpPr txBox="1"/>
      </xdr:nvSpPr>
      <xdr:spPr>
        <a:xfrm>
          <a:off x="830794" y="945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411,028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117027</xdr:rowOff>
    </xdr:from>
    <xdr:to>
      <xdr:col>6</xdr:col>
      <xdr:colOff>511175</xdr:colOff>
      <xdr:row>77</xdr:row>
      <xdr:rowOff>159962</xdr:rowOff>
    </xdr:to>
    <xdr:cxnSp macro="">
      <xdr:nvCxnSpPr>
        <xdr:cNvPr id="170" name="直線コネクタ 169"/>
        <xdr:cNvCxnSpPr/>
      </xdr:nvCxnSpPr>
      <xdr:spPr>
        <a:xfrm flipV="1">
          <a:off x="3797300" y="13318677"/>
          <a:ext cx="838200" cy="4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137292</xdr:rowOff>
    </xdr:from>
    <xdr:ext cx="534377" cy="259045"/>
    <xdr:sp macro="" textlink="">
      <xdr:nvSpPr>
        <xdr:cNvPr id="171" name="維持補修費平均値テキスト"/>
        <xdr:cNvSpPr txBox="1"/>
      </xdr:nvSpPr>
      <xdr:spPr>
        <a:xfrm>
          <a:off x="4686300" y="13338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159962</xdr:rowOff>
    </xdr:from>
    <xdr:to>
      <xdr:col>5</xdr:col>
      <xdr:colOff>358775</xdr:colOff>
      <xdr:row>78</xdr:row>
      <xdr:rowOff>52406</xdr:rowOff>
    </xdr:to>
    <xdr:cxnSp macro="">
      <xdr:nvCxnSpPr>
        <xdr:cNvPr id="173" name="直線コネクタ 172"/>
        <xdr:cNvCxnSpPr/>
      </xdr:nvCxnSpPr>
      <xdr:spPr>
        <a:xfrm flipV="1">
          <a:off x="2908300" y="13361612"/>
          <a:ext cx="889000" cy="6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98375</xdr:rowOff>
    </xdr:from>
    <xdr:ext cx="534377" cy="259045"/>
    <xdr:sp macro="" textlink="">
      <xdr:nvSpPr>
        <xdr:cNvPr id="175" name="テキスト ボックス 174"/>
        <xdr:cNvSpPr txBox="1"/>
      </xdr:nvSpPr>
      <xdr:spPr>
        <a:xfrm>
          <a:off x="3530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171338</xdr:rowOff>
    </xdr:from>
    <xdr:to>
      <xdr:col>4</xdr:col>
      <xdr:colOff>155575</xdr:colOff>
      <xdr:row>78</xdr:row>
      <xdr:rowOff>52406</xdr:rowOff>
    </xdr:to>
    <xdr:cxnSp macro="">
      <xdr:nvCxnSpPr>
        <xdr:cNvPr id="176" name="直線コネクタ 175"/>
        <xdr:cNvCxnSpPr/>
      </xdr:nvCxnSpPr>
      <xdr:spPr>
        <a:xfrm>
          <a:off x="2019300" y="13372988"/>
          <a:ext cx="889000" cy="5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94877</xdr:rowOff>
    </xdr:from>
    <xdr:ext cx="534377" cy="259045"/>
    <xdr:sp macro="" textlink="">
      <xdr:nvSpPr>
        <xdr:cNvPr id="178" name="テキスト ボックス 177"/>
        <xdr:cNvSpPr txBox="1"/>
      </xdr:nvSpPr>
      <xdr:spPr>
        <a:xfrm>
          <a:off x="2641111" y="13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171338</xdr:rowOff>
    </xdr:from>
    <xdr:to>
      <xdr:col>2</xdr:col>
      <xdr:colOff>638175</xdr:colOff>
      <xdr:row>78</xdr:row>
      <xdr:rowOff>31248</xdr:rowOff>
    </xdr:to>
    <xdr:cxnSp macro="">
      <xdr:nvCxnSpPr>
        <xdr:cNvPr id="179" name="直線コネクタ 178"/>
        <xdr:cNvCxnSpPr/>
      </xdr:nvCxnSpPr>
      <xdr:spPr>
        <a:xfrm flipV="1">
          <a:off x="1130300" y="13372988"/>
          <a:ext cx="889000" cy="3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102782</xdr:rowOff>
    </xdr:from>
    <xdr:ext cx="534377" cy="259045"/>
    <xdr:sp macro="" textlink="">
      <xdr:nvSpPr>
        <xdr:cNvPr id="181" name="テキスト ボックス 180"/>
        <xdr:cNvSpPr txBox="1"/>
      </xdr:nvSpPr>
      <xdr:spPr>
        <a:xfrm>
          <a:off x="1752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110016</xdr:rowOff>
    </xdr:from>
    <xdr:ext cx="534377" cy="259045"/>
    <xdr:sp macro="" textlink="">
      <xdr:nvSpPr>
        <xdr:cNvPr id="183" name="テキスト ボックス 182"/>
        <xdr:cNvSpPr txBox="1"/>
      </xdr:nvSpPr>
      <xdr:spPr>
        <a:xfrm>
          <a:off x="863111" y="134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66227</xdr:rowOff>
    </xdr:from>
    <xdr:to>
      <xdr:col>6</xdr:col>
      <xdr:colOff>561975</xdr:colOff>
      <xdr:row>77</xdr:row>
      <xdr:rowOff>167827</xdr:rowOff>
    </xdr:to>
    <xdr:sp macro="" textlink="">
      <xdr:nvSpPr>
        <xdr:cNvPr id="189" name="円/楕円 188"/>
        <xdr:cNvSpPr/>
      </xdr:nvSpPr>
      <xdr:spPr>
        <a:xfrm>
          <a:off x="4584700" y="1326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89104</xdr:rowOff>
    </xdr:from>
    <xdr:ext cx="534377" cy="259045"/>
    <xdr:sp macro="" textlink="">
      <xdr:nvSpPr>
        <xdr:cNvPr id="190" name="維持補修費該当値テキスト"/>
        <xdr:cNvSpPr txBox="1"/>
      </xdr:nvSpPr>
      <xdr:spPr>
        <a:xfrm>
          <a:off x="4686300" y="1311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42,459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109162</xdr:rowOff>
    </xdr:from>
    <xdr:to>
      <xdr:col>5</xdr:col>
      <xdr:colOff>409575</xdr:colOff>
      <xdr:row>78</xdr:row>
      <xdr:rowOff>39312</xdr:rowOff>
    </xdr:to>
    <xdr:sp macro="" textlink="">
      <xdr:nvSpPr>
        <xdr:cNvPr id="191" name="円/楕円 190"/>
        <xdr:cNvSpPr/>
      </xdr:nvSpPr>
      <xdr:spPr>
        <a:xfrm>
          <a:off x="3746500" y="1331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55839</xdr:rowOff>
    </xdr:from>
    <xdr:ext cx="534377" cy="259045"/>
    <xdr:sp macro="" textlink="">
      <xdr:nvSpPr>
        <xdr:cNvPr id="192" name="テキスト ボックス 191"/>
        <xdr:cNvSpPr txBox="1"/>
      </xdr:nvSpPr>
      <xdr:spPr>
        <a:xfrm>
          <a:off x="3530111" y="130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33,068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1606</xdr:rowOff>
    </xdr:from>
    <xdr:to>
      <xdr:col>4</xdr:col>
      <xdr:colOff>206375</xdr:colOff>
      <xdr:row>78</xdr:row>
      <xdr:rowOff>103206</xdr:rowOff>
    </xdr:to>
    <xdr:sp macro="" textlink="">
      <xdr:nvSpPr>
        <xdr:cNvPr id="193" name="円/楕円 192"/>
        <xdr:cNvSpPr/>
      </xdr:nvSpPr>
      <xdr:spPr>
        <a:xfrm>
          <a:off x="2857500" y="1337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119733</xdr:rowOff>
    </xdr:from>
    <xdr:ext cx="534377" cy="259045"/>
    <xdr:sp macro="" textlink="">
      <xdr:nvSpPr>
        <xdr:cNvPr id="194" name="テキスト ボックス 193"/>
        <xdr:cNvSpPr txBox="1"/>
      </xdr:nvSpPr>
      <xdr:spPr>
        <a:xfrm>
          <a:off x="2641111" y="1314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19,093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120538</xdr:rowOff>
    </xdr:from>
    <xdr:to>
      <xdr:col>3</xdr:col>
      <xdr:colOff>3175</xdr:colOff>
      <xdr:row>78</xdr:row>
      <xdr:rowOff>50688</xdr:rowOff>
    </xdr:to>
    <xdr:sp macro="" textlink="">
      <xdr:nvSpPr>
        <xdr:cNvPr id="195" name="円/楕円 194"/>
        <xdr:cNvSpPr/>
      </xdr:nvSpPr>
      <xdr:spPr>
        <a:xfrm>
          <a:off x="1968500" y="133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67215</xdr:rowOff>
    </xdr:from>
    <xdr:ext cx="534377" cy="259045"/>
    <xdr:sp macro="" textlink="">
      <xdr:nvSpPr>
        <xdr:cNvPr id="196" name="テキスト ボックス 195"/>
        <xdr:cNvSpPr txBox="1"/>
      </xdr:nvSpPr>
      <xdr:spPr>
        <a:xfrm>
          <a:off x="1752111" y="1309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30,580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151898</xdr:rowOff>
    </xdr:from>
    <xdr:to>
      <xdr:col>1</xdr:col>
      <xdr:colOff>485775</xdr:colOff>
      <xdr:row>78</xdr:row>
      <xdr:rowOff>82048</xdr:rowOff>
    </xdr:to>
    <xdr:sp macro="" textlink="">
      <xdr:nvSpPr>
        <xdr:cNvPr id="197" name="円/楕円 196"/>
        <xdr:cNvSpPr/>
      </xdr:nvSpPr>
      <xdr:spPr>
        <a:xfrm>
          <a:off x="1079500" y="1335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98575</xdr:rowOff>
    </xdr:from>
    <xdr:ext cx="534377" cy="259045"/>
    <xdr:sp macro="" textlink="">
      <xdr:nvSpPr>
        <xdr:cNvPr id="198" name="テキスト ボックス 197"/>
        <xdr:cNvSpPr txBox="1"/>
      </xdr:nvSpPr>
      <xdr:spPr>
        <a:xfrm>
          <a:off x="863111" y="131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167284</xdr:rowOff>
    </xdr:from>
    <xdr:to>
      <xdr:col>6</xdr:col>
      <xdr:colOff>511175</xdr:colOff>
      <xdr:row>96</xdr:row>
      <xdr:rowOff>64522</xdr:rowOff>
    </xdr:to>
    <xdr:cxnSp macro="">
      <xdr:nvCxnSpPr>
        <xdr:cNvPr id="227" name="直線コネクタ 226"/>
        <xdr:cNvCxnSpPr/>
      </xdr:nvCxnSpPr>
      <xdr:spPr>
        <a:xfrm flipV="1">
          <a:off x="3797300" y="16455034"/>
          <a:ext cx="838200" cy="6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118991</xdr:rowOff>
    </xdr:from>
    <xdr:ext cx="534377" cy="259045"/>
    <xdr:sp macro="" textlink="">
      <xdr:nvSpPr>
        <xdr:cNvPr id="228" name="扶助費平均値テキスト"/>
        <xdr:cNvSpPr txBox="1"/>
      </xdr:nvSpPr>
      <xdr:spPr>
        <a:xfrm>
          <a:off x="4686300" y="16406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61793</xdr:rowOff>
    </xdr:from>
    <xdr:to>
      <xdr:col>5</xdr:col>
      <xdr:colOff>358775</xdr:colOff>
      <xdr:row>96</xdr:row>
      <xdr:rowOff>64522</xdr:rowOff>
    </xdr:to>
    <xdr:cxnSp macro="">
      <xdr:nvCxnSpPr>
        <xdr:cNvPr id="230" name="直線コネクタ 229"/>
        <xdr:cNvCxnSpPr/>
      </xdr:nvCxnSpPr>
      <xdr:spPr>
        <a:xfrm>
          <a:off x="2908300" y="16520993"/>
          <a:ext cx="889000" cy="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127182</xdr:rowOff>
    </xdr:from>
    <xdr:ext cx="534377" cy="259045"/>
    <xdr:sp macro="" textlink="">
      <xdr:nvSpPr>
        <xdr:cNvPr id="232" name="テキスト ボックス 231"/>
        <xdr:cNvSpPr txBox="1"/>
      </xdr:nvSpPr>
      <xdr:spPr>
        <a:xfrm>
          <a:off x="3530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61793</xdr:rowOff>
    </xdr:from>
    <xdr:to>
      <xdr:col>4</xdr:col>
      <xdr:colOff>155575</xdr:colOff>
      <xdr:row>96</xdr:row>
      <xdr:rowOff>134449</xdr:rowOff>
    </xdr:to>
    <xdr:cxnSp macro="">
      <xdr:nvCxnSpPr>
        <xdr:cNvPr id="233" name="直線コネクタ 232"/>
        <xdr:cNvCxnSpPr/>
      </xdr:nvCxnSpPr>
      <xdr:spPr>
        <a:xfrm flipV="1">
          <a:off x="2019300" y="16520993"/>
          <a:ext cx="889000" cy="7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125985</xdr:rowOff>
    </xdr:from>
    <xdr:ext cx="534377" cy="259045"/>
    <xdr:sp macro="" textlink="">
      <xdr:nvSpPr>
        <xdr:cNvPr id="235" name="テキスト ボックス 234"/>
        <xdr:cNvSpPr txBox="1"/>
      </xdr:nvSpPr>
      <xdr:spPr>
        <a:xfrm>
          <a:off x="2641111" y="165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134449</xdr:rowOff>
    </xdr:from>
    <xdr:to>
      <xdr:col>2</xdr:col>
      <xdr:colOff>638175</xdr:colOff>
      <xdr:row>96</xdr:row>
      <xdr:rowOff>169738</xdr:rowOff>
    </xdr:to>
    <xdr:cxnSp macro="">
      <xdr:nvCxnSpPr>
        <xdr:cNvPr id="236" name="直線コネクタ 235"/>
        <xdr:cNvCxnSpPr/>
      </xdr:nvCxnSpPr>
      <xdr:spPr>
        <a:xfrm flipV="1">
          <a:off x="1130300" y="16593649"/>
          <a:ext cx="889000" cy="3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19269</xdr:rowOff>
    </xdr:from>
    <xdr:ext cx="534377" cy="259045"/>
    <xdr:sp macro="" textlink="">
      <xdr:nvSpPr>
        <xdr:cNvPr id="238" name="テキスト ボックス 237"/>
        <xdr:cNvSpPr txBox="1"/>
      </xdr:nvSpPr>
      <xdr:spPr>
        <a:xfrm>
          <a:off x="1752111" y="1630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24117</xdr:rowOff>
    </xdr:from>
    <xdr:ext cx="534377" cy="259045"/>
    <xdr:sp macro="" textlink="">
      <xdr:nvSpPr>
        <xdr:cNvPr id="240" name="テキスト ボックス 239"/>
        <xdr:cNvSpPr txBox="1"/>
      </xdr:nvSpPr>
      <xdr:spPr>
        <a:xfrm>
          <a:off x="863111" y="1631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116484</xdr:rowOff>
    </xdr:from>
    <xdr:to>
      <xdr:col>6</xdr:col>
      <xdr:colOff>561975</xdr:colOff>
      <xdr:row>96</xdr:row>
      <xdr:rowOff>46634</xdr:rowOff>
    </xdr:to>
    <xdr:sp macro="" textlink="">
      <xdr:nvSpPr>
        <xdr:cNvPr id="246" name="円/楕円 245"/>
        <xdr:cNvSpPr/>
      </xdr:nvSpPr>
      <xdr:spPr>
        <a:xfrm>
          <a:off x="4584700" y="1640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139361</xdr:rowOff>
    </xdr:from>
    <xdr:ext cx="534377" cy="259045"/>
    <xdr:sp macro="" textlink="">
      <xdr:nvSpPr>
        <xdr:cNvPr id="247" name="扶助費該当値テキスト"/>
        <xdr:cNvSpPr txBox="1"/>
      </xdr:nvSpPr>
      <xdr:spPr>
        <a:xfrm>
          <a:off x="4686300" y="1625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73,880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13722</xdr:rowOff>
    </xdr:from>
    <xdr:to>
      <xdr:col>5</xdr:col>
      <xdr:colOff>409575</xdr:colOff>
      <xdr:row>96</xdr:row>
      <xdr:rowOff>115322</xdr:rowOff>
    </xdr:to>
    <xdr:sp macro="" textlink="">
      <xdr:nvSpPr>
        <xdr:cNvPr id="248" name="円/楕円 247"/>
        <xdr:cNvSpPr/>
      </xdr:nvSpPr>
      <xdr:spPr>
        <a:xfrm>
          <a:off x="3746500" y="1647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131849</xdr:rowOff>
    </xdr:from>
    <xdr:ext cx="534377" cy="259045"/>
    <xdr:sp macro="" textlink="">
      <xdr:nvSpPr>
        <xdr:cNvPr id="249" name="テキスト ボックス 248"/>
        <xdr:cNvSpPr txBox="1"/>
      </xdr:nvSpPr>
      <xdr:spPr>
        <a:xfrm>
          <a:off x="3530111" y="1624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64,866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10993</xdr:rowOff>
    </xdr:from>
    <xdr:to>
      <xdr:col>4</xdr:col>
      <xdr:colOff>206375</xdr:colOff>
      <xdr:row>96</xdr:row>
      <xdr:rowOff>112593</xdr:rowOff>
    </xdr:to>
    <xdr:sp macro="" textlink="">
      <xdr:nvSpPr>
        <xdr:cNvPr id="250" name="円/楕円 249"/>
        <xdr:cNvSpPr/>
      </xdr:nvSpPr>
      <xdr:spPr>
        <a:xfrm>
          <a:off x="2857500" y="1647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129120</xdr:rowOff>
    </xdr:from>
    <xdr:ext cx="534377" cy="259045"/>
    <xdr:sp macro="" textlink="">
      <xdr:nvSpPr>
        <xdr:cNvPr id="251" name="テキスト ボックス 250"/>
        <xdr:cNvSpPr txBox="1"/>
      </xdr:nvSpPr>
      <xdr:spPr>
        <a:xfrm>
          <a:off x="2641111" y="1624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65,224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83649</xdr:rowOff>
    </xdr:from>
    <xdr:to>
      <xdr:col>3</xdr:col>
      <xdr:colOff>3175</xdr:colOff>
      <xdr:row>97</xdr:row>
      <xdr:rowOff>13799</xdr:rowOff>
    </xdr:to>
    <xdr:sp macro="" textlink="">
      <xdr:nvSpPr>
        <xdr:cNvPr id="252" name="円/楕円 251"/>
        <xdr:cNvSpPr/>
      </xdr:nvSpPr>
      <xdr:spPr>
        <a:xfrm>
          <a:off x="1968500" y="1654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4926</xdr:rowOff>
    </xdr:from>
    <xdr:ext cx="534377" cy="259045"/>
    <xdr:sp macro="" textlink="">
      <xdr:nvSpPr>
        <xdr:cNvPr id="253" name="テキスト ボックス 252"/>
        <xdr:cNvSpPr txBox="1"/>
      </xdr:nvSpPr>
      <xdr:spPr>
        <a:xfrm>
          <a:off x="1752111" y="1663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55,689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118938</xdr:rowOff>
    </xdr:from>
    <xdr:to>
      <xdr:col>1</xdr:col>
      <xdr:colOff>485775</xdr:colOff>
      <xdr:row>97</xdr:row>
      <xdr:rowOff>49088</xdr:rowOff>
    </xdr:to>
    <xdr:sp macro="" textlink="">
      <xdr:nvSpPr>
        <xdr:cNvPr id="254" name="円/楕円 253"/>
        <xdr:cNvSpPr/>
      </xdr:nvSpPr>
      <xdr:spPr>
        <a:xfrm>
          <a:off x="1079500" y="1657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40215</xdr:rowOff>
    </xdr:from>
    <xdr:ext cx="534377" cy="259045"/>
    <xdr:sp macro="" textlink="">
      <xdr:nvSpPr>
        <xdr:cNvPr id="255" name="テキスト ボックス 254"/>
        <xdr:cNvSpPr txBox="1"/>
      </xdr:nvSpPr>
      <xdr:spPr>
        <a:xfrm>
          <a:off x="863111" y="1667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68876</xdr:rowOff>
    </xdr:from>
    <xdr:to>
      <xdr:col>15</xdr:col>
      <xdr:colOff>180975</xdr:colOff>
      <xdr:row>35</xdr:row>
      <xdr:rowOff>106618</xdr:rowOff>
    </xdr:to>
    <xdr:cxnSp macro="">
      <xdr:nvCxnSpPr>
        <xdr:cNvPr id="286" name="直線コネクタ 285"/>
        <xdr:cNvCxnSpPr/>
      </xdr:nvCxnSpPr>
      <xdr:spPr>
        <a:xfrm>
          <a:off x="9639300" y="6069626"/>
          <a:ext cx="838200" cy="3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128324</xdr:rowOff>
    </xdr:from>
    <xdr:ext cx="599010" cy="259045"/>
    <xdr:sp macro="" textlink="">
      <xdr:nvSpPr>
        <xdr:cNvPr id="287" name="補助費等平均値テキスト"/>
        <xdr:cNvSpPr txBox="1"/>
      </xdr:nvSpPr>
      <xdr:spPr>
        <a:xfrm>
          <a:off x="10528300" y="6129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68876</xdr:rowOff>
    </xdr:from>
    <xdr:to>
      <xdr:col>14</xdr:col>
      <xdr:colOff>28575</xdr:colOff>
      <xdr:row>36</xdr:row>
      <xdr:rowOff>101047</xdr:rowOff>
    </xdr:to>
    <xdr:cxnSp macro="">
      <xdr:nvCxnSpPr>
        <xdr:cNvPr id="289" name="直線コネクタ 288"/>
        <xdr:cNvCxnSpPr/>
      </xdr:nvCxnSpPr>
      <xdr:spPr>
        <a:xfrm flipV="1">
          <a:off x="8750300" y="6069626"/>
          <a:ext cx="889000" cy="20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95353</xdr:rowOff>
    </xdr:from>
    <xdr:ext cx="599010" cy="259045"/>
    <xdr:sp macro="" textlink="">
      <xdr:nvSpPr>
        <xdr:cNvPr id="291" name="テキスト ボックス 290"/>
        <xdr:cNvSpPr txBox="1"/>
      </xdr:nvSpPr>
      <xdr:spPr>
        <a:xfrm>
          <a:off x="9339794" y="626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101047</xdr:rowOff>
    </xdr:from>
    <xdr:to>
      <xdr:col>12</xdr:col>
      <xdr:colOff>511175</xdr:colOff>
      <xdr:row>37</xdr:row>
      <xdr:rowOff>45190</xdr:rowOff>
    </xdr:to>
    <xdr:cxnSp macro="">
      <xdr:nvCxnSpPr>
        <xdr:cNvPr id="292" name="直線コネクタ 291"/>
        <xdr:cNvCxnSpPr/>
      </xdr:nvCxnSpPr>
      <xdr:spPr>
        <a:xfrm flipV="1">
          <a:off x="7861300" y="6273247"/>
          <a:ext cx="889000" cy="11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152683</xdr:rowOff>
    </xdr:from>
    <xdr:ext cx="599010" cy="259045"/>
    <xdr:sp macro="" textlink="">
      <xdr:nvSpPr>
        <xdr:cNvPr id="294" name="テキスト ボックス 293"/>
        <xdr:cNvSpPr txBox="1"/>
      </xdr:nvSpPr>
      <xdr:spPr>
        <a:xfrm>
          <a:off x="8450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33591</xdr:rowOff>
    </xdr:from>
    <xdr:to>
      <xdr:col>11</xdr:col>
      <xdr:colOff>307975</xdr:colOff>
      <xdr:row>37</xdr:row>
      <xdr:rowOff>45190</xdr:rowOff>
    </xdr:to>
    <xdr:cxnSp macro="">
      <xdr:nvCxnSpPr>
        <xdr:cNvPr id="295" name="直線コネクタ 294"/>
        <xdr:cNvCxnSpPr/>
      </xdr:nvCxnSpPr>
      <xdr:spPr>
        <a:xfrm>
          <a:off x="6972300" y="6377241"/>
          <a:ext cx="889000" cy="1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37572</xdr:rowOff>
    </xdr:from>
    <xdr:ext cx="599010" cy="259045"/>
    <xdr:sp macro="" textlink="">
      <xdr:nvSpPr>
        <xdr:cNvPr id="297" name="テキスト ボックス 296"/>
        <xdr:cNvSpPr txBox="1"/>
      </xdr:nvSpPr>
      <xdr:spPr>
        <a:xfrm>
          <a:off x="7561794"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50446</xdr:rowOff>
    </xdr:from>
    <xdr:ext cx="599010" cy="259045"/>
    <xdr:sp macro="" textlink="">
      <xdr:nvSpPr>
        <xdr:cNvPr id="299" name="テキスト ボックス 298"/>
        <xdr:cNvSpPr txBox="1"/>
      </xdr:nvSpPr>
      <xdr:spPr>
        <a:xfrm>
          <a:off x="6672794" y="605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55818</xdr:rowOff>
    </xdr:from>
    <xdr:to>
      <xdr:col>15</xdr:col>
      <xdr:colOff>231775</xdr:colOff>
      <xdr:row>35</xdr:row>
      <xdr:rowOff>157418</xdr:rowOff>
    </xdr:to>
    <xdr:sp macro="" textlink="">
      <xdr:nvSpPr>
        <xdr:cNvPr id="305" name="円/楕円 304"/>
        <xdr:cNvSpPr/>
      </xdr:nvSpPr>
      <xdr:spPr>
        <a:xfrm>
          <a:off x="10426700" y="605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78695</xdr:rowOff>
    </xdr:from>
    <xdr:ext cx="599010" cy="259045"/>
    <xdr:sp macro="" textlink="">
      <xdr:nvSpPr>
        <xdr:cNvPr id="306" name="補助費等該当値テキスト"/>
        <xdr:cNvSpPr txBox="1"/>
      </xdr:nvSpPr>
      <xdr:spPr>
        <a:xfrm>
          <a:off x="10528300" y="5907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207,630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18076</xdr:rowOff>
    </xdr:from>
    <xdr:to>
      <xdr:col>14</xdr:col>
      <xdr:colOff>79375</xdr:colOff>
      <xdr:row>35</xdr:row>
      <xdr:rowOff>119676</xdr:rowOff>
    </xdr:to>
    <xdr:sp macro="" textlink="">
      <xdr:nvSpPr>
        <xdr:cNvPr id="307" name="円/楕円 306"/>
        <xdr:cNvSpPr/>
      </xdr:nvSpPr>
      <xdr:spPr>
        <a:xfrm>
          <a:off x="9588500" y="601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136203</xdr:rowOff>
    </xdr:from>
    <xdr:ext cx="599010" cy="259045"/>
    <xdr:sp macro="" textlink="">
      <xdr:nvSpPr>
        <xdr:cNvPr id="308" name="テキスト ボックス 307"/>
        <xdr:cNvSpPr txBox="1"/>
      </xdr:nvSpPr>
      <xdr:spPr>
        <a:xfrm>
          <a:off x="9339794" y="579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219,187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50247</xdr:rowOff>
    </xdr:from>
    <xdr:to>
      <xdr:col>12</xdr:col>
      <xdr:colOff>561975</xdr:colOff>
      <xdr:row>36</xdr:row>
      <xdr:rowOff>151847</xdr:rowOff>
    </xdr:to>
    <xdr:sp macro="" textlink="">
      <xdr:nvSpPr>
        <xdr:cNvPr id="309" name="円/楕円 308"/>
        <xdr:cNvSpPr/>
      </xdr:nvSpPr>
      <xdr:spPr>
        <a:xfrm>
          <a:off x="8699500" y="622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168374</xdr:rowOff>
    </xdr:from>
    <xdr:ext cx="599010" cy="259045"/>
    <xdr:sp macro="" textlink="">
      <xdr:nvSpPr>
        <xdr:cNvPr id="310" name="テキスト ボックス 309"/>
        <xdr:cNvSpPr txBox="1"/>
      </xdr:nvSpPr>
      <xdr:spPr>
        <a:xfrm>
          <a:off x="8450794" y="599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156,836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165840</xdr:rowOff>
    </xdr:from>
    <xdr:to>
      <xdr:col>11</xdr:col>
      <xdr:colOff>358775</xdr:colOff>
      <xdr:row>37</xdr:row>
      <xdr:rowOff>95990</xdr:rowOff>
    </xdr:to>
    <xdr:sp macro="" textlink="">
      <xdr:nvSpPr>
        <xdr:cNvPr id="311" name="円/楕円 310"/>
        <xdr:cNvSpPr/>
      </xdr:nvSpPr>
      <xdr:spPr>
        <a:xfrm>
          <a:off x="7810500" y="633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87117</xdr:rowOff>
    </xdr:from>
    <xdr:ext cx="599010" cy="259045"/>
    <xdr:sp macro="" textlink="">
      <xdr:nvSpPr>
        <xdr:cNvPr id="312" name="テキスト ボックス 311"/>
        <xdr:cNvSpPr txBox="1"/>
      </xdr:nvSpPr>
      <xdr:spPr>
        <a:xfrm>
          <a:off x="7561794" y="643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121,440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154241</xdr:rowOff>
    </xdr:from>
    <xdr:to>
      <xdr:col>10</xdr:col>
      <xdr:colOff>155575</xdr:colOff>
      <xdr:row>37</xdr:row>
      <xdr:rowOff>84391</xdr:rowOff>
    </xdr:to>
    <xdr:sp macro="" textlink="">
      <xdr:nvSpPr>
        <xdr:cNvPr id="313" name="円/楕円 312"/>
        <xdr:cNvSpPr/>
      </xdr:nvSpPr>
      <xdr:spPr>
        <a:xfrm>
          <a:off x="6921500" y="632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75518</xdr:rowOff>
    </xdr:from>
    <xdr:ext cx="599010" cy="259045"/>
    <xdr:sp macro="" textlink="">
      <xdr:nvSpPr>
        <xdr:cNvPr id="314" name="テキスト ボックス 313"/>
        <xdr:cNvSpPr txBox="1"/>
      </xdr:nvSpPr>
      <xdr:spPr>
        <a:xfrm>
          <a:off x="6672794" y="641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100828</xdr:rowOff>
    </xdr:from>
    <xdr:to>
      <xdr:col>15</xdr:col>
      <xdr:colOff>180975</xdr:colOff>
      <xdr:row>59</xdr:row>
      <xdr:rowOff>38630</xdr:rowOff>
    </xdr:to>
    <xdr:cxnSp macro="">
      <xdr:nvCxnSpPr>
        <xdr:cNvPr id="343" name="直線コネクタ 342"/>
        <xdr:cNvCxnSpPr/>
      </xdr:nvCxnSpPr>
      <xdr:spPr>
        <a:xfrm>
          <a:off x="9639300" y="9359128"/>
          <a:ext cx="838200" cy="79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69752</xdr:rowOff>
    </xdr:from>
    <xdr:ext cx="599010" cy="259045"/>
    <xdr:sp macro="" textlink="">
      <xdr:nvSpPr>
        <xdr:cNvPr id="344" name="普通建設事業費平均値テキスト"/>
        <xdr:cNvSpPr txBox="1"/>
      </xdr:nvSpPr>
      <xdr:spPr>
        <a:xfrm>
          <a:off x="10528300" y="9842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100828</xdr:rowOff>
    </xdr:from>
    <xdr:to>
      <xdr:col>14</xdr:col>
      <xdr:colOff>28575</xdr:colOff>
      <xdr:row>57</xdr:row>
      <xdr:rowOff>68418</xdr:rowOff>
    </xdr:to>
    <xdr:cxnSp macro="">
      <xdr:nvCxnSpPr>
        <xdr:cNvPr id="346" name="直線コネクタ 345"/>
        <xdr:cNvCxnSpPr/>
      </xdr:nvCxnSpPr>
      <xdr:spPr>
        <a:xfrm flipV="1">
          <a:off x="8750300" y="9359128"/>
          <a:ext cx="889000" cy="4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148132</xdr:rowOff>
    </xdr:from>
    <xdr:ext cx="599010" cy="259045"/>
    <xdr:sp macro="" textlink="">
      <xdr:nvSpPr>
        <xdr:cNvPr id="348" name="テキスト ボックス 347"/>
        <xdr:cNvSpPr txBox="1"/>
      </xdr:nvSpPr>
      <xdr:spPr>
        <a:xfrm>
          <a:off x="9339794"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68418</xdr:rowOff>
    </xdr:from>
    <xdr:to>
      <xdr:col>12</xdr:col>
      <xdr:colOff>511175</xdr:colOff>
      <xdr:row>58</xdr:row>
      <xdr:rowOff>107472</xdr:rowOff>
    </xdr:to>
    <xdr:cxnSp macro="">
      <xdr:nvCxnSpPr>
        <xdr:cNvPr id="349" name="直線コネクタ 348"/>
        <xdr:cNvCxnSpPr/>
      </xdr:nvCxnSpPr>
      <xdr:spPr>
        <a:xfrm flipV="1">
          <a:off x="7861300" y="9841068"/>
          <a:ext cx="889000" cy="21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147890</xdr:rowOff>
    </xdr:from>
    <xdr:ext cx="599010" cy="259045"/>
    <xdr:sp macro="" textlink="">
      <xdr:nvSpPr>
        <xdr:cNvPr id="351" name="テキスト ボックス 350"/>
        <xdr:cNvSpPr txBox="1"/>
      </xdr:nvSpPr>
      <xdr:spPr>
        <a:xfrm>
          <a:off x="8450794"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146208</xdr:rowOff>
    </xdr:from>
    <xdr:to>
      <xdr:col>11</xdr:col>
      <xdr:colOff>307975</xdr:colOff>
      <xdr:row>58</xdr:row>
      <xdr:rowOff>107472</xdr:rowOff>
    </xdr:to>
    <xdr:cxnSp macro="">
      <xdr:nvCxnSpPr>
        <xdr:cNvPr id="352" name="直線コネクタ 351"/>
        <xdr:cNvCxnSpPr/>
      </xdr:nvCxnSpPr>
      <xdr:spPr>
        <a:xfrm>
          <a:off x="6972300" y="9918858"/>
          <a:ext cx="8890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166843</xdr:rowOff>
    </xdr:from>
    <xdr:ext cx="599010" cy="259045"/>
    <xdr:sp macro="" textlink="">
      <xdr:nvSpPr>
        <xdr:cNvPr id="354" name="テキスト ボックス 353"/>
        <xdr:cNvSpPr txBox="1"/>
      </xdr:nvSpPr>
      <xdr:spPr>
        <a:xfrm>
          <a:off x="7561794"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15885</xdr:rowOff>
    </xdr:from>
    <xdr:ext cx="599010" cy="259045"/>
    <xdr:sp macro="" textlink="">
      <xdr:nvSpPr>
        <xdr:cNvPr id="356" name="テキスト ボックス 355"/>
        <xdr:cNvSpPr txBox="1"/>
      </xdr:nvSpPr>
      <xdr:spPr>
        <a:xfrm>
          <a:off x="6672794" y="1013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159280</xdr:rowOff>
    </xdr:from>
    <xdr:to>
      <xdr:col>15</xdr:col>
      <xdr:colOff>231775</xdr:colOff>
      <xdr:row>59</xdr:row>
      <xdr:rowOff>89430</xdr:rowOff>
    </xdr:to>
    <xdr:sp macro="" textlink="">
      <xdr:nvSpPr>
        <xdr:cNvPr id="362" name="円/楕円 361"/>
        <xdr:cNvSpPr/>
      </xdr:nvSpPr>
      <xdr:spPr>
        <a:xfrm>
          <a:off x="10426700" y="1010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74207</xdr:rowOff>
    </xdr:from>
    <xdr:ext cx="534377" cy="259045"/>
    <xdr:sp macro="" textlink="">
      <xdr:nvSpPr>
        <xdr:cNvPr id="363" name="普通建設事業費該当値テキスト"/>
        <xdr:cNvSpPr txBox="1"/>
      </xdr:nvSpPr>
      <xdr:spPr>
        <a:xfrm>
          <a:off x="10528300" y="1001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15,275</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50028</xdr:rowOff>
    </xdr:from>
    <xdr:to>
      <xdr:col>14</xdr:col>
      <xdr:colOff>79375</xdr:colOff>
      <xdr:row>54</xdr:row>
      <xdr:rowOff>151628</xdr:rowOff>
    </xdr:to>
    <xdr:sp macro="" textlink="">
      <xdr:nvSpPr>
        <xdr:cNvPr id="364" name="円/楕円 363"/>
        <xdr:cNvSpPr/>
      </xdr:nvSpPr>
      <xdr:spPr>
        <a:xfrm>
          <a:off x="9588500" y="930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52</xdr:row>
      <xdr:rowOff>168155</xdr:rowOff>
    </xdr:from>
    <xdr:ext cx="690189" cy="259045"/>
    <xdr:sp macro="" textlink="">
      <xdr:nvSpPr>
        <xdr:cNvPr id="365" name="テキスト ボックス 364"/>
        <xdr:cNvSpPr txBox="1"/>
      </xdr:nvSpPr>
      <xdr:spPr>
        <a:xfrm>
          <a:off x="9294204" y="90835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2,102,027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17618</xdr:rowOff>
    </xdr:from>
    <xdr:to>
      <xdr:col>12</xdr:col>
      <xdr:colOff>561975</xdr:colOff>
      <xdr:row>57</xdr:row>
      <xdr:rowOff>119218</xdr:rowOff>
    </xdr:to>
    <xdr:sp macro="" textlink="">
      <xdr:nvSpPr>
        <xdr:cNvPr id="366" name="円/楕円 365"/>
        <xdr:cNvSpPr/>
      </xdr:nvSpPr>
      <xdr:spPr>
        <a:xfrm>
          <a:off x="8699500" y="97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135745</xdr:rowOff>
    </xdr:from>
    <xdr:ext cx="599010" cy="259045"/>
    <xdr:sp macro="" textlink="">
      <xdr:nvSpPr>
        <xdr:cNvPr id="367" name="テキスト ボックス 366"/>
        <xdr:cNvSpPr txBox="1"/>
      </xdr:nvSpPr>
      <xdr:spPr>
        <a:xfrm>
          <a:off x="8450794" y="956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837,091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56672</xdr:rowOff>
    </xdr:from>
    <xdr:to>
      <xdr:col>11</xdr:col>
      <xdr:colOff>358775</xdr:colOff>
      <xdr:row>58</xdr:row>
      <xdr:rowOff>158272</xdr:rowOff>
    </xdr:to>
    <xdr:sp macro="" textlink="">
      <xdr:nvSpPr>
        <xdr:cNvPr id="368" name="円/楕円 367"/>
        <xdr:cNvSpPr/>
      </xdr:nvSpPr>
      <xdr:spPr>
        <a:xfrm>
          <a:off x="7810500" y="1000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3349</xdr:rowOff>
    </xdr:from>
    <xdr:ext cx="599010" cy="259045"/>
    <xdr:sp macro="" textlink="">
      <xdr:nvSpPr>
        <xdr:cNvPr id="369" name="テキスト ボックス 368"/>
        <xdr:cNvSpPr txBox="1"/>
      </xdr:nvSpPr>
      <xdr:spPr>
        <a:xfrm>
          <a:off x="7561794" y="977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284,588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95408</xdr:rowOff>
    </xdr:from>
    <xdr:to>
      <xdr:col>10</xdr:col>
      <xdr:colOff>155575</xdr:colOff>
      <xdr:row>58</xdr:row>
      <xdr:rowOff>25558</xdr:rowOff>
    </xdr:to>
    <xdr:sp macro="" textlink="">
      <xdr:nvSpPr>
        <xdr:cNvPr id="370" name="円/楕円 369"/>
        <xdr:cNvSpPr/>
      </xdr:nvSpPr>
      <xdr:spPr>
        <a:xfrm>
          <a:off x="6921500" y="986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42085</xdr:rowOff>
    </xdr:from>
    <xdr:ext cx="599010" cy="259045"/>
    <xdr:sp macro="" textlink="">
      <xdr:nvSpPr>
        <xdr:cNvPr id="371" name="テキスト ボックス 370"/>
        <xdr:cNvSpPr txBox="1"/>
      </xdr:nvSpPr>
      <xdr:spPr>
        <a:xfrm>
          <a:off x="6672794" y="9643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632,919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139700</xdr:rowOff>
    </xdr:from>
    <xdr:to>
      <xdr:col>15</xdr:col>
      <xdr:colOff>180975</xdr:colOff>
      <xdr:row>78</xdr:row>
      <xdr:rowOff>139700</xdr:rowOff>
    </xdr:to>
    <xdr:cxnSp macro="">
      <xdr:nvCxnSpPr>
        <xdr:cNvPr id="398" name="直線コネクタ 397"/>
        <xdr:cNvCxnSpPr/>
      </xdr:nvCxnSpPr>
      <xdr:spPr>
        <a:xfrm>
          <a:off x="9639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57047</xdr:rowOff>
    </xdr:from>
    <xdr:ext cx="599010" cy="259045"/>
    <xdr:sp macro="" textlink="">
      <xdr:nvSpPr>
        <xdr:cNvPr id="399" name="普通建設事業費 （ うち新規整備　）平均値テキスト"/>
        <xdr:cNvSpPr txBox="1"/>
      </xdr:nvSpPr>
      <xdr:spPr>
        <a:xfrm>
          <a:off x="10528300" y="13258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139700</xdr:rowOff>
    </xdr:from>
    <xdr:to>
      <xdr:col>14</xdr:col>
      <xdr:colOff>28575</xdr:colOff>
      <xdr:row>78</xdr:row>
      <xdr:rowOff>139700</xdr:rowOff>
    </xdr:to>
    <xdr:cxnSp macro="">
      <xdr:nvCxnSpPr>
        <xdr:cNvPr id="401" name="直線コネクタ 400"/>
        <xdr:cNvCxnSpPr/>
      </xdr:nvCxnSpPr>
      <xdr:spPr>
        <a:xfrm>
          <a:off x="8750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150649</xdr:rowOff>
    </xdr:from>
    <xdr:ext cx="599010" cy="259045"/>
    <xdr:sp macro="" textlink="">
      <xdr:nvSpPr>
        <xdr:cNvPr id="403" name="テキスト ボックス 402"/>
        <xdr:cNvSpPr txBox="1"/>
      </xdr:nvSpPr>
      <xdr:spPr>
        <a:xfrm>
          <a:off x="9339794" y="1318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148713</xdr:rowOff>
    </xdr:from>
    <xdr:ext cx="599010" cy="259045"/>
    <xdr:sp macro="" textlink="">
      <xdr:nvSpPr>
        <xdr:cNvPr id="405" name="テキスト ボックス 404"/>
        <xdr:cNvSpPr txBox="1"/>
      </xdr:nvSpPr>
      <xdr:spPr>
        <a:xfrm>
          <a:off x="8450794" y="1317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88900</xdr:rowOff>
    </xdr:from>
    <xdr:to>
      <xdr:col>15</xdr:col>
      <xdr:colOff>231775</xdr:colOff>
      <xdr:row>79</xdr:row>
      <xdr:rowOff>19050</xdr:rowOff>
    </xdr:to>
    <xdr:sp macro="" textlink="">
      <xdr:nvSpPr>
        <xdr:cNvPr id="411" name="円/楕円 410"/>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12597</xdr:rowOff>
    </xdr:from>
    <xdr:ext cx="249299" cy="259045"/>
    <xdr:sp macro="" textlink="">
      <xdr:nvSpPr>
        <xdr:cNvPr id="412" name="普通建設事業費 （ うち新規整備　）該当値テキスト"/>
        <xdr:cNvSpPr txBox="1"/>
      </xdr:nvSpPr>
      <xdr:spPr>
        <a:xfrm>
          <a:off x="10528300" y="133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88900</xdr:rowOff>
    </xdr:from>
    <xdr:to>
      <xdr:col>14</xdr:col>
      <xdr:colOff>79375</xdr:colOff>
      <xdr:row>79</xdr:row>
      <xdr:rowOff>19050</xdr:rowOff>
    </xdr:to>
    <xdr:sp macro="" textlink="">
      <xdr:nvSpPr>
        <xdr:cNvPr id="413" name="円/楕円 412"/>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10177</xdr:rowOff>
    </xdr:from>
    <xdr:ext cx="249299" cy="259045"/>
    <xdr:sp macro="" textlink="">
      <xdr:nvSpPr>
        <xdr:cNvPr id="414" name="テキスト ボックス 413"/>
        <xdr:cNvSpPr txBox="1"/>
      </xdr:nvSpPr>
      <xdr:spPr>
        <a:xfrm>
          <a:off x="9514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88900</xdr:rowOff>
    </xdr:from>
    <xdr:to>
      <xdr:col>12</xdr:col>
      <xdr:colOff>561975</xdr:colOff>
      <xdr:row>79</xdr:row>
      <xdr:rowOff>19050</xdr:rowOff>
    </xdr:to>
    <xdr:sp macro="" textlink="">
      <xdr:nvSpPr>
        <xdr:cNvPr id="415" name="円/楕円 414"/>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79</xdr:row>
      <xdr:rowOff>10177</xdr:rowOff>
    </xdr:from>
    <xdr:ext cx="249299" cy="259045"/>
    <xdr:sp macro="" textlink="">
      <xdr:nvSpPr>
        <xdr:cNvPr id="416" name="テキスト ボックス 415"/>
        <xdr:cNvSpPr txBox="1"/>
      </xdr:nvSpPr>
      <xdr:spPr>
        <a:xfrm>
          <a:off x="8625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25890</xdr:rowOff>
    </xdr:from>
    <xdr:to>
      <xdr:col>15</xdr:col>
      <xdr:colOff>180975</xdr:colOff>
      <xdr:row>99</xdr:row>
      <xdr:rowOff>43631</xdr:rowOff>
    </xdr:to>
    <xdr:cxnSp macro="">
      <xdr:nvCxnSpPr>
        <xdr:cNvPr id="445" name="直線コネクタ 444"/>
        <xdr:cNvCxnSpPr/>
      </xdr:nvCxnSpPr>
      <xdr:spPr>
        <a:xfrm>
          <a:off x="9639300" y="16999440"/>
          <a:ext cx="838200" cy="1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67685</xdr:rowOff>
    </xdr:from>
    <xdr:ext cx="599010" cy="259045"/>
    <xdr:sp macro="" textlink="">
      <xdr:nvSpPr>
        <xdr:cNvPr id="446" name="普通建設事業費 （ うち更新整備　）平均値テキスト"/>
        <xdr:cNvSpPr txBox="1"/>
      </xdr:nvSpPr>
      <xdr:spPr>
        <a:xfrm>
          <a:off x="10528300" y="16698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25890</xdr:rowOff>
    </xdr:from>
    <xdr:to>
      <xdr:col>14</xdr:col>
      <xdr:colOff>28575</xdr:colOff>
      <xdr:row>99</xdr:row>
      <xdr:rowOff>42768</xdr:rowOff>
    </xdr:to>
    <xdr:cxnSp macro="">
      <xdr:nvCxnSpPr>
        <xdr:cNvPr id="448" name="直線コネクタ 447"/>
        <xdr:cNvCxnSpPr/>
      </xdr:nvCxnSpPr>
      <xdr:spPr>
        <a:xfrm flipV="1">
          <a:off x="8750300" y="16999440"/>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12110</xdr:rowOff>
    </xdr:from>
    <xdr:ext cx="599010" cy="259045"/>
    <xdr:sp macro="" textlink="">
      <xdr:nvSpPr>
        <xdr:cNvPr id="450" name="テキスト ボックス 449"/>
        <xdr:cNvSpPr txBox="1"/>
      </xdr:nvSpPr>
      <xdr:spPr>
        <a:xfrm>
          <a:off x="9339794" y="1664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10949</xdr:rowOff>
    </xdr:from>
    <xdr:ext cx="599010" cy="259045"/>
    <xdr:sp macro="" textlink="">
      <xdr:nvSpPr>
        <xdr:cNvPr id="452" name="テキスト ボックス 451"/>
        <xdr:cNvSpPr txBox="1"/>
      </xdr:nvSpPr>
      <xdr:spPr>
        <a:xfrm>
          <a:off x="8450794" y="166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164281</xdr:rowOff>
    </xdr:from>
    <xdr:to>
      <xdr:col>15</xdr:col>
      <xdr:colOff>231775</xdr:colOff>
      <xdr:row>99</xdr:row>
      <xdr:rowOff>94431</xdr:rowOff>
    </xdr:to>
    <xdr:sp macro="" textlink="">
      <xdr:nvSpPr>
        <xdr:cNvPr id="458" name="円/楕円 457"/>
        <xdr:cNvSpPr/>
      </xdr:nvSpPr>
      <xdr:spPr>
        <a:xfrm>
          <a:off x="10426700" y="1696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79208</xdr:rowOff>
    </xdr:from>
    <xdr:ext cx="469744" cy="259045"/>
    <xdr:sp macro="" textlink="">
      <xdr:nvSpPr>
        <xdr:cNvPr id="459" name="普通建設事業費 （ うち更新整備　）該当値テキスト"/>
        <xdr:cNvSpPr txBox="1"/>
      </xdr:nvSpPr>
      <xdr:spPr>
        <a:xfrm>
          <a:off x="10528300" y="1688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146540</xdr:rowOff>
    </xdr:from>
    <xdr:to>
      <xdr:col>14</xdr:col>
      <xdr:colOff>79375</xdr:colOff>
      <xdr:row>99</xdr:row>
      <xdr:rowOff>76690</xdr:rowOff>
    </xdr:to>
    <xdr:sp macro="" textlink="">
      <xdr:nvSpPr>
        <xdr:cNvPr id="460" name="円/楕円 459"/>
        <xdr:cNvSpPr/>
      </xdr:nvSpPr>
      <xdr:spPr>
        <a:xfrm>
          <a:off x="9588500" y="1694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67817</xdr:rowOff>
    </xdr:from>
    <xdr:ext cx="534377" cy="259045"/>
    <xdr:sp macro="" textlink="">
      <xdr:nvSpPr>
        <xdr:cNvPr id="461" name="テキスト ボックス 460"/>
        <xdr:cNvSpPr txBox="1"/>
      </xdr:nvSpPr>
      <xdr:spPr>
        <a:xfrm>
          <a:off x="9372111" y="1704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163418</xdr:rowOff>
    </xdr:from>
    <xdr:to>
      <xdr:col>12</xdr:col>
      <xdr:colOff>561975</xdr:colOff>
      <xdr:row>99</xdr:row>
      <xdr:rowOff>93568</xdr:rowOff>
    </xdr:to>
    <xdr:sp macro="" textlink="">
      <xdr:nvSpPr>
        <xdr:cNvPr id="462" name="円/楕円 461"/>
        <xdr:cNvSpPr/>
      </xdr:nvSpPr>
      <xdr:spPr>
        <a:xfrm>
          <a:off x="8699500" y="1696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84695</xdr:rowOff>
    </xdr:from>
    <xdr:ext cx="469744" cy="259045"/>
    <xdr:sp macro="" textlink="">
      <xdr:nvSpPr>
        <xdr:cNvPr id="463" name="テキスト ボックス 462"/>
        <xdr:cNvSpPr txBox="1"/>
      </xdr:nvSpPr>
      <xdr:spPr>
        <a:xfrm>
          <a:off x="8515427" y="1705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494" name="直線コネクタ 49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497" name="直線コネクタ 49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138648</xdr:rowOff>
    </xdr:from>
    <xdr:ext cx="534377" cy="259045"/>
    <xdr:sp macro="" textlink="">
      <xdr:nvSpPr>
        <xdr:cNvPr id="499" name="テキスト ボックス 498"/>
        <xdr:cNvSpPr txBox="1"/>
      </xdr:nvSpPr>
      <xdr:spPr>
        <a:xfrm>
          <a:off x="15214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0" name="直線コネクタ 499"/>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142959</xdr:rowOff>
    </xdr:from>
    <xdr:ext cx="534377" cy="259045"/>
    <xdr:sp macro="" textlink="">
      <xdr:nvSpPr>
        <xdr:cNvPr id="502" name="テキスト ボックス 501"/>
        <xdr:cNvSpPr txBox="1"/>
      </xdr:nvSpPr>
      <xdr:spPr>
        <a:xfrm>
          <a:off x="14325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03" name="直線コネクタ 502"/>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140596</xdr:rowOff>
    </xdr:from>
    <xdr:ext cx="534377" cy="259045"/>
    <xdr:sp macro="" textlink="">
      <xdr:nvSpPr>
        <xdr:cNvPr id="505" name="テキスト ボックス 504"/>
        <xdr:cNvSpPr txBox="1"/>
      </xdr:nvSpPr>
      <xdr:spPr>
        <a:xfrm>
          <a:off x="13436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125327</xdr:rowOff>
    </xdr:from>
    <xdr:ext cx="534377" cy="259045"/>
    <xdr:sp macro="" textlink="">
      <xdr:nvSpPr>
        <xdr:cNvPr id="507" name="テキスト ボックス 506"/>
        <xdr:cNvSpPr txBox="1"/>
      </xdr:nvSpPr>
      <xdr:spPr>
        <a:xfrm>
          <a:off x="12547111" y="64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13" name="円/楕円 51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249299" cy="259045"/>
    <xdr:sp macro="" textlink="">
      <xdr:nvSpPr>
        <xdr:cNvPr id="514" name="災害復旧事業費該当値テキスト"/>
        <xdr:cNvSpPr txBox="1"/>
      </xdr:nvSpPr>
      <xdr:spPr>
        <a:xfrm>
          <a:off x="16370300" y="6695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15" name="円/楕円 51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16" name="テキスト ボックス 515"/>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17" name="円/楕円 51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18" name="テキスト ボックス 517"/>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19" name="円/楕円 51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0" name="テキスト ボックス 519"/>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1" name="円/楕円 520"/>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22" name="テキスト ボックス 521"/>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20808</xdr:rowOff>
    </xdr:from>
    <xdr:to>
      <xdr:col>23</xdr:col>
      <xdr:colOff>517525</xdr:colOff>
      <xdr:row>78</xdr:row>
      <xdr:rowOff>38988</xdr:rowOff>
    </xdr:to>
    <xdr:cxnSp macro="">
      <xdr:nvCxnSpPr>
        <xdr:cNvPr id="610" name="直線コネクタ 609"/>
        <xdr:cNvCxnSpPr/>
      </xdr:nvCxnSpPr>
      <xdr:spPr>
        <a:xfrm>
          <a:off x="15481300" y="13393908"/>
          <a:ext cx="838200" cy="1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165626</xdr:rowOff>
    </xdr:from>
    <xdr:ext cx="599010" cy="259045"/>
    <xdr:sp macro="" textlink="">
      <xdr:nvSpPr>
        <xdr:cNvPr id="611" name="公債費平均値テキスト"/>
        <xdr:cNvSpPr txBox="1"/>
      </xdr:nvSpPr>
      <xdr:spPr>
        <a:xfrm>
          <a:off x="16370300" y="13195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20808</xdr:rowOff>
    </xdr:from>
    <xdr:to>
      <xdr:col>22</xdr:col>
      <xdr:colOff>365125</xdr:colOff>
      <xdr:row>78</xdr:row>
      <xdr:rowOff>21115</xdr:rowOff>
    </xdr:to>
    <xdr:cxnSp macro="">
      <xdr:nvCxnSpPr>
        <xdr:cNvPr id="613" name="直線コネクタ 612"/>
        <xdr:cNvCxnSpPr/>
      </xdr:nvCxnSpPr>
      <xdr:spPr>
        <a:xfrm flipV="1">
          <a:off x="14592300" y="13393908"/>
          <a:ext cx="889000" cy="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115761</xdr:rowOff>
    </xdr:from>
    <xdr:ext cx="599010" cy="259045"/>
    <xdr:sp macro="" textlink="">
      <xdr:nvSpPr>
        <xdr:cNvPr id="615" name="テキスト ボックス 614"/>
        <xdr:cNvSpPr txBox="1"/>
      </xdr:nvSpPr>
      <xdr:spPr>
        <a:xfrm>
          <a:off x="15181794" y="1348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139288</xdr:rowOff>
    </xdr:from>
    <xdr:to>
      <xdr:col>21</xdr:col>
      <xdr:colOff>161925</xdr:colOff>
      <xdr:row>78</xdr:row>
      <xdr:rowOff>21115</xdr:rowOff>
    </xdr:to>
    <xdr:cxnSp macro="">
      <xdr:nvCxnSpPr>
        <xdr:cNvPr id="616" name="直線コネクタ 615"/>
        <xdr:cNvCxnSpPr/>
      </xdr:nvCxnSpPr>
      <xdr:spPr>
        <a:xfrm>
          <a:off x="13703300" y="13340938"/>
          <a:ext cx="889000" cy="5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85131</xdr:rowOff>
    </xdr:from>
    <xdr:ext cx="599010" cy="259045"/>
    <xdr:sp macro="" textlink="">
      <xdr:nvSpPr>
        <xdr:cNvPr id="618" name="テキスト ボックス 617"/>
        <xdr:cNvSpPr txBox="1"/>
      </xdr:nvSpPr>
      <xdr:spPr>
        <a:xfrm>
          <a:off x="14292794" y="1345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137602</xdr:rowOff>
    </xdr:from>
    <xdr:to>
      <xdr:col>19</xdr:col>
      <xdr:colOff>644525</xdr:colOff>
      <xdr:row>77</xdr:row>
      <xdr:rowOff>139288</xdr:rowOff>
    </xdr:to>
    <xdr:cxnSp macro="">
      <xdr:nvCxnSpPr>
        <xdr:cNvPr id="619" name="直線コネクタ 618"/>
        <xdr:cNvCxnSpPr/>
      </xdr:nvCxnSpPr>
      <xdr:spPr>
        <a:xfrm>
          <a:off x="12814300" y="13339252"/>
          <a:ext cx="889000" cy="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82904</xdr:rowOff>
    </xdr:from>
    <xdr:ext cx="599010" cy="259045"/>
    <xdr:sp macro="" textlink="">
      <xdr:nvSpPr>
        <xdr:cNvPr id="621" name="テキスト ボックス 620"/>
        <xdr:cNvSpPr txBox="1"/>
      </xdr:nvSpPr>
      <xdr:spPr>
        <a:xfrm>
          <a:off x="13403794" y="1345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71463</xdr:rowOff>
    </xdr:from>
    <xdr:ext cx="599010" cy="259045"/>
    <xdr:sp macro="" textlink="">
      <xdr:nvSpPr>
        <xdr:cNvPr id="623" name="テキスト ボックス 622"/>
        <xdr:cNvSpPr txBox="1"/>
      </xdr:nvSpPr>
      <xdr:spPr>
        <a:xfrm>
          <a:off x="12514794" y="1344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159638</xdr:rowOff>
    </xdr:from>
    <xdr:to>
      <xdr:col>23</xdr:col>
      <xdr:colOff>568325</xdr:colOff>
      <xdr:row>78</xdr:row>
      <xdr:rowOff>89788</xdr:rowOff>
    </xdr:to>
    <xdr:sp macro="" textlink="">
      <xdr:nvSpPr>
        <xdr:cNvPr id="629" name="円/楕円 628"/>
        <xdr:cNvSpPr/>
      </xdr:nvSpPr>
      <xdr:spPr>
        <a:xfrm>
          <a:off x="16268700" y="1336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138065</xdr:rowOff>
    </xdr:from>
    <xdr:ext cx="599010" cy="259045"/>
    <xdr:sp macro="" textlink="">
      <xdr:nvSpPr>
        <xdr:cNvPr id="630" name="公債費該当値テキスト"/>
        <xdr:cNvSpPr txBox="1"/>
      </xdr:nvSpPr>
      <xdr:spPr>
        <a:xfrm>
          <a:off x="16370300" y="1333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141,678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141458</xdr:rowOff>
    </xdr:from>
    <xdr:to>
      <xdr:col>22</xdr:col>
      <xdr:colOff>415925</xdr:colOff>
      <xdr:row>78</xdr:row>
      <xdr:rowOff>71608</xdr:rowOff>
    </xdr:to>
    <xdr:sp macro="" textlink="">
      <xdr:nvSpPr>
        <xdr:cNvPr id="631" name="円/楕円 630"/>
        <xdr:cNvSpPr/>
      </xdr:nvSpPr>
      <xdr:spPr>
        <a:xfrm>
          <a:off x="15430500" y="133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88135</xdr:rowOff>
    </xdr:from>
    <xdr:ext cx="599010" cy="259045"/>
    <xdr:sp macro="" textlink="">
      <xdr:nvSpPr>
        <xdr:cNvPr id="632" name="テキスト ボックス 631"/>
        <xdr:cNvSpPr txBox="1"/>
      </xdr:nvSpPr>
      <xdr:spPr>
        <a:xfrm>
          <a:off x="15181794" y="1311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152,812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141765</xdr:rowOff>
    </xdr:from>
    <xdr:to>
      <xdr:col>21</xdr:col>
      <xdr:colOff>212725</xdr:colOff>
      <xdr:row>78</xdr:row>
      <xdr:rowOff>71915</xdr:rowOff>
    </xdr:to>
    <xdr:sp macro="" textlink="">
      <xdr:nvSpPr>
        <xdr:cNvPr id="633" name="円/楕円 632"/>
        <xdr:cNvSpPr/>
      </xdr:nvSpPr>
      <xdr:spPr>
        <a:xfrm>
          <a:off x="14541500" y="1334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88442</xdr:rowOff>
    </xdr:from>
    <xdr:ext cx="599010" cy="259045"/>
    <xdr:sp macro="" textlink="">
      <xdr:nvSpPr>
        <xdr:cNvPr id="634" name="テキスト ボックス 633"/>
        <xdr:cNvSpPr txBox="1"/>
      </xdr:nvSpPr>
      <xdr:spPr>
        <a:xfrm>
          <a:off x="14292794" y="1311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152,624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88488</xdr:rowOff>
    </xdr:from>
    <xdr:to>
      <xdr:col>20</xdr:col>
      <xdr:colOff>9525</xdr:colOff>
      <xdr:row>78</xdr:row>
      <xdr:rowOff>18638</xdr:rowOff>
    </xdr:to>
    <xdr:sp macro="" textlink="">
      <xdr:nvSpPr>
        <xdr:cNvPr id="635" name="円/楕円 634"/>
        <xdr:cNvSpPr/>
      </xdr:nvSpPr>
      <xdr:spPr>
        <a:xfrm>
          <a:off x="13652500" y="1329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35165</xdr:rowOff>
    </xdr:from>
    <xdr:ext cx="599010" cy="259045"/>
    <xdr:sp macro="" textlink="">
      <xdr:nvSpPr>
        <xdr:cNvPr id="636" name="テキスト ボックス 635"/>
        <xdr:cNvSpPr txBox="1"/>
      </xdr:nvSpPr>
      <xdr:spPr>
        <a:xfrm>
          <a:off x="13403794" y="13065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185,253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86802</xdr:rowOff>
    </xdr:from>
    <xdr:to>
      <xdr:col>18</xdr:col>
      <xdr:colOff>492125</xdr:colOff>
      <xdr:row>78</xdr:row>
      <xdr:rowOff>16952</xdr:rowOff>
    </xdr:to>
    <xdr:sp macro="" textlink="">
      <xdr:nvSpPr>
        <xdr:cNvPr id="637" name="円/楕円 636"/>
        <xdr:cNvSpPr/>
      </xdr:nvSpPr>
      <xdr:spPr>
        <a:xfrm>
          <a:off x="12763500" y="1328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33479</xdr:rowOff>
    </xdr:from>
    <xdr:ext cx="599010" cy="259045"/>
    <xdr:sp macro="" textlink="">
      <xdr:nvSpPr>
        <xdr:cNvPr id="638" name="テキスト ボックス 637"/>
        <xdr:cNvSpPr txBox="1"/>
      </xdr:nvSpPr>
      <xdr:spPr>
        <a:xfrm>
          <a:off x="12514794" y="1306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186,285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130341</xdr:rowOff>
    </xdr:from>
    <xdr:to>
      <xdr:col>23</xdr:col>
      <xdr:colOff>517525</xdr:colOff>
      <xdr:row>97</xdr:row>
      <xdr:rowOff>50023</xdr:rowOff>
    </xdr:to>
    <xdr:cxnSp macro="">
      <xdr:nvCxnSpPr>
        <xdr:cNvPr id="667" name="直線コネクタ 666"/>
        <xdr:cNvCxnSpPr/>
      </xdr:nvCxnSpPr>
      <xdr:spPr>
        <a:xfrm flipV="1">
          <a:off x="15481300" y="16589541"/>
          <a:ext cx="838200" cy="9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31728</xdr:rowOff>
    </xdr:from>
    <xdr:ext cx="534377" cy="259045"/>
    <xdr:sp macro="" textlink="">
      <xdr:nvSpPr>
        <xdr:cNvPr id="668" name="積立金平均値テキスト"/>
        <xdr:cNvSpPr txBox="1"/>
      </xdr:nvSpPr>
      <xdr:spPr>
        <a:xfrm>
          <a:off x="16370300" y="16833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50023</xdr:rowOff>
    </xdr:from>
    <xdr:to>
      <xdr:col>22</xdr:col>
      <xdr:colOff>365125</xdr:colOff>
      <xdr:row>98</xdr:row>
      <xdr:rowOff>62644</xdr:rowOff>
    </xdr:to>
    <xdr:cxnSp macro="">
      <xdr:nvCxnSpPr>
        <xdr:cNvPr id="670" name="直線コネクタ 669"/>
        <xdr:cNvCxnSpPr/>
      </xdr:nvCxnSpPr>
      <xdr:spPr>
        <a:xfrm flipV="1">
          <a:off x="14592300" y="16680673"/>
          <a:ext cx="889000" cy="18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45790</xdr:rowOff>
    </xdr:from>
    <xdr:ext cx="599010" cy="259045"/>
    <xdr:sp macro="" textlink="">
      <xdr:nvSpPr>
        <xdr:cNvPr id="672" name="テキスト ボックス 671"/>
        <xdr:cNvSpPr txBox="1"/>
      </xdr:nvSpPr>
      <xdr:spPr>
        <a:xfrm>
          <a:off x="15181794" y="168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62644</xdr:rowOff>
    </xdr:from>
    <xdr:to>
      <xdr:col>21</xdr:col>
      <xdr:colOff>161925</xdr:colOff>
      <xdr:row>98</xdr:row>
      <xdr:rowOff>65095</xdr:rowOff>
    </xdr:to>
    <xdr:cxnSp macro="">
      <xdr:nvCxnSpPr>
        <xdr:cNvPr id="673" name="直線コネクタ 672"/>
        <xdr:cNvCxnSpPr/>
      </xdr:nvCxnSpPr>
      <xdr:spPr>
        <a:xfrm flipV="1">
          <a:off x="13703300" y="16864744"/>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12217</xdr:rowOff>
    </xdr:from>
    <xdr:ext cx="534377" cy="259045"/>
    <xdr:sp macro="" textlink="">
      <xdr:nvSpPr>
        <xdr:cNvPr id="675" name="テキスト ボックス 674"/>
        <xdr:cNvSpPr txBox="1"/>
      </xdr:nvSpPr>
      <xdr:spPr>
        <a:xfrm>
          <a:off x="14325111" y="169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149137</xdr:rowOff>
    </xdr:from>
    <xdr:to>
      <xdr:col>19</xdr:col>
      <xdr:colOff>644525</xdr:colOff>
      <xdr:row>98</xdr:row>
      <xdr:rowOff>65095</xdr:rowOff>
    </xdr:to>
    <xdr:cxnSp macro="">
      <xdr:nvCxnSpPr>
        <xdr:cNvPr id="676" name="直線コネクタ 675"/>
        <xdr:cNvCxnSpPr/>
      </xdr:nvCxnSpPr>
      <xdr:spPr>
        <a:xfrm>
          <a:off x="12814300" y="16779787"/>
          <a:ext cx="889000" cy="8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131816</xdr:rowOff>
    </xdr:from>
    <xdr:ext cx="534377" cy="259045"/>
    <xdr:sp macro="" textlink="">
      <xdr:nvSpPr>
        <xdr:cNvPr id="678" name="テキスト ボックス 677"/>
        <xdr:cNvSpPr txBox="1"/>
      </xdr:nvSpPr>
      <xdr:spPr>
        <a:xfrm>
          <a:off x="13436111" y="169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114541</xdr:rowOff>
    </xdr:from>
    <xdr:ext cx="599010" cy="259045"/>
    <xdr:sp macro="" textlink="">
      <xdr:nvSpPr>
        <xdr:cNvPr id="680" name="テキスト ボックス 679"/>
        <xdr:cNvSpPr txBox="1"/>
      </xdr:nvSpPr>
      <xdr:spPr>
        <a:xfrm>
          <a:off x="12514794" y="1691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79541</xdr:rowOff>
    </xdr:from>
    <xdr:to>
      <xdr:col>23</xdr:col>
      <xdr:colOff>568325</xdr:colOff>
      <xdr:row>97</xdr:row>
      <xdr:rowOff>9691</xdr:rowOff>
    </xdr:to>
    <xdr:sp macro="" textlink="">
      <xdr:nvSpPr>
        <xdr:cNvPr id="686" name="円/楕円 685"/>
        <xdr:cNvSpPr/>
      </xdr:nvSpPr>
      <xdr:spPr>
        <a:xfrm>
          <a:off x="16268700" y="1653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102418</xdr:rowOff>
    </xdr:from>
    <xdr:ext cx="599010" cy="259045"/>
    <xdr:sp macro="" textlink="">
      <xdr:nvSpPr>
        <xdr:cNvPr id="687" name="積立金該当値テキスト"/>
        <xdr:cNvSpPr txBox="1"/>
      </xdr:nvSpPr>
      <xdr:spPr>
        <a:xfrm>
          <a:off x="16370300" y="16390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337,369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170673</xdr:rowOff>
    </xdr:from>
    <xdr:to>
      <xdr:col>22</xdr:col>
      <xdr:colOff>415925</xdr:colOff>
      <xdr:row>97</xdr:row>
      <xdr:rowOff>100823</xdr:rowOff>
    </xdr:to>
    <xdr:sp macro="" textlink="">
      <xdr:nvSpPr>
        <xdr:cNvPr id="688" name="円/楕円 687"/>
        <xdr:cNvSpPr/>
      </xdr:nvSpPr>
      <xdr:spPr>
        <a:xfrm>
          <a:off x="15430500" y="1662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117350</xdr:rowOff>
    </xdr:from>
    <xdr:ext cx="599010" cy="259045"/>
    <xdr:sp macro="" textlink="">
      <xdr:nvSpPr>
        <xdr:cNvPr id="689" name="テキスト ボックス 688"/>
        <xdr:cNvSpPr txBox="1"/>
      </xdr:nvSpPr>
      <xdr:spPr>
        <a:xfrm>
          <a:off x="15181794" y="16405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265,612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11844</xdr:rowOff>
    </xdr:from>
    <xdr:to>
      <xdr:col>21</xdr:col>
      <xdr:colOff>212725</xdr:colOff>
      <xdr:row>98</xdr:row>
      <xdr:rowOff>113444</xdr:rowOff>
    </xdr:to>
    <xdr:sp macro="" textlink="">
      <xdr:nvSpPr>
        <xdr:cNvPr id="690" name="円/楕円 689"/>
        <xdr:cNvSpPr/>
      </xdr:nvSpPr>
      <xdr:spPr>
        <a:xfrm>
          <a:off x="14541500" y="1681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129971</xdr:rowOff>
    </xdr:from>
    <xdr:ext cx="599010" cy="259045"/>
    <xdr:sp macro="" textlink="">
      <xdr:nvSpPr>
        <xdr:cNvPr id="691" name="テキスト ボックス 690"/>
        <xdr:cNvSpPr txBox="1"/>
      </xdr:nvSpPr>
      <xdr:spPr>
        <a:xfrm>
          <a:off x="14292794" y="1658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120,674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14295</xdr:rowOff>
    </xdr:from>
    <xdr:to>
      <xdr:col>20</xdr:col>
      <xdr:colOff>9525</xdr:colOff>
      <xdr:row>98</xdr:row>
      <xdr:rowOff>115895</xdr:rowOff>
    </xdr:to>
    <xdr:sp macro="" textlink="">
      <xdr:nvSpPr>
        <xdr:cNvPr id="692" name="円/楕円 691"/>
        <xdr:cNvSpPr/>
      </xdr:nvSpPr>
      <xdr:spPr>
        <a:xfrm>
          <a:off x="13652500" y="1681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132422</xdr:rowOff>
    </xdr:from>
    <xdr:ext cx="599010" cy="259045"/>
    <xdr:sp macro="" textlink="">
      <xdr:nvSpPr>
        <xdr:cNvPr id="693" name="テキスト ボックス 692"/>
        <xdr:cNvSpPr txBox="1"/>
      </xdr:nvSpPr>
      <xdr:spPr>
        <a:xfrm>
          <a:off x="13403794" y="16591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118,744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98337</xdr:rowOff>
    </xdr:from>
    <xdr:to>
      <xdr:col>18</xdr:col>
      <xdr:colOff>492125</xdr:colOff>
      <xdr:row>98</xdr:row>
      <xdr:rowOff>28487</xdr:rowOff>
    </xdr:to>
    <xdr:sp macro="" textlink="">
      <xdr:nvSpPr>
        <xdr:cNvPr id="694" name="円/楕円 693"/>
        <xdr:cNvSpPr/>
      </xdr:nvSpPr>
      <xdr:spPr>
        <a:xfrm>
          <a:off x="12763500" y="167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45014</xdr:rowOff>
    </xdr:from>
    <xdr:ext cx="599010" cy="259045"/>
    <xdr:sp macro="" textlink="">
      <xdr:nvSpPr>
        <xdr:cNvPr id="695" name="テキスト ボックス 694"/>
        <xdr:cNvSpPr txBox="1"/>
      </xdr:nvSpPr>
      <xdr:spPr>
        <a:xfrm>
          <a:off x="12514794" y="1650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187,569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2" name="直線コネクタ 72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3" name="投資及び出資金平均値テキスト"/>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5" name="直線コネクタ 72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6" name="フローチャート : 判断 725"/>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7" name="テキスト ボックス 726"/>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8" name="直線コネクタ 72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9" name="フローチャート : 判断 728"/>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0" name="テキスト ボックス 729"/>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1" name="直線コネクタ 73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2" name="フローチャート : 判断 731"/>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33" name="テキスト ボックス 732"/>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4" name="フローチャート : 判断 733"/>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109095</xdr:rowOff>
    </xdr:from>
    <xdr:ext cx="469744" cy="259045"/>
    <xdr:sp macro="" textlink="">
      <xdr:nvSpPr>
        <xdr:cNvPr id="735" name="テキスト ボックス 734"/>
        <xdr:cNvSpPr txBox="1"/>
      </xdr:nvSpPr>
      <xdr:spPr>
        <a:xfrm>
          <a:off x="18421427" y="628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1" name="円/楕円 74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42" name="投資及び出資金該当値テキスト"/>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3" name="円/楕円 74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4" name="テキスト ボックス 74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5" name="円/楕円 74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6" name="テキスト ボックス 74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7" name="円/楕円 74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8" name="テキスト ボックス 74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9" name="円/楕円 74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0" name="テキスト ボックス 74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42271</xdr:rowOff>
    </xdr:from>
    <xdr:to>
      <xdr:col>32</xdr:col>
      <xdr:colOff>187325</xdr:colOff>
      <xdr:row>59</xdr:row>
      <xdr:rowOff>44450</xdr:rowOff>
    </xdr:to>
    <xdr:cxnSp macro="">
      <xdr:nvCxnSpPr>
        <xdr:cNvPr id="779" name="直線コネクタ 778"/>
        <xdr:cNvCxnSpPr/>
      </xdr:nvCxnSpPr>
      <xdr:spPr>
        <a:xfrm>
          <a:off x="21323300" y="10157821"/>
          <a:ext cx="8382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0" name="貸付金平均値テキスト"/>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41291</xdr:rowOff>
    </xdr:from>
    <xdr:to>
      <xdr:col>31</xdr:col>
      <xdr:colOff>34925</xdr:colOff>
      <xdr:row>59</xdr:row>
      <xdr:rowOff>42271</xdr:rowOff>
    </xdr:to>
    <xdr:cxnSp macro="">
      <xdr:nvCxnSpPr>
        <xdr:cNvPr id="782" name="直線コネクタ 781"/>
        <xdr:cNvCxnSpPr/>
      </xdr:nvCxnSpPr>
      <xdr:spPr>
        <a:xfrm>
          <a:off x="20434300" y="10156841"/>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3" name="フローチャート : 判断 782"/>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90757</xdr:rowOff>
    </xdr:from>
    <xdr:ext cx="469744" cy="259045"/>
    <xdr:sp macro="" textlink="">
      <xdr:nvSpPr>
        <xdr:cNvPr id="784" name="テキスト ボックス 783"/>
        <xdr:cNvSpPr txBox="1"/>
      </xdr:nvSpPr>
      <xdr:spPr>
        <a:xfrm>
          <a:off x="21088427" y="9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41291</xdr:rowOff>
    </xdr:from>
    <xdr:to>
      <xdr:col>29</xdr:col>
      <xdr:colOff>517525</xdr:colOff>
      <xdr:row>59</xdr:row>
      <xdr:rowOff>41989</xdr:rowOff>
    </xdr:to>
    <xdr:cxnSp macro="">
      <xdr:nvCxnSpPr>
        <xdr:cNvPr id="785" name="直線コネクタ 784"/>
        <xdr:cNvCxnSpPr/>
      </xdr:nvCxnSpPr>
      <xdr:spPr>
        <a:xfrm flipV="1">
          <a:off x="19545300" y="10156841"/>
          <a:ext cx="889000" cy="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6" name="フローチャート : 判断 785"/>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73341</xdr:rowOff>
    </xdr:from>
    <xdr:ext cx="534377" cy="259045"/>
    <xdr:sp macro="" textlink="">
      <xdr:nvSpPr>
        <xdr:cNvPr id="787" name="テキスト ボックス 786"/>
        <xdr:cNvSpPr txBox="1"/>
      </xdr:nvSpPr>
      <xdr:spPr>
        <a:xfrm>
          <a:off x="20167111" y="98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41989</xdr:rowOff>
    </xdr:from>
    <xdr:to>
      <xdr:col>28</xdr:col>
      <xdr:colOff>314325</xdr:colOff>
      <xdr:row>59</xdr:row>
      <xdr:rowOff>44450</xdr:rowOff>
    </xdr:to>
    <xdr:cxnSp macro="">
      <xdr:nvCxnSpPr>
        <xdr:cNvPr id="788" name="直線コネクタ 787"/>
        <xdr:cNvCxnSpPr/>
      </xdr:nvCxnSpPr>
      <xdr:spPr>
        <a:xfrm flipV="1">
          <a:off x="18656300" y="10157539"/>
          <a:ext cx="889000" cy="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9" name="フローチャート : 判断 788"/>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80180</xdr:rowOff>
    </xdr:from>
    <xdr:ext cx="469744" cy="259045"/>
    <xdr:sp macro="" textlink="">
      <xdr:nvSpPr>
        <xdr:cNvPr id="790" name="テキスト ボックス 789"/>
        <xdr:cNvSpPr txBox="1"/>
      </xdr:nvSpPr>
      <xdr:spPr>
        <a:xfrm>
          <a:off x="19310427" y="98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1" name="フローチャート : 判断 790"/>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85000</xdr:rowOff>
    </xdr:from>
    <xdr:ext cx="469744" cy="259045"/>
    <xdr:sp macro="" textlink="">
      <xdr:nvSpPr>
        <xdr:cNvPr id="792" name="テキスト ボックス 791"/>
        <xdr:cNvSpPr txBox="1"/>
      </xdr:nvSpPr>
      <xdr:spPr>
        <a:xfrm>
          <a:off x="18421427" y="985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8" name="円/楕円 79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97350</xdr:rowOff>
    </xdr:from>
    <xdr:ext cx="249299" cy="259045"/>
    <xdr:sp macro="" textlink="">
      <xdr:nvSpPr>
        <xdr:cNvPr id="799" name="貸付金該当値テキスト"/>
        <xdr:cNvSpPr txBox="1"/>
      </xdr:nvSpPr>
      <xdr:spPr>
        <a:xfrm>
          <a:off x="22212300" y="10041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162921</xdr:rowOff>
    </xdr:from>
    <xdr:to>
      <xdr:col>31</xdr:col>
      <xdr:colOff>85725</xdr:colOff>
      <xdr:row>59</xdr:row>
      <xdr:rowOff>93071</xdr:rowOff>
    </xdr:to>
    <xdr:sp macro="" textlink="">
      <xdr:nvSpPr>
        <xdr:cNvPr id="800" name="円/楕円 799"/>
        <xdr:cNvSpPr/>
      </xdr:nvSpPr>
      <xdr:spPr>
        <a:xfrm>
          <a:off x="21272500" y="1010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84198</xdr:rowOff>
    </xdr:from>
    <xdr:ext cx="378565" cy="259045"/>
    <xdr:sp macro="" textlink="">
      <xdr:nvSpPr>
        <xdr:cNvPr id="801" name="テキスト ボックス 800"/>
        <xdr:cNvSpPr txBox="1"/>
      </xdr:nvSpPr>
      <xdr:spPr>
        <a:xfrm>
          <a:off x="21134017" y="10199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161941</xdr:rowOff>
    </xdr:from>
    <xdr:to>
      <xdr:col>29</xdr:col>
      <xdr:colOff>568325</xdr:colOff>
      <xdr:row>59</xdr:row>
      <xdr:rowOff>92091</xdr:rowOff>
    </xdr:to>
    <xdr:sp macro="" textlink="">
      <xdr:nvSpPr>
        <xdr:cNvPr id="802" name="円/楕円 801"/>
        <xdr:cNvSpPr/>
      </xdr:nvSpPr>
      <xdr:spPr>
        <a:xfrm>
          <a:off x="20383500" y="1010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83218</xdr:rowOff>
    </xdr:from>
    <xdr:ext cx="378565" cy="259045"/>
    <xdr:sp macro="" textlink="">
      <xdr:nvSpPr>
        <xdr:cNvPr id="803" name="テキスト ボックス 802"/>
        <xdr:cNvSpPr txBox="1"/>
      </xdr:nvSpPr>
      <xdr:spPr>
        <a:xfrm>
          <a:off x="20245017" y="10198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162639</xdr:rowOff>
    </xdr:from>
    <xdr:to>
      <xdr:col>28</xdr:col>
      <xdr:colOff>365125</xdr:colOff>
      <xdr:row>59</xdr:row>
      <xdr:rowOff>92789</xdr:rowOff>
    </xdr:to>
    <xdr:sp macro="" textlink="">
      <xdr:nvSpPr>
        <xdr:cNvPr id="804" name="円/楕円 803"/>
        <xdr:cNvSpPr/>
      </xdr:nvSpPr>
      <xdr:spPr>
        <a:xfrm>
          <a:off x="19494500" y="101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83916</xdr:rowOff>
    </xdr:from>
    <xdr:ext cx="378565" cy="259045"/>
    <xdr:sp macro="" textlink="">
      <xdr:nvSpPr>
        <xdr:cNvPr id="805" name="テキスト ボックス 804"/>
        <xdr:cNvSpPr txBox="1"/>
      </xdr:nvSpPr>
      <xdr:spPr>
        <a:xfrm>
          <a:off x="19356017" y="10199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6" name="円/楕円 80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7" name="テキスト ボックス 80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14461</xdr:rowOff>
    </xdr:from>
    <xdr:to>
      <xdr:col>32</xdr:col>
      <xdr:colOff>187325</xdr:colOff>
      <xdr:row>77</xdr:row>
      <xdr:rowOff>100729</xdr:rowOff>
    </xdr:to>
    <xdr:cxnSp macro="">
      <xdr:nvCxnSpPr>
        <xdr:cNvPr id="834" name="直線コネクタ 833"/>
        <xdr:cNvCxnSpPr/>
      </xdr:nvCxnSpPr>
      <xdr:spPr>
        <a:xfrm>
          <a:off x="21323300" y="13216111"/>
          <a:ext cx="838200" cy="8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7659</xdr:rowOff>
    </xdr:from>
    <xdr:ext cx="599010" cy="259045"/>
    <xdr:sp macro="" textlink="">
      <xdr:nvSpPr>
        <xdr:cNvPr id="835" name="繰出金平均値テキスト"/>
        <xdr:cNvSpPr txBox="1"/>
      </xdr:nvSpPr>
      <xdr:spPr>
        <a:xfrm>
          <a:off x="22212300" y="13037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97893</xdr:rowOff>
    </xdr:from>
    <xdr:to>
      <xdr:col>31</xdr:col>
      <xdr:colOff>34925</xdr:colOff>
      <xdr:row>77</xdr:row>
      <xdr:rowOff>14461</xdr:rowOff>
    </xdr:to>
    <xdr:cxnSp macro="">
      <xdr:nvCxnSpPr>
        <xdr:cNvPr id="837" name="直線コネクタ 836"/>
        <xdr:cNvCxnSpPr/>
      </xdr:nvCxnSpPr>
      <xdr:spPr>
        <a:xfrm>
          <a:off x="20434300" y="13128093"/>
          <a:ext cx="889000" cy="8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8" name="フローチャート : 判断 837"/>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85318</xdr:rowOff>
    </xdr:from>
    <xdr:ext cx="599010" cy="259045"/>
    <xdr:sp macro="" textlink="">
      <xdr:nvSpPr>
        <xdr:cNvPr id="839" name="テキスト ボックス 838"/>
        <xdr:cNvSpPr txBox="1"/>
      </xdr:nvSpPr>
      <xdr:spPr>
        <a:xfrm>
          <a:off x="21023794"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97893</xdr:rowOff>
    </xdr:from>
    <xdr:to>
      <xdr:col>29</xdr:col>
      <xdr:colOff>517525</xdr:colOff>
      <xdr:row>76</xdr:row>
      <xdr:rowOff>127913</xdr:rowOff>
    </xdr:to>
    <xdr:cxnSp macro="">
      <xdr:nvCxnSpPr>
        <xdr:cNvPr id="840" name="直線コネクタ 839"/>
        <xdr:cNvCxnSpPr/>
      </xdr:nvCxnSpPr>
      <xdr:spPr>
        <a:xfrm flipV="1">
          <a:off x="19545300" y="13128093"/>
          <a:ext cx="889000" cy="3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1" name="フローチャート : 判断 840"/>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86610</xdr:rowOff>
    </xdr:from>
    <xdr:ext cx="599010" cy="259045"/>
    <xdr:sp macro="" textlink="">
      <xdr:nvSpPr>
        <xdr:cNvPr id="842" name="テキスト ボックス 841"/>
        <xdr:cNvSpPr txBox="1"/>
      </xdr:nvSpPr>
      <xdr:spPr>
        <a:xfrm>
          <a:off x="20134794"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116250</xdr:rowOff>
    </xdr:from>
    <xdr:to>
      <xdr:col>28</xdr:col>
      <xdr:colOff>314325</xdr:colOff>
      <xdr:row>76</xdr:row>
      <xdr:rowOff>127913</xdr:rowOff>
    </xdr:to>
    <xdr:cxnSp macro="">
      <xdr:nvCxnSpPr>
        <xdr:cNvPr id="843" name="直線コネクタ 842"/>
        <xdr:cNvCxnSpPr/>
      </xdr:nvCxnSpPr>
      <xdr:spPr>
        <a:xfrm>
          <a:off x="18656300" y="13146450"/>
          <a:ext cx="889000" cy="1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4" name="フローチャート : 判断 843"/>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96876</xdr:rowOff>
    </xdr:from>
    <xdr:ext cx="599010" cy="259045"/>
    <xdr:sp macro="" textlink="">
      <xdr:nvSpPr>
        <xdr:cNvPr id="845" name="テキスト ボックス 844"/>
        <xdr:cNvSpPr txBox="1"/>
      </xdr:nvSpPr>
      <xdr:spPr>
        <a:xfrm>
          <a:off x="19245794"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6" name="フローチャート : 判断 845"/>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77636</xdr:rowOff>
    </xdr:from>
    <xdr:ext cx="599010" cy="259045"/>
    <xdr:sp macro="" textlink="">
      <xdr:nvSpPr>
        <xdr:cNvPr id="847" name="テキスト ボックス 846"/>
        <xdr:cNvSpPr txBox="1"/>
      </xdr:nvSpPr>
      <xdr:spPr>
        <a:xfrm>
          <a:off x="18356794" y="1327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49929</xdr:rowOff>
    </xdr:from>
    <xdr:to>
      <xdr:col>32</xdr:col>
      <xdr:colOff>238125</xdr:colOff>
      <xdr:row>77</xdr:row>
      <xdr:rowOff>151529</xdr:rowOff>
    </xdr:to>
    <xdr:sp macro="" textlink="">
      <xdr:nvSpPr>
        <xdr:cNvPr id="853" name="円/楕円 852"/>
        <xdr:cNvSpPr/>
      </xdr:nvSpPr>
      <xdr:spPr>
        <a:xfrm>
          <a:off x="22110700" y="1325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136306</xdr:rowOff>
    </xdr:from>
    <xdr:ext cx="534377" cy="259045"/>
    <xdr:sp macro="" textlink="">
      <xdr:nvSpPr>
        <xdr:cNvPr id="854" name="繰出金該当値テキスト"/>
        <xdr:cNvSpPr txBox="1"/>
      </xdr:nvSpPr>
      <xdr:spPr>
        <a:xfrm>
          <a:off x="22212300" y="1316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92,048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135111</xdr:rowOff>
    </xdr:from>
    <xdr:to>
      <xdr:col>31</xdr:col>
      <xdr:colOff>85725</xdr:colOff>
      <xdr:row>77</xdr:row>
      <xdr:rowOff>65261</xdr:rowOff>
    </xdr:to>
    <xdr:sp macro="" textlink="">
      <xdr:nvSpPr>
        <xdr:cNvPr id="855" name="円/楕円 854"/>
        <xdr:cNvSpPr/>
      </xdr:nvSpPr>
      <xdr:spPr>
        <a:xfrm>
          <a:off x="21272500" y="1316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81788</xdr:rowOff>
    </xdr:from>
    <xdr:ext cx="599010" cy="259045"/>
    <xdr:sp macro="" textlink="">
      <xdr:nvSpPr>
        <xdr:cNvPr id="856" name="テキスト ボックス 855"/>
        <xdr:cNvSpPr txBox="1"/>
      </xdr:nvSpPr>
      <xdr:spPr>
        <a:xfrm>
          <a:off x="21023794" y="1294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129,785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47093</xdr:rowOff>
    </xdr:from>
    <xdr:to>
      <xdr:col>29</xdr:col>
      <xdr:colOff>568325</xdr:colOff>
      <xdr:row>76</xdr:row>
      <xdr:rowOff>148693</xdr:rowOff>
    </xdr:to>
    <xdr:sp macro="" textlink="">
      <xdr:nvSpPr>
        <xdr:cNvPr id="857" name="円/楕円 856"/>
        <xdr:cNvSpPr/>
      </xdr:nvSpPr>
      <xdr:spPr>
        <a:xfrm>
          <a:off x="20383500" y="1307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165220</xdr:rowOff>
    </xdr:from>
    <xdr:ext cx="599010" cy="259045"/>
    <xdr:sp macro="" textlink="">
      <xdr:nvSpPr>
        <xdr:cNvPr id="858" name="テキスト ボックス 857"/>
        <xdr:cNvSpPr txBox="1"/>
      </xdr:nvSpPr>
      <xdr:spPr>
        <a:xfrm>
          <a:off x="20134794" y="1285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168,288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77113</xdr:rowOff>
    </xdr:from>
    <xdr:to>
      <xdr:col>28</xdr:col>
      <xdr:colOff>365125</xdr:colOff>
      <xdr:row>77</xdr:row>
      <xdr:rowOff>7263</xdr:rowOff>
    </xdr:to>
    <xdr:sp macro="" textlink="">
      <xdr:nvSpPr>
        <xdr:cNvPr id="859" name="円/楕円 858"/>
        <xdr:cNvSpPr/>
      </xdr:nvSpPr>
      <xdr:spPr>
        <a:xfrm>
          <a:off x="19494500" y="1310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23790</xdr:rowOff>
    </xdr:from>
    <xdr:ext cx="599010" cy="259045"/>
    <xdr:sp macro="" textlink="">
      <xdr:nvSpPr>
        <xdr:cNvPr id="860" name="テキスト ボックス 859"/>
        <xdr:cNvSpPr txBox="1"/>
      </xdr:nvSpPr>
      <xdr:spPr>
        <a:xfrm>
          <a:off x="19245794" y="12882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155,156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65450</xdr:rowOff>
    </xdr:from>
    <xdr:to>
      <xdr:col>27</xdr:col>
      <xdr:colOff>161925</xdr:colOff>
      <xdr:row>76</xdr:row>
      <xdr:rowOff>167050</xdr:rowOff>
    </xdr:to>
    <xdr:sp macro="" textlink="">
      <xdr:nvSpPr>
        <xdr:cNvPr id="861" name="円/楕円 860"/>
        <xdr:cNvSpPr/>
      </xdr:nvSpPr>
      <xdr:spPr>
        <a:xfrm>
          <a:off x="18605500" y="1309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12127</xdr:rowOff>
    </xdr:from>
    <xdr:ext cx="599010" cy="259045"/>
    <xdr:sp macro="" textlink="">
      <xdr:nvSpPr>
        <xdr:cNvPr id="862" name="テキスト ボックス 861"/>
        <xdr:cNvSpPr txBox="1"/>
      </xdr:nvSpPr>
      <xdr:spPr>
        <a:xfrm>
          <a:off x="18356794" y="1287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160,258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性質別歳出の補助費等については、観光振興を図る観点から観光協会への補助金の増、物件費については、沖縄振興特別推進交付金事業の委託料による増である。今後、公共事業実施については、優先順位を定め経費の削減等に取む必要がある。維持補修については、村営住宅の増が主な要因であり、今後も増加傾向にあるので粟国村公営住宅等長寿命化計画にもとづき維持管理を図る。普通建設事業費について平成</a:t>
          </a:r>
          <a:r>
            <a:rPr kumimoji="1" lang="en-US" altLang="ja-JP" sz="1300">
              <a:latin typeface="ＭＳ Ｐゴシック"/>
            </a:rPr>
            <a:t>26</a:t>
          </a:r>
          <a:r>
            <a:rPr kumimoji="1" lang="ja-JP" altLang="en-US" sz="1300">
              <a:latin typeface="ＭＳ Ｐゴシック"/>
            </a:rPr>
            <a:t>年度から</a:t>
          </a:r>
          <a:r>
            <a:rPr kumimoji="1" lang="en-US" altLang="ja-JP" sz="1300">
              <a:latin typeface="ＭＳ Ｐゴシック"/>
            </a:rPr>
            <a:t>27</a:t>
          </a:r>
          <a:r>
            <a:rPr kumimoji="1" lang="ja-JP" altLang="en-US" sz="1300">
              <a:latin typeface="ＭＳ Ｐゴシック"/>
            </a:rPr>
            <a:t>年度にかけて継続事業の小中学校の完成により減となる。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沖縄県粟国村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724
720
7.65
1,678,338
1,424,818
237,570
659,161
1,522,780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59.9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144247</xdr:rowOff>
    </xdr:from>
    <xdr:to>
      <xdr:col>6</xdr:col>
      <xdr:colOff>511175</xdr:colOff>
      <xdr:row>35</xdr:row>
      <xdr:rowOff>2019</xdr:rowOff>
    </xdr:to>
    <xdr:cxnSp macro="">
      <xdr:nvCxnSpPr>
        <xdr:cNvPr id="60" name="直線コネクタ 59"/>
        <xdr:cNvCxnSpPr/>
      </xdr:nvCxnSpPr>
      <xdr:spPr>
        <a:xfrm>
          <a:off x="3797300" y="5973547"/>
          <a:ext cx="838200" cy="2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54233</xdr:rowOff>
    </xdr:from>
    <xdr:ext cx="534377" cy="259045"/>
    <xdr:sp macro="" textlink="">
      <xdr:nvSpPr>
        <xdr:cNvPr id="61" name="議会費平均値テキスト"/>
        <xdr:cNvSpPr txBox="1"/>
      </xdr:nvSpPr>
      <xdr:spPr>
        <a:xfrm>
          <a:off x="4686300" y="639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144247</xdr:rowOff>
    </xdr:from>
    <xdr:to>
      <xdr:col>5</xdr:col>
      <xdr:colOff>358775</xdr:colOff>
      <xdr:row>35</xdr:row>
      <xdr:rowOff>22771</xdr:rowOff>
    </xdr:to>
    <xdr:cxnSp macro="">
      <xdr:nvCxnSpPr>
        <xdr:cNvPr id="63" name="直線コネクタ 62"/>
        <xdr:cNvCxnSpPr/>
      </xdr:nvCxnSpPr>
      <xdr:spPr>
        <a:xfrm flipV="1">
          <a:off x="2908300" y="5973547"/>
          <a:ext cx="889000" cy="4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166464</xdr:rowOff>
    </xdr:from>
    <xdr:ext cx="534377" cy="259045"/>
    <xdr:sp macro="" textlink="">
      <xdr:nvSpPr>
        <xdr:cNvPr id="65" name="テキスト ボックス 64"/>
        <xdr:cNvSpPr txBox="1"/>
      </xdr:nvSpPr>
      <xdr:spPr>
        <a:xfrm>
          <a:off x="3530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138659</xdr:rowOff>
    </xdr:from>
    <xdr:to>
      <xdr:col>4</xdr:col>
      <xdr:colOff>155575</xdr:colOff>
      <xdr:row>35</xdr:row>
      <xdr:rowOff>22771</xdr:rowOff>
    </xdr:to>
    <xdr:cxnSp macro="">
      <xdr:nvCxnSpPr>
        <xdr:cNvPr id="66" name="直線コネクタ 65"/>
        <xdr:cNvCxnSpPr/>
      </xdr:nvCxnSpPr>
      <xdr:spPr>
        <a:xfrm>
          <a:off x="2019300" y="5967959"/>
          <a:ext cx="889000" cy="5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881</xdr:rowOff>
    </xdr:from>
    <xdr:ext cx="534377" cy="259045"/>
    <xdr:sp macro="" textlink="">
      <xdr:nvSpPr>
        <xdr:cNvPr id="68" name="テキスト ボックス 67"/>
        <xdr:cNvSpPr txBox="1"/>
      </xdr:nvSpPr>
      <xdr:spPr>
        <a:xfrm>
          <a:off x="2641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138659</xdr:rowOff>
    </xdr:from>
    <xdr:to>
      <xdr:col>2</xdr:col>
      <xdr:colOff>638175</xdr:colOff>
      <xdr:row>35</xdr:row>
      <xdr:rowOff>10236</xdr:rowOff>
    </xdr:to>
    <xdr:cxnSp macro="">
      <xdr:nvCxnSpPr>
        <xdr:cNvPr id="69" name="直線コネクタ 68"/>
        <xdr:cNvCxnSpPr/>
      </xdr:nvCxnSpPr>
      <xdr:spPr>
        <a:xfrm flipV="1">
          <a:off x="1130300" y="5967959"/>
          <a:ext cx="889000" cy="4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5504</xdr:rowOff>
    </xdr:from>
    <xdr:ext cx="534377" cy="259045"/>
    <xdr:sp macro="" textlink="">
      <xdr:nvSpPr>
        <xdr:cNvPr id="71" name="テキスト ボックス 70"/>
        <xdr:cNvSpPr txBox="1"/>
      </xdr:nvSpPr>
      <xdr:spPr>
        <a:xfrm>
          <a:off x="1752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170590</xdr:rowOff>
    </xdr:from>
    <xdr:ext cx="534377" cy="259045"/>
    <xdr:sp macro="" textlink="">
      <xdr:nvSpPr>
        <xdr:cNvPr id="73" name="テキスト ボックス 72"/>
        <xdr:cNvSpPr txBox="1"/>
      </xdr:nvSpPr>
      <xdr:spPr>
        <a:xfrm>
          <a:off x="863111" y="651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122669</xdr:rowOff>
    </xdr:from>
    <xdr:to>
      <xdr:col>6</xdr:col>
      <xdr:colOff>561975</xdr:colOff>
      <xdr:row>35</xdr:row>
      <xdr:rowOff>52819</xdr:rowOff>
    </xdr:to>
    <xdr:sp macro="" textlink="">
      <xdr:nvSpPr>
        <xdr:cNvPr id="79" name="円/楕円 78"/>
        <xdr:cNvSpPr/>
      </xdr:nvSpPr>
      <xdr:spPr>
        <a:xfrm>
          <a:off x="4584700" y="595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145546</xdr:rowOff>
    </xdr:from>
    <xdr:ext cx="534377" cy="259045"/>
    <xdr:sp macro="" textlink="">
      <xdr:nvSpPr>
        <xdr:cNvPr id="80" name="議会費該当値テキスト"/>
        <xdr:cNvSpPr txBox="1"/>
      </xdr:nvSpPr>
      <xdr:spPr>
        <a:xfrm>
          <a:off x="4686300" y="580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57,341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93447</xdr:rowOff>
    </xdr:from>
    <xdr:to>
      <xdr:col>5</xdr:col>
      <xdr:colOff>409575</xdr:colOff>
      <xdr:row>35</xdr:row>
      <xdr:rowOff>23597</xdr:rowOff>
    </xdr:to>
    <xdr:sp macro="" textlink="">
      <xdr:nvSpPr>
        <xdr:cNvPr id="81" name="円/楕円 80"/>
        <xdr:cNvSpPr/>
      </xdr:nvSpPr>
      <xdr:spPr>
        <a:xfrm>
          <a:off x="3746500" y="592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40124</xdr:rowOff>
    </xdr:from>
    <xdr:ext cx="534377" cy="259045"/>
    <xdr:sp macro="" textlink="">
      <xdr:nvSpPr>
        <xdr:cNvPr id="82" name="テキスト ボックス 81"/>
        <xdr:cNvSpPr txBox="1"/>
      </xdr:nvSpPr>
      <xdr:spPr>
        <a:xfrm>
          <a:off x="3530111" y="569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59,642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143421</xdr:rowOff>
    </xdr:from>
    <xdr:to>
      <xdr:col>4</xdr:col>
      <xdr:colOff>206375</xdr:colOff>
      <xdr:row>35</xdr:row>
      <xdr:rowOff>73571</xdr:rowOff>
    </xdr:to>
    <xdr:sp macro="" textlink="">
      <xdr:nvSpPr>
        <xdr:cNvPr id="83" name="円/楕円 82"/>
        <xdr:cNvSpPr/>
      </xdr:nvSpPr>
      <xdr:spPr>
        <a:xfrm>
          <a:off x="2857500" y="5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90098</xdr:rowOff>
    </xdr:from>
    <xdr:ext cx="534377" cy="259045"/>
    <xdr:sp macro="" textlink="">
      <xdr:nvSpPr>
        <xdr:cNvPr id="84" name="テキスト ボックス 83"/>
        <xdr:cNvSpPr txBox="1"/>
      </xdr:nvSpPr>
      <xdr:spPr>
        <a:xfrm>
          <a:off x="2641111" y="574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55,707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87859</xdr:rowOff>
    </xdr:from>
    <xdr:to>
      <xdr:col>3</xdr:col>
      <xdr:colOff>3175</xdr:colOff>
      <xdr:row>35</xdr:row>
      <xdr:rowOff>18009</xdr:rowOff>
    </xdr:to>
    <xdr:sp macro="" textlink="">
      <xdr:nvSpPr>
        <xdr:cNvPr id="85" name="円/楕円 84"/>
        <xdr:cNvSpPr/>
      </xdr:nvSpPr>
      <xdr:spPr>
        <a:xfrm>
          <a:off x="1968500" y="591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34536</xdr:rowOff>
    </xdr:from>
    <xdr:ext cx="534377" cy="259045"/>
    <xdr:sp macro="" textlink="">
      <xdr:nvSpPr>
        <xdr:cNvPr id="86" name="テキスト ボックス 85"/>
        <xdr:cNvSpPr txBox="1"/>
      </xdr:nvSpPr>
      <xdr:spPr>
        <a:xfrm>
          <a:off x="1752111" y="569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60,082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130886</xdr:rowOff>
    </xdr:from>
    <xdr:to>
      <xdr:col>1</xdr:col>
      <xdr:colOff>485775</xdr:colOff>
      <xdr:row>35</xdr:row>
      <xdr:rowOff>61036</xdr:rowOff>
    </xdr:to>
    <xdr:sp macro="" textlink="">
      <xdr:nvSpPr>
        <xdr:cNvPr id="87" name="円/楕円 86"/>
        <xdr:cNvSpPr/>
      </xdr:nvSpPr>
      <xdr:spPr>
        <a:xfrm>
          <a:off x="1079500" y="59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77563</xdr:rowOff>
    </xdr:from>
    <xdr:ext cx="534377" cy="259045"/>
    <xdr:sp macro="" textlink="">
      <xdr:nvSpPr>
        <xdr:cNvPr id="88" name="テキスト ボックス 87"/>
        <xdr:cNvSpPr txBox="1"/>
      </xdr:nvSpPr>
      <xdr:spPr>
        <a:xfrm>
          <a:off x="863111" y="57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119383</xdr:rowOff>
    </xdr:from>
    <xdr:to>
      <xdr:col>6</xdr:col>
      <xdr:colOff>511175</xdr:colOff>
      <xdr:row>57</xdr:row>
      <xdr:rowOff>167425</xdr:rowOff>
    </xdr:to>
    <xdr:cxnSp macro="">
      <xdr:nvCxnSpPr>
        <xdr:cNvPr id="119" name="直線コネクタ 118"/>
        <xdr:cNvCxnSpPr/>
      </xdr:nvCxnSpPr>
      <xdr:spPr>
        <a:xfrm>
          <a:off x="3797300" y="9892033"/>
          <a:ext cx="838200" cy="4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80456</xdr:rowOff>
    </xdr:from>
    <xdr:ext cx="599010" cy="259045"/>
    <xdr:sp macro="" textlink="">
      <xdr:nvSpPr>
        <xdr:cNvPr id="120" name="総務費平均値テキスト"/>
        <xdr:cNvSpPr txBox="1"/>
      </xdr:nvSpPr>
      <xdr:spPr>
        <a:xfrm>
          <a:off x="4686300" y="10024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105890</xdr:rowOff>
    </xdr:from>
    <xdr:to>
      <xdr:col>5</xdr:col>
      <xdr:colOff>358775</xdr:colOff>
      <xdr:row>57</xdr:row>
      <xdr:rowOff>119383</xdr:rowOff>
    </xdr:to>
    <xdr:cxnSp macro="">
      <xdr:nvCxnSpPr>
        <xdr:cNvPr id="122" name="直線コネクタ 121"/>
        <xdr:cNvCxnSpPr/>
      </xdr:nvCxnSpPr>
      <xdr:spPr>
        <a:xfrm>
          <a:off x="2908300" y="9878540"/>
          <a:ext cx="889000" cy="1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12823</xdr:rowOff>
    </xdr:from>
    <xdr:ext cx="599010" cy="259045"/>
    <xdr:sp macro="" textlink="">
      <xdr:nvSpPr>
        <xdr:cNvPr id="124" name="テキスト ボックス 123"/>
        <xdr:cNvSpPr txBox="1"/>
      </xdr:nvSpPr>
      <xdr:spPr>
        <a:xfrm>
          <a:off x="3497794" y="1012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105890</xdr:rowOff>
    </xdr:from>
    <xdr:to>
      <xdr:col>4</xdr:col>
      <xdr:colOff>155575</xdr:colOff>
      <xdr:row>57</xdr:row>
      <xdr:rowOff>153382</xdr:rowOff>
    </xdr:to>
    <xdr:cxnSp macro="">
      <xdr:nvCxnSpPr>
        <xdr:cNvPr id="125" name="直線コネクタ 124"/>
        <xdr:cNvCxnSpPr/>
      </xdr:nvCxnSpPr>
      <xdr:spPr>
        <a:xfrm flipV="1">
          <a:off x="2019300" y="9878540"/>
          <a:ext cx="889000" cy="4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56607</xdr:rowOff>
    </xdr:from>
    <xdr:ext cx="599010" cy="259045"/>
    <xdr:sp macro="" textlink="">
      <xdr:nvSpPr>
        <xdr:cNvPr id="127" name="テキスト ボックス 126"/>
        <xdr:cNvSpPr txBox="1"/>
      </xdr:nvSpPr>
      <xdr:spPr>
        <a:xfrm>
          <a:off x="2608794" y="1017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153382</xdr:rowOff>
    </xdr:from>
    <xdr:to>
      <xdr:col>2</xdr:col>
      <xdr:colOff>638175</xdr:colOff>
      <xdr:row>58</xdr:row>
      <xdr:rowOff>97848</xdr:rowOff>
    </xdr:to>
    <xdr:cxnSp macro="">
      <xdr:nvCxnSpPr>
        <xdr:cNvPr id="128" name="直線コネクタ 127"/>
        <xdr:cNvCxnSpPr/>
      </xdr:nvCxnSpPr>
      <xdr:spPr>
        <a:xfrm flipV="1">
          <a:off x="1130300" y="9926032"/>
          <a:ext cx="889000" cy="11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49166</xdr:rowOff>
    </xdr:from>
    <xdr:ext cx="599010" cy="259045"/>
    <xdr:sp macro="" textlink="">
      <xdr:nvSpPr>
        <xdr:cNvPr id="130" name="テキスト ボックス 129"/>
        <xdr:cNvSpPr txBox="1"/>
      </xdr:nvSpPr>
      <xdr:spPr>
        <a:xfrm>
          <a:off x="1719794" y="1016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53369</xdr:rowOff>
    </xdr:from>
    <xdr:ext cx="599010" cy="259045"/>
    <xdr:sp macro="" textlink="">
      <xdr:nvSpPr>
        <xdr:cNvPr id="132" name="テキスト ボックス 131"/>
        <xdr:cNvSpPr txBox="1"/>
      </xdr:nvSpPr>
      <xdr:spPr>
        <a:xfrm>
          <a:off x="830794" y="1016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116625</xdr:rowOff>
    </xdr:from>
    <xdr:to>
      <xdr:col>6</xdr:col>
      <xdr:colOff>561975</xdr:colOff>
      <xdr:row>58</xdr:row>
      <xdr:rowOff>46775</xdr:rowOff>
    </xdr:to>
    <xdr:sp macro="" textlink="">
      <xdr:nvSpPr>
        <xdr:cNvPr id="138" name="円/楕円 137"/>
        <xdr:cNvSpPr/>
      </xdr:nvSpPr>
      <xdr:spPr>
        <a:xfrm>
          <a:off x="4584700" y="988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139502</xdr:rowOff>
    </xdr:from>
    <xdr:ext cx="599010" cy="259045"/>
    <xdr:sp macro="" textlink="">
      <xdr:nvSpPr>
        <xdr:cNvPr id="139" name="総務費該当値テキスト"/>
        <xdr:cNvSpPr txBox="1"/>
      </xdr:nvSpPr>
      <xdr:spPr>
        <a:xfrm>
          <a:off x="4686300" y="974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840,105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68583</xdr:rowOff>
    </xdr:from>
    <xdr:to>
      <xdr:col>5</xdr:col>
      <xdr:colOff>409575</xdr:colOff>
      <xdr:row>57</xdr:row>
      <xdr:rowOff>170183</xdr:rowOff>
    </xdr:to>
    <xdr:sp macro="" textlink="">
      <xdr:nvSpPr>
        <xdr:cNvPr id="140" name="円/楕円 139"/>
        <xdr:cNvSpPr/>
      </xdr:nvSpPr>
      <xdr:spPr>
        <a:xfrm>
          <a:off x="3746500" y="984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15260</xdr:rowOff>
    </xdr:from>
    <xdr:ext cx="599010" cy="259045"/>
    <xdr:sp macro="" textlink="">
      <xdr:nvSpPr>
        <xdr:cNvPr id="141" name="テキスト ボックス 140"/>
        <xdr:cNvSpPr txBox="1"/>
      </xdr:nvSpPr>
      <xdr:spPr>
        <a:xfrm>
          <a:off x="3497794" y="961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987,214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55090</xdr:rowOff>
    </xdr:from>
    <xdr:to>
      <xdr:col>4</xdr:col>
      <xdr:colOff>206375</xdr:colOff>
      <xdr:row>57</xdr:row>
      <xdr:rowOff>156690</xdr:rowOff>
    </xdr:to>
    <xdr:sp macro="" textlink="">
      <xdr:nvSpPr>
        <xdr:cNvPr id="142" name="円/楕円 141"/>
        <xdr:cNvSpPr/>
      </xdr:nvSpPr>
      <xdr:spPr>
        <a:xfrm>
          <a:off x="2857500" y="982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496279</xdr:colOff>
      <xdr:row>56</xdr:row>
      <xdr:rowOff>1767</xdr:rowOff>
    </xdr:from>
    <xdr:ext cx="690189" cy="259045"/>
    <xdr:sp macro="" textlink="">
      <xdr:nvSpPr>
        <xdr:cNvPr id="143" name="テキスト ボックス 142"/>
        <xdr:cNvSpPr txBox="1"/>
      </xdr:nvSpPr>
      <xdr:spPr>
        <a:xfrm>
          <a:off x="2563204" y="9602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1,028,530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102582</xdr:rowOff>
    </xdr:from>
    <xdr:to>
      <xdr:col>3</xdr:col>
      <xdr:colOff>3175</xdr:colOff>
      <xdr:row>58</xdr:row>
      <xdr:rowOff>32732</xdr:rowOff>
    </xdr:to>
    <xdr:sp macro="" textlink="">
      <xdr:nvSpPr>
        <xdr:cNvPr id="144" name="円/楕円 143"/>
        <xdr:cNvSpPr/>
      </xdr:nvSpPr>
      <xdr:spPr>
        <a:xfrm>
          <a:off x="1968500" y="987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49259</xdr:rowOff>
    </xdr:from>
    <xdr:ext cx="599010" cy="259045"/>
    <xdr:sp macro="" textlink="">
      <xdr:nvSpPr>
        <xdr:cNvPr id="145" name="テキスト ボックス 144"/>
        <xdr:cNvSpPr txBox="1"/>
      </xdr:nvSpPr>
      <xdr:spPr>
        <a:xfrm>
          <a:off x="1719794" y="965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883,104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47048</xdr:rowOff>
    </xdr:from>
    <xdr:to>
      <xdr:col>1</xdr:col>
      <xdr:colOff>485775</xdr:colOff>
      <xdr:row>58</xdr:row>
      <xdr:rowOff>148648</xdr:rowOff>
    </xdr:to>
    <xdr:sp macro="" textlink="">
      <xdr:nvSpPr>
        <xdr:cNvPr id="146" name="円/楕円 145"/>
        <xdr:cNvSpPr/>
      </xdr:nvSpPr>
      <xdr:spPr>
        <a:xfrm>
          <a:off x="1079500" y="999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165175</xdr:rowOff>
    </xdr:from>
    <xdr:ext cx="599010" cy="259045"/>
    <xdr:sp macro="" textlink="">
      <xdr:nvSpPr>
        <xdr:cNvPr id="147" name="テキスト ボックス 146"/>
        <xdr:cNvSpPr txBox="1"/>
      </xdr:nvSpPr>
      <xdr:spPr>
        <a:xfrm>
          <a:off x="830794" y="9766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528,156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83289</xdr:rowOff>
    </xdr:from>
    <xdr:to>
      <xdr:col>6</xdr:col>
      <xdr:colOff>511175</xdr:colOff>
      <xdr:row>78</xdr:row>
      <xdr:rowOff>94842</xdr:rowOff>
    </xdr:to>
    <xdr:cxnSp macro="">
      <xdr:nvCxnSpPr>
        <xdr:cNvPr id="180" name="直線コネクタ 179"/>
        <xdr:cNvCxnSpPr/>
      </xdr:nvCxnSpPr>
      <xdr:spPr>
        <a:xfrm flipV="1">
          <a:off x="3797300" y="13456389"/>
          <a:ext cx="838200" cy="1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26767</xdr:rowOff>
    </xdr:from>
    <xdr:ext cx="599010" cy="259045"/>
    <xdr:sp macro="" textlink="">
      <xdr:nvSpPr>
        <xdr:cNvPr id="181" name="民生費平均値テキスト"/>
        <xdr:cNvSpPr txBox="1"/>
      </xdr:nvSpPr>
      <xdr:spPr>
        <a:xfrm>
          <a:off x="4686300" y="13399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67898</xdr:rowOff>
    </xdr:from>
    <xdr:to>
      <xdr:col>5</xdr:col>
      <xdr:colOff>358775</xdr:colOff>
      <xdr:row>78</xdr:row>
      <xdr:rowOff>94842</xdr:rowOff>
    </xdr:to>
    <xdr:cxnSp macro="">
      <xdr:nvCxnSpPr>
        <xdr:cNvPr id="183" name="直線コネクタ 182"/>
        <xdr:cNvCxnSpPr/>
      </xdr:nvCxnSpPr>
      <xdr:spPr>
        <a:xfrm>
          <a:off x="2908300" y="13440998"/>
          <a:ext cx="889000" cy="2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127948</xdr:rowOff>
    </xdr:from>
    <xdr:ext cx="599010" cy="259045"/>
    <xdr:sp macro="" textlink="">
      <xdr:nvSpPr>
        <xdr:cNvPr id="185" name="テキスト ボックス 184"/>
        <xdr:cNvSpPr txBox="1"/>
      </xdr:nvSpPr>
      <xdr:spPr>
        <a:xfrm>
          <a:off x="3497794" y="1315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67898</xdr:rowOff>
    </xdr:from>
    <xdr:to>
      <xdr:col>4</xdr:col>
      <xdr:colOff>155575</xdr:colOff>
      <xdr:row>78</xdr:row>
      <xdr:rowOff>88658</xdr:rowOff>
    </xdr:to>
    <xdr:cxnSp macro="">
      <xdr:nvCxnSpPr>
        <xdr:cNvPr id="186" name="直線コネクタ 185"/>
        <xdr:cNvCxnSpPr/>
      </xdr:nvCxnSpPr>
      <xdr:spPr>
        <a:xfrm flipV="1">
          <a:off x="2019300" y="13440998"/>
          <a:ext cx="889000" cy="2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166062</xdr:rowOff>
    </xdr:from>
    <xdr:ext cx="599010" cy="259045"/>
    <xdr:sp macro="" textlink="">
      <xdr:nvSpPr>
        <xdr:cNvPr id="188" name="テキスト ボックス 187"/>
        <xdr:cNvSpPr txBox="1"/>
      </xdr:nvSpPr>
      <xdr:spPr>
        <a:xfrm>
          <a:off x="2608794" y="135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88658</xdr:rowOff>
    </xdr:from>
    <xdr:to>
      <xdr:col>2</xdr:col>
      <xdr:colOff>638175</xdr:colOff>
      <xdr:row>78</xdr:row>
      <xdr:rowOff>90700</xdr:rowOff>
    </xdr:to>
    <xdr:cxnSp macro="">
      <xdr:nvCxnSpPr>
        <xdr:cNvPr id="189" name="直線コネクタ 188"/>
        <xdr:cNvCxnSpPr/>
      </xdr:nvCxnSpPr>
      <xdr:spPr>
        <a:xfrm flipV="1">
          <a:off x="1130300" y="13461758"/>
          <a:ext cx="8890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2167</xdr:rowOff>
    </xdr:from>
    <xdr:ext cx="599010" cy="259045"/>
    <xdr:sp macro="" textlink="">
      <xdr:nvSpPr>
        <xdr:cNvPr id="191" name="テキスト ボックス 190"/>
        <xdr:cNvSpPr txBox="1"/>
      </xdr:nvSpPr>
      <xdr:spPr>
        <a:xfrm>
          <a:off x="1719794" y="1354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165935</xdr:rowOff>
    </xdr:from>
    <xdr:ext cx="599010" cy="259045"/>
    <xdr:sp macro="" textlink="">
      <xdr:nvSpPr>
        <xdr:cNvPr id="193" name="テキスト ボックス 192"/>
        <xdr:cNvSpPr txBox="1"/>
      </xdr:nvSpPr>
      <xdr:spPr>
        <a:xfrm>
          <a:off x="830794" y="1353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32489</xdr:rowOff>
    </xdr:from>
    <xdr:to>
      <xdr:col>6</xdr:col>
      <xdr:colOff>561975</xdr:colOff>
      <xdr:row>78</xdr:row>
      <xdr:rowOff>134089</xdr:rowOff>
    </xdr:to>
    <xdr:sp macro="" textlink="">
      <xdr:nvSpPr>
        <xdr:cNvPr id="199" name="円/楕円 198"/>
        <xdr:cNvSpPr/>
      </xdr:nvSpPr>
      <xdr:spPr>
        <a:xfrm>
          <a:off x="4584700" y="1340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163316</xdr:rowOff>
    </xdr:from>
    <xdr:ext cx="599010" cy="259045"/>
    <xdr:sp macro="" textlink="">
      <xdr:nvSpPr>
        <xdr:cNvPr id="200" name="民生費該当値テキスト"/>
        <xdr:cNvSpPr txBox="1"/>
      </xdr:nvSpPr>
      <xdr:spPr>
        <a:xfrm>
          <a:off x="4686300" y="1319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239,224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44042</xdr:rowOff>
    </xdr:from>
    <xdr:to>
      <xdr:col>5</xdr:col>
      <xdr:colOff>409575</xdr:colOff>
      <xdr:row>78</xdr:row>
      <xdr:rowOff>145642</xdr:rowOff>
    </xdr:to>
    <xdr:sp macro="" textlink="">
      <xdr:nvSpPr>
        <xdr:cNvPr id="201" name="円/楕円 200"/>
        <xdr:cNvSpPr/>
      </xdr:nvSpPr>
      <xdr:spPr>
        <a:xfrm>
          <a:off x="3746500" y="1341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136769</xdr:rowOff>
    </xdr:from>
    <xdr:ext cx="599010" cy="259045"/>
    <xdr:sp macro="" textlink="">
      <xdr:nvSpPr>
        <xdr:cNvPr id="202" name="テキスト ボックス 201"/>
        <xdr:cNvSpPr txBox="1"/>
      </xdr:nvSpPr>
      <xdr:spPr>
        <a:xfrm>
          <a:off x="3497794" y="13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227,094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17098</xdr:rowOff>
    </xdr:from>
    <xdr:to>
      <xdr:col>4</xdr:col>
      <xdr:colOff>206375</xdr:colOff>
      <xdr:row>78</xdr:row>
      <xdr:rowOff>118698</xdr:rowOff>
    </xdr:to>
    <xdr:sp macro="" textlink="">
      <xdr:nvSpPr>
        <xdr:cNvPr id="203" name="円/楕円 202"/>
        <xdr:cNvSpPr/>
      </xdr:nvSpPr>
      <xdr:spPr>
        <a:xfrm>
          <a:off x="2857500" y="1339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135225</xdr:rowOff>
    </xdr:from>
    <xdr:ext cx="599010" cy="259045"/>
    <xdr:sp macro="" textlink="">
      <xdr:nvSpPr>
        <xdr:cNvPr id="204" name="テキスト ボックス 203"/>
        <xdr:cNvSpPr txBox="1"/>
      </xdr:nvSpPr>
      <xdr:spPr>
        <a:xfrm>
          <a:off x="2608794" y="1316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255,382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37858</xdr:rowOff>
    </xdr:from>
    <xdr:to>
      <xdr:col>3</xdr:col>
      <xdr:colOff>3175</xdr:colOff>
      <xdr:row>78</xdr:row>
      <xdr:rowOff>139458</xdr:rowOff>
    </xdr:to>
    <xdr:sp macro="" textlink="">
      <xdr:nvSpPr>
        <xdr:cNvPr id="205" name="円/楕円 204"/>
        <xdr:cNvSpPr/>
      </xdr:nvSpPr>
      <xdr:spPr>
        <a:xfrm>
          <a:off x="1968500" y="1341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155985</xdr:rowOff>
    </xdr:from>
    <xdr:ext cx="599010" cy="259045"/>
    <xdr:sp macro="" textlink="">
      <xdr:nvSpPr>
        <xdr:cNvPr id="206" name="テキスト ボックス 205"/>
        <xdr:cNvSpPr txBox="1"/>
      </xdr:nvSpPr>
      <xdr:spPr>
        <a:xfrm>
          <a:off x="1719794" y="1318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233,587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39900</xdr:rowOff>
    </xdr:from>
    <xdr:to>
      <xdr:col>1</xdr:col>
      <xdr:colOff>485775</xdr:colOff>
      <xdr:row>78</xdr:row>
      <xdr:rowOff>141500</xdr:rowOff>
    </xdr:to>
    <xdr:sp macro="" textlink="">
      <xdr:nvSpPr>
        <xdr:cNvPr id="207" name="円/楕円 206"/>
        <xdr:cNvSpPr/>
      </xdr:nvSpPr>
      <xdr:spPr>
        <a:xfrm>
          <a:off x="1079500" y="13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158027</xdr:rowOff>
    </xdr:from>
    <xdr:ext cx="599010" cy="259045"/>
    <xdr:sp macro="" textlink="">
      <xdr:nvSpPr>
        <xdr:cNvPr id="208" name="テキスト ボックス 207"/>
        <xdr:cNvSpPr txBox="1"/>
      </xdr:nvSpPr>
      <xdr:spPr>
        <a:xfrm>
          <a:off x="830794" y="1318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139160</xdr:rowOff>
    </xdr:from>
    <xdr:to>
      <xdr:col>6</xdr:col>
      <xdr:colOff>511175</xdr:colOff>
      <xdr:row>97</xdr:row>
      <xdr:rowOff>144304</xdr:rowOff>
    </xdr:to>
    <xdr:cxnSp macro="">
      <xdr:nvCxnSpPr>
        <xdr:cNvPr id="237" name="直線コネクタ 236"/>
        <xdr:cNvCxnSpPr/>
      </xdr:nvCxnSpPr>
      <xdr:spPr>
        <a:xfrm>
          <a:off x="3797300" y="16769810"/>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84662</xdr:rowOff>
    </xdr:from>
    <xdr:ext cx="599010" cy="259045"/>
    <xdr:sp macro="" textlink="">
      <xdr:nvSpPr>
        <xdr:cNvPr id="238" name="衛生費平均値テキスト"/>
        <xdr:cNvSpPr txBox="1"/>
      </xdr:nvSpPr>
      <xdr:spPr>
        <a:xfrm>
          <a:off x="4686300" y="16543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62227</xdr:rowOff>
    </xdr:from>
    <xdr:to>
      <xdr:col>5</xdr:col>
      <xdr:colOff>358775</xdr:colOff>
      <xdr:row>97</xdr:row>
      <xdr:rowOff>139160</xdr:rowOff>
    </xdr:to>
    <xdr:cxnSp macro="">
      <xdr:nvCxnSpPr>
        <xdr:cNvPr id="240" name="直線コネクタ 239"/>
        <xdr:cNvCxnSpPr/>
      </xdr:nvCxnSpPr>
      <xdr:spPr>
        <a:xfrm>
          <a:off x="2908300" y="16692877"/>
          <a:ext cx="889000" cy="7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34642</xdr:rowOff>
    </xdr:from>
    <xdr:ext cx="599010" cy="259045"/>
    <xdr:sp macro="" textlink="">
      <xdr:nvSpPr>
        <xdr:cNvPr id="242" name="テキスト ボックス 241"/>
        <xdr:cNvSpPr txBox="1"/>
      </xdr:nvSpPr>
      <xdr:spPr>
        <a:xfrm>
          <a:off x="3497794"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62227</xdr:rowOff>
    </xdr:from>
    <xdr:to>
      <xdr:col>4</xdr:col>
      <xdr:colOff>155575</xdr:colOff>
      <xdr:row>97</xdr:row>
      <xdr:rowOff>81900</xdr:rowOff>
    </xdr:to>
    <xdr:cxnSp macro="">
      <xdr:nvCxnSpPr>
        <xdr:cNvPr id="243" name="直線コネクタ 242"/>
        <xdr:cNvCxnSpPr/>
      </xdr:nvCxnSpPr>
      <xdr:spPr>
        <a:xfrm flipV="1">
          <a:off x="2019300" y="16692877"/>
          <a:ext cx="889000" cy="1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23908</xdr:rowOff>
    </xdr:from>
    <xdr:ext cx="599010" cy="259045"/>
    <xdr:sp macro="" textlink="">
      <xdr:nvSpPr>
        <xdr:cNvPr id="245" name="テキスト ボックス 244"/>
        <xdr:cNvSpPr txBox="1"/>
      </xdr:nvSpPr>
      <xdr:spPr>
        <a:xfrm>
          <a:off x="2608794"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81900</xdr:rowOff>
    </xdr:from>
    <xdr:to>
      <xdr:col>2</xdr:col>
      <xdr:colOff>638175</xdr:colOff>
      <xdr:row>97</xdr:row>
      <xdr:rowOff>144486</xdr:rowOff>
    </xdr:to>
    <xdr:cxnSp macro="">
      <xdr:nvCxnSpPr>
        <xdr:cNvPr id="246" name="直線コネクタ 245"/>
        <xdr:cNvCxnSpPr/>
      </xdr:nvCxnSpPr>
      <xdr:spPr>
        <a:xfrm flipV="1">
          <a:off x="1130300" y="16712550"/>
          <a:ext cx="889000" cy="6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45431</xdr:rowOff>
    </xdr:from>
    <xdr:ext cx="599010" cy="259045"/>
    <xdr:sp macro="" textlink="">
      <xdr:nvSpPr>
        <xdr:cNvPr id="248" name="テキスト ボックス 247"/>
        <xdr:cNvSpPr txBox="1"/>
      </xdr:nvSpPr>
      <xdr:spPr>
        <a:xfrm>
          <a:off x="1719794"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48758</xdr:rowOff>
    </xdr:from>
    <xdr:ext cx="599010" cy="259045"/>
    <xdr:sp macro="" textlink="">
      <xdr:nvSpPr>
        <xdr:cNvPr id="250" name="テキスト ボックス 249"/>
        <xdr:cNvSpPr txBox="1"/>
      </xdr:nvSpPr>
      <xdr:spPr>
        <a:xfrm>
          <a:off x="830794" y="1685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93504</xdr:rowOff>
    </xdr:from>
    <xdr:to>
      <xdr:col>6</xdr:col>
      <xdr:colOff>561975</xdr:colOff>
      <xdr:row>98</xdr:row>
      <xdr:rowOff>23654</xdr:rowOff>
    </xdr:to>
    <xdr:sp macro="" textlink="">
      <xdr:nvSpPr>
        <xdr:cNvPr id="256" name="円/楕円 255"/>
        <xdr:cNvSpPr/>
      </xdr:nvSpPr>
      <xdr:spPr>
        <a:xfrm>
          <a:off x="4584700" y="1672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71931</xdr:rowOff>
    </xdr:from>
    <xdr:ext cx="599010" cy="259045"/>
    <xdr:sp macro="" textlink="">
      <xdr:nvSpPr>
        <xdr:cNvPr id="257" name="衛生費該当値テキスト"/>
        <xdr:cNvSpPr txBox="1"/>
      </xdr:nvSpPr>
      <xdr:spPr>
        <a:xfrm>
          <a:off x="4686300" y="1670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127,583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88360</xdr:rowOff>
    </xdr:from>
    <xdr:to>
      <xdr:col>5</xdr:col>
      <xdr:colOff>409575</xdr:colOff>
      <xdr:row>98</xdr:row>
      <xdr:rowOff>18510</xdr:rowOff>
    </xdr:to>
    <xdr:sp macro="" textlink="">
      <xdr:nvSpPr>
        <xdr:cNvPr id="258" name="円/楕円 257"/>
        <xdr:cNvSpPr/>
      </xdr:nvSpPr>
      <xdr:spPr>
        <a:xfrm>
          <a:off x="3746500" y="1671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9637</xdr:rowOff>
    </xdr:from>
    <xdr:ext cx="599010" cy="259045"/>
    <xdr:sp macro="" textlink="">
      <xdr:nvSpPr>
        <xdr:cNvPr id="259" name="テキスト ボックス 258"/>
        <xdr:cNvSpPr txBox="1"/>
      </xdr:nvSpPr>
      <xdr:spPr>
        <a:xfrm>
          <a:off x="3497794" y="16811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130,283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11427</xdr:rowOff>
    </xdr:from>
    <xdr:to>
      <xdr:col>4</xdr:col>
      <xdr:colOff>206375</xdr:colOff>
      <xdr:row>97</xdr:row>
      <xdr:rowOff>113027</xdr:rowOff>
    </xdr:to>
    <xdr:sp macro="" textlink="">
      <xdr:nvSpPr>
        <xdr:cNvPr id="260" name="円/楕円 259"/>
        <xdr:cNvSpPr/>
      </xdr:nvSpPr>
      <xdr:spPr>
        <a:xfrm>
          <a:off x="2857500" y="1664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129554</xdr:rowOff>
    </xdr:from>
    <xdr:ext cx="599010" cy="259045"/>
    <xdr:sp macro="" textlink="">
      <xdr:nvSpPr>
        <xdr:cNvPr id="261" name="テキスト ボックス 260"/>
        <xdr:cNvSpPr txBox="1"/>
      </xdr:nvSpPr>
      <xdr:spPr>
        <a:xfrm>
          <a:off x="2608794" y="16417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170,668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31100</xdr:rowOff>
    </xdr:from>
    <xdr:to>
      <xdr:col>3</xdr:col>
      <xdr:colOff>3175</xdr:colOff>
      <xdr:row>97</xdr:row>
      <xdr:rowOff>132700</xdr:rowOff>
    </xdr:to>
    <xdr:sp macro="" textlink="">
      <xdr:nvSpPr>
        <xdr:cNvPr id="262" name="円/楕円 261"/>
        <xdr:cNvSpPr/>
      </xdr:nvSpPr>
      <xdr:spPr>
        <a:xfrm>
          <a:off x="1968500" y="1666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149227</xdr:rowOff>
    </xdr:from>
    <xdr:ext cx="599010" cy="259045"/>
    <xdr:sp macro="" textlink="">
      <xdr:nvSpPr>
        <xdr:cNvPr id="263" name="テキスト ボックス 262"/>
        <xdr:cNvSpPr txBox="1"/>
      </xdr:nvSpPr>
      <xdr:spPr>
        <a:xfrm>
          <a:off x="1719794" y="1643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160,341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93686</xdr:rowOff>
    </xdr:from>
    <xdr:to>
      <xdr:col>1</xdr:col>
      <xdr:colOff>485775</xdr:colOff>
      <xdr:row>98</xdr:row>
      <xdr:rowOff>23836</xdr:rowOff>
    </xdr:to>
    <xdr:sp macro="" textlink="">
      <xdr:nvSpPr>
        <xdr:cNvPr id="264" name="円/楕円 263"/>
        <xdr:cNvSpPr/>
      </xdr:nvSpPr>
      <xdr:spPr>
        <a:xfrm>
          <a:off x="1079500" y="1672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40363</xdr:rowOff>
    </xdr:from>
    <xdr:ext cx="599010" cy="259045"/>
    <xdr:sp macro="" textlink="">
      <xdr:nvSpPr>
        <xdr:cNvPr id="265" name="テキスト ボックス 264"/>
        <xdr:cNvSpPr txBox="1"/>
      </xdr:nvSpPr>
      <xdr:spPr>
        <a:xfrm>
          <a:off x="830794" y="1649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9" name="直線コネクタ 29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2" name="直線コネクタ 301"/>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127654</xdr:rowOff>
    </xdr:from>
    <xdr:ext cx="469744" cy="259045"/>
    <xdr:sp macro="" textlink="">
      <xdr:nvSpPr>
        <xdr:cNvPr id="304" name="テキスト ボックス 303"/>
        <xdr:cNvSpPr txBox="1"/>
      </xdr:nvSpPr>
      <xdr:spPr>
        <a:xfrm>
          <a:off x="8515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154706</xdr:rowOff>
    </xdr:from>
    <xdr:to>
      <xdr:col>11</xdr:col>
      <xdr:colOff>307975</xdr:colOff>
      <xdr:row>39</xdr:row>
      <xdr:rowOff>98878</xdr:rowOff>
    </xdr:to>
    <xdr:cxnSp macro="">
      <xdr:nvCxnSpPr>
        <xdr:cNvPr id="305" name="直線コネクタ 304"/>
        <xdr:cNvCxnSpPr/>
      </xdr:nvCxnSpPr>
      <xdr:spPr>
        <a:xfrm>
          <a:off x="6972300" y="6669806"/>
          <a:ext cx="889000" cy="11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107880</xdr:rowOff>
    </xdr:from>
    <xdr:ext cx="469744" cy="259045"/>
    <xdr:sp macro="" textlink="">
      <xdr:nvSpPr>
        <xdr:cNvPr id="307" name="テキスト ボックス 306"/>
        <xdr:cNvSpPr txBox="1"/>
      </xdr:nvSpPr>
      <xdr:spPr>
        <a:xfrm>
          <a:off x="7626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65351</xdr:rowOff>
    </xdr:from>
    <xdr:ext cx="469744" cy="259045"/>
    <xdr:sp macro="" textlink="">
      <xdr:nvSpPr>
        <xdr:cNvPr id="309" name="テキスト ボックス 308"/>
        <xdr:cNvSpPr txBox="1"/>
      </xdr:nvSpPr>
      <xdr:spPr>
        <a:xfrm>
          <a:off x="6737427" y="675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5" name="円/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163894</xdr:rowOff>
    </xdr:from>
    <xdr:ext cx="249299" cy="259045"/>
    <xdr:sp macro="" textlink="">
      <xdr:nvSpPr>
        <xdr:cNvPr id="316" name="労働費該当値テキスト"/>
        <xdr:cNvSpPr txBox="1"/>
      </xdr:nvSpPr>
      <xdr:spPr>
        <a:xfrm>
          <a:off x="10528300" y="6678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7" name="円/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8" name="テキスト ボックス 317"/>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9" name="円/楕円 31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0" name="テキスト ボックス 319"/>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21" name="円/楕円 320"/>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2" name="テキスト ボックス 321"/>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103906</xdr:rowOff>
    </xdr:from>
    <xdr:to>
      <xdr:col>10</xdr:col>
      <xdr:colOff>155575</xdr:colOff>
      <xdr:row>39</xdr:row>
      <xdr:rowOff>34056</xdr:rowOff>
    </xdr:to>
    <xdr:sp macro="" textlink="">
      <xdr:nvSpPr>
        <xdr:cNvPr id="323" name="円/楕円 322"/>
        <xdr:cNvSpPr/>
      </xdr:nvSpPr>
      <xdr:spPr>
        <a:xfrm>
          <a:off x="6921500" y="661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50583</xdr:rowOff>
    </xdr:from>
    <xdr:ext cx="469744" cy="259045"/>
    <xdr:sp macro="" textlink="">
      <xdr:nvSpPr>
        <xdr:cNvPr id="324" name="テキスト ボックス 323"/>
        <xdr:cNvSpPr txBox="1"/>
      </xdr:nvSpPr>
      <xdr:spPr>
        <a:xfrm>
          <a:off x="6737427" y="639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124287</xdr:rowOff>
    </xdr:from>
    <xdr:to>
      <xdr:col>15</xdr:col>
      <xdr:colOff>180975</xdr:colOff>
      <xdr:row>57</xdr:row>
      <xdr:rowOff>131874</xdr:rowOff>
    </xdr:to>
    <xdr:cxnSp macro="">
      <xdr:nvCxnSpPr>
        <xdr:cNvPr id="353" name="直線コネクタ 352"/>
        <xdr:cNvCxnSpPr/>
      </xdr:nvCxnSpPr>
      <xdr:spPr>
        <a:xfrm flipV="1">
          <a:off x="9639300" y="9896937"/>
          <a:ext cx="838200" cy="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133876</xdr:rowOff>
    </xdr:from>
    <xdr:ext cx="534377" cy="259045"/>
    <xdr:sp macro="" textlink="">
      <xdr:nvSpPr>
        <xdr:cNvPr id="354" name="農林水産業費平均値テキスト"/>
        <xdr:cNvSpPr txBox="1"/>
      </xdr:nvSpPr>
      <xdr:spPr>
        <a:xfrm>
          <a:off x="10528300" y="9906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82552</xdr:rowOff>
    </xdr:from>
    <xdr:to>
      <xdr:col>14</xdr:col>
      <xdr:colOff>28575</xdr:colOff>
      <xdr:row>57</xdr:row>
      <xdr:rowOff>131874</xdr:rowOff>
    </xdr:to>
    <xdr:cxnSp macro="">
      <xdr:nvCxnSpPr>
        <xdr:cNvPr id="356" name="直線コネクタ 355"/>
        <xdr:cNvCxnSpPr/>
      </xdr:nvCxnSpPr>
      <xdr:spPr>
        <a:xfrm>
          <a:off x="8750300" y="9855202"/>
          <a:ext cx="889000" cy="4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69375</xdr:rowOff>
    </xdr:from>
    <xdr:ext cx="534377" cy="259045"/>
    <xdr:sp macro="" textlink="">
      <xdr:nvSpPr>
        <xdr:cNvPr id="358" name="テキスト ボックス 357"/>
        <xdr:cNvSpPr txBox="1"/>
      </xdr:nvSpPr>
      <xdr:spPr>
        <a:xfrm>
          <a:off x="9372111" y="1001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82552</xdr:rowOff>
    </xdr:from>
    <xdr:to>
      <xdr:col>12</xdr:col>
      <xdr:colOff>511175</xdr:colOff>
      <xdr:row>57</xdr:row>
      <xdr:rowOff>106342</xdr:rowOff>
    </xdr:to>
    <xdr:cxnSp macro="">
      <xdr:nvCxnSpPr>
        <xdr:cNvPr id="359" name="直線コネクタ 358"/>
        <xdr:cNvCxnSpPr/>
      </xdr:nvCxnSpPr>
      <xdr:spPr>
        <a:xfrm flipV="1">
          <a:off x="7861300" y="9855202"/>
          <a:ext cx="889000" cy="2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65418</xdr:rowOff>
    </xdr:from>
    <xdr:ext cx="599010" cy="259045"/>
    <xdr:sp macro="" textlink="">
      <xdr:nvSpPr>
        <xdr:cNvPr id="361" name="テキスト ボックス 360"/>
        <xdr:cNvSpPr txBox="1"/>
      </xdr:nvSpPr>
      <xdr:spPr>
        <a:xfrm>
          <a:off x="8450794" y="1000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32810</xdr:rowOff>
    </xdr:from>
    <xdr:to>
      <xdr:col>11</xdr:col>
      <xdr:colOff>307975</xdr:colOff>
      <xdr:row>57</xdr:row>
      <xdr:rowOff>106342</xdr:rowOff>
    </xdr:to>
    <xdr:cxnSp macro="">
      <xdr:nvCxnSpPr>
        <xdr:cNvPr id="362" name="直線コネクタ 361"/>
        <xdr:cNvCxnSpPr/>
      </xdr:nvCxnSpPr>
      <xdr:spPr>
        <a:xfrm>
          <a:off x="6972300" y="8776760"/>
          <a:ext cx="889000" cy="110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76469</xdr:rowOff>
    </xdr:from>
    <xdr:ext cx="534377" cy="259045"/>
    <xdr:sp macro="" textlink="">
      <xdr:nvSpPr>
        <xdr:cNvPr id="364" name="テキスト ボックス 363"/>
        <xdr:cNvSpPr txBox="1"/>
      </xdr:nvSpPr>
      <xdr:spPr>
        <a:xfrm>
          <a:off x="7594111" y="1002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100516</xdr:rowOff>
    </xdr:from>
    <xdr:ext cx="534377" cy="259045"/>
    <xdr:sp macro="" textlink="">
      <xdr:nvSpPr>
        <xdr:cNvPr id="366" name="テキスト ボックス 365"/>
        <xdr:cNvSpPr txBox="1"/>
      </xdr:nvSpPr>
      <xdr:spPr>
        <a:xfrm>
          <a:off x="6705111" y="1004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73487</xdr:rowOff>
    </xdr:from>
    <xdr:to>
      <xdr:col>15</xdr:col>
      <xdr:colOff>231775</xdr:colOff>
      <xdr:row>58</xdr:row>
      <xdr:rowOff>3637</xdr:rowOff>
    </xdr:to>
    <xdr:sp macro="" textlink="">
      <xdr:nvSpPr>
        <xdr:cNvPr id="372" name="円/楕円 371"/>
        <xdr:cNvSpPr/>
      </xdr:nvSpPr>
      <xdr:spPr>
        <a:xfrm>
          <a:off x="10426700" y="984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96364</xdr:rowOff>
    </xdr:from>
    <xdr:ext cx="599010" cy="259045"/>
    <xdr:sp macro="" textlink="">
      <xdr:nvSpPr>
        <xdr:cNvPr id="373" name="農林水産業費該当値テキスト"/>
        <xdr:cNvSpPr txBox="1"/>
      </xdr:nvSpPr>
      <xdr:spPr>
        <a:xfrm>
          <a:off x="10528300" y="969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138,091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81074</xdr:rowOff>
    </xdr:from>
    <xdr:to>
      <xdr:col>14</xdr:col>
      <xdr:colOff>79375</xdr:colOff>
      <xdr:row>58</xdr:row>
      <xdr:rowOff>11224</xdr:rowOff>
    </xdr:to>
    <xdr:sp macro="" textlink="">
      <xdr:nvSpPr>
        <xdr:cNvPr id="374" name="円/楕円 373"/>
        <xdr:cNvSpPr/>
      </xdr:nvSpPr>
      <xdr:spPr>
        <a:xfrm>
          <a:off x="9588500" y="985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27751</xdr:rowOff>
    </xdr:from>
    <xdr:ext cx="599010" cy="259045"/>
    <xdr:sp macro="" textlink="">
      <xdr:nvSpPr>
        <xdr:cNvPr id="375" name="テキスト ボックス 374"/>
        <xdr:cNvSpPr txBox="1"/>
      </xdr:nvSpPr>
      <xdr:spPr>
        <a:xfrm>
          <a:off x="9339794" y="962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134,108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31752</xdr:rowOff>
    </xdr:from>
    <xdr:to>
      <xdr:col>12</xdr:col>
      <xdr:colOff>561975</xdr:colOff>
      <xdr:row>57</xdr:row>
      <xdr:rowOff>133352</xdr:rowOff>
    </xdr:to>
    <xdr:sp macro="" textlink="">
      <xdr:nvSpPr>
        <xdr:cNvPr id="376" name="円/楕円 375"/>
        <xdr:cNvSpPr/>
      </xdr:nvSpPr>
      <xdr:spPr>
        <a:xfrm>
          <a:off x="8699500" y="980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149879</xdr:rowOff>
    </xdr:from>
    <xdr:ext cx="599010" cy="259045"/>
    <xdr:sp macro="" textlink="">
      <xdr:nvSpPr>
        <xdr:cNvPr id="377" name="テキスト ボックス 376"/>
        <xdr:cNvSpPr txBox="1"/>
      </xdr:nvSpPr>
      <xdr:spPr>
        <a:xfrm>
          <a:off x="8450794" y="957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159,999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55542</xdr:rowOff>
    </xdr:from>
    <xdr:to>
      <xdr:col>11</xdr:col>
      <xdr:colOff>358775</xdr:colOff>
      <xdr:row>57</xdr:row>
      <xdr:rowOff>157142</xdr:rowOff>
    </xdr:to>
    <xdr:sp macro="" textlink="">
      <xdr:nvSpPr>
        <xdr:cNvPr id="378" name="円/楕円 377"/>
        <xdr:cNvSpPr/>
      </xdr:nvSpPr>
      <xdr:spPr>
        <a:xfrm>
          <a:off x="7810500" y="98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2219</xdr:rowOff>
    </xdr:from>
    <xdr:ext cx="599010" cy="259045"/>
    <xdr:sp macro="" textlink="">
      <xdr:nvSpPr>
        <xdr:cNvPr id="379" name="テキスト ボックス 378"/>
        <xdr:cNvSpPr txBox="1"/>
      </xdr:nvSpPr>
      <xdr:spPr>
        <a:xfrm>
          <a:off x="7561794" y="9603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147,511</a:t>
          </a:r>
          <a:endParaRPr kumimoji="1" lang="ja-JP" altLang="en-US" sz="1000" b="1">
            <a:solidFill>
              <a:srgbClr val="FF0000"/>
            </a:solidFill>
            <a:latin typeface="ＭＳ Ｐゴシック"/>
          </a:endParaRPr>
        </a:p>
      </xdr:txBody>
    </xdr:sp>
    <xdr:clientData/>
  </xdr:oneCellAnchor>
  <xdr:twoCellAnchor>
    <xdr:from>
      <xdr:col>10</xdr:col>
      <xdr:colOff>53975</xdr:colOff>
      <xdr:row>50</xdr:row>
      <xdr:rowOff>153460</xdr:rowOff>
    </xdr:from>
    <xdr:to>
      <xdr:col>10</xdr:col>
      <xdr:colOff>155575</xdr:colOff>
      <xdr:row>51</xdr:row>
      <xdr:rowOff>83610</xdr:rowOff>
    </xdr:to>
    <xdr:sp macro="" textlink="">
      <xdr:nvSpPr>
        <xdr:cNvPr id="380" name="円/楕円 379"/>
        <xdr:cNvSpPr/>
      </xdr:nvSpPr>
      <xdr:spPr>
        <a:xfrm>
          <a:off x="6921500" y="872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49</xdr:row>
      <xdr:rowOff>100137</xdr:rowOff>
    </xdr:from>
    <xdr:ext cx="599010" cy="259045"/>
    <xdr:sp macro="" textlink="">
      <xdr:nvSpPr>
        <xdr:cNvPr id="381" name="テキスト ボックス 380"/>
        <xdr:cNvSpPr txBox="1"/>
      </xdr:nvSpPr>
      <xdr:spPr>
        <a:xfrm>
          <a:off x="6672794" y="8501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726,110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73741</xdr:rowOff>
    </xdr:from>
    <xdr:to>
      <xdr:col>15</xdr:col>
      <xdr:colOff>180975</xdr:colOff>
      <xdr:row>78</xdr:row>
      <xdr:rowOff>148444</xdr:rowOff>
    </xdr:to>
    <xdr:cxnSp macro="">
      <xdr:nvCxnSpPr>
        <xdr:cNvPr id="410" name="直線コネクタ 409"/>
        <xdr:cNvCxnSpPr/>
      </xdr:nvCxnSpPr>
      <xdr:spPr>
        <a:xfrm flipV="1">
          <a:off x="9639300" y="13275391"/>
          <a:ext cx="838200" cy="24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161127</xdr:rowOff>
    </xdr:from>
    <xdr:ext cx="534377" cy="259045"/>
    <xdr:sp macro="" textlink="">
      <xdr:nvSpPr>
        <xdr:cNvPr id="411" name="商工費平均値テキスト"/>
        <xdr:cNvSpPr txBox="1"/>
      </xdr:nvSpPr>
      <xdr:spPr>
        <a:xfrm>
          <a:off x="10528300" y="13362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148444</xdr:rowOff>
    </xdr:from>
    <xdr:to>
      <xdr:col>14</xdr:col>
      <xdr:colOff>28575</xdr:colOff>
      <xdr:row>78</xdr:row>
      <xdr:rowOff>162872</xdr:rowOff>
    </xdr:to>
    <xdr:cxnSp macro="">
      <xdr:nvCxnSpPr>
        <xdr:cNvPr id="413" name="直線コネクタ 412"/>
        <xdr:cNvCxnSpPr/>
      </xdr:nvCxnSpPr>
      <xdr:spPr>
        <a:xfrm flipV="1">
          <a:off x="8750300" y="13521544"/>
          <a:ext cx="889000" cy="1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171015</xdr:rowOff>
    </xdr:from>
    <xdr:ext cx="534377" cy="259045"/>
    <xdr:sp macro="" textlink="">
      <xdr:nvSpPr>
        <xdr:cNvPr id="415" name="テキスト ボックス 414"/>
        <xdr:cNvSpPr txBox="1"/>
      </xdr:nvSpPr>
      <xdr:spPr>
        <a:xfrm>
          <a:off x="9372111" y="132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157176</xdr:rowOff>
    </xdr:from>
    <xdr:to>
      <xdr:col>12</xdr:col>
      <xdr:colOff>511175</xdr:colOff>
      <xdr:row>78</xdr:row>
      <xdr:rowOff>162872</xdr:rowOff>
    </xdr:to>
    <xdr:cxnSp macro="">
      <xdr:nvCxnSpPr>
        <xdr:cNvPr id="416" name="直線コネクタ 415"/>
        <xdr:cNvCxnSpPr/>
      </xdr:nvCxnSpPr>
      <xdr:spPr>
        <a:xfrm>
          <a:off x="7861300" y="13530276"/>
          <a:ext cx="8890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5852</xdr:rowOff>
    </xdr:from>
    <xdr:ext cx="534377" cy="259045"/>
    <xdr:sp macro="" textlink="">
      <xdr:nvSpPr>
        <xdr:cNvPr id="418" name="テキスト ボックス 417"/>
        <xdr:cNvSpPr txBox="1"/>
      </xdr:nvSpPr>
      <xdr:spPr>
        <a:xfrm>
          <a:off x="8483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157176</xdr:rowOff>
    </xdr:from>
    <xdr:to>
      <xdr:col>11</xdr:col>
      <xdr:colOff>307975</xdr:colOff>
      <xdr:row>79</xdr:row>
      <xdr:rowOff>9229</xdr:rowOff>
    </xdr:to>
    <xdr:cxnSp macro="">
      <xdr:nvCxnSpPr>
        <xdr:cNvPr id="419" name="直線コネクタ 418"/>
        <xdr:cNvCxnSpPr/>
      </xdr:nvCxnSpPr>
      <xdr:spPr>
        <a:xfrm flipV="1">
          <a:off x="6972300" y="13530276"/>
          <a:ext cx="889000" cy="2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10865</xdr:rowOff>
    </xdr:from>
    <xdr:ext cx="534377" cy="259045"/>
    <xdr:sp macro="" textlink="">
      <xdr:nvSpPr>
        <xdr:cNvPr id="421" name="テキスト ボックス 420"/>
        <xdr:cNvSpPr txBox="1"/>
      </xdr:nvSpPr>
      <xdr:spPr>
        <a:xfrm>
          <a:off x="7594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21631</xdr:rowOff>
    </xdr:from>
    <xdr:ext cx="534377" cy="259045"/>
    <xdr:sp macro="" textlink="">
      <xdr:nvSpPr>
        <xdr:cNvPr id="423" name="テキスト ボックス 422"/>
        <xdr:cNvSpPr txBox="1"/>
      </xdr:nvSpPr>
      <xdr:spPr>
        <a:xfrm>
          <a:off x="6705111" y="132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22941</xdr:rowOff>
    </xdr:from>
    <xdr:to>
      <xdr:col>15</xdr:col>
      <xdr:colOff>231775</xdr:colOff>
      <xdr:row>77</xdr:row>
      <xdr:rowOff>124541</xdr:rowOff>
    </xdr:to>
    <xdr:sp macro="" textlink="">
      <xdr:nvSpPr>
        <xdr:cNvPr id="429" name="円/楕円 428"/>
        <xdr:cNvSpPr/>
      </xdr:nvSpPr>
      <xdr:spPr>
        <a:xfrm>
          <a:off x="10426700" y="1322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45818</xdr:rowOff>
    </xdr:from>
    <xdr:ext cx="599010" cy="259045"/>
    <xdr:sp macro="" textlink="">
      <xdr:nvSpPr>
        <xdr:cNvPr id="430" name="商工費該当値テキスト"/>
        <xdr:cNvSpPr txBox="1"/>
      </xdr:nvSpPr>
      <xdr:spPr>
        <a:xfrm>
          <a:off x="10528300" y="1307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164,624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97644</xdr:rowOff>
    </xdr:from>
    <xdr:to>
      <xdr:col>14</xdr:col>
      <xdr:colOff>79375</xdr:colOff>
      <xdr:row>79</xdr:row>
      <xdr:rowOff>27794</xdr:rowOff>
    </xdr:to>
    <xdr:sp macro="" textlink="">
      <xdr:nvSpPr>
        <xdr:cNvPr id="431" name="円/楕円 430"/>
        <xdr:cNvSpPr/>
      </xdr:nvSpPr>
      <xdr:spPr>
        <a:xfrm>
          <a:off x="9588500" y="1347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18921</xdr:rowOff>
    </xdr:from>
    <xdr:ext cx="534377" cy="259045"/>
    <xdr:sp macro="" textlink="">
      <xdr:nvSpPr>
        <xdr:cNvPr id="432" name="テキスト ボックス 431"/>
        <xdr:cNvSpPr txBox="1"/>
      </xdr:nvSpPr>
      <xdr:spPr>
        <a:xfrm>
          <a:off x="9372111" y="1356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112072</xdr:rowOff>
    </xdr:from>
    <xdr:to>
      <xdr:col>12</xdr:col>
      <xdr:colOff>561975</xdr:colOff>
      <xdr:row>79</xdr:row>
      <xdr:rowOff>42222</xdr:rowOff>
    </xdr:to>
    <xdr:sp macro="" textlink="">
      <xdr:nvSpPr>
        <xdr:cNvPr id="433" name="円/楕円 432"/>
        <xdr:cNvSpPr/>
      </xdr:nvSpPr>
      <xdr:spPr>
        <a:xfrm>
          <a:off x="8699500" y="1348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33349</xdr:rowOff>
    </xdr:from>
    <xdr:ext cx="534377" cy="259045"/>
    <xdr:sp macro="" textlink="">
      <xdr:nvSpPr>
        <xdr:cNvPr id="434" name="テキスト ボックス 433"/>
        <xdr:cNvSpPr txBox="1"/>
      </xdr:nvSpPr>
      <xdr:spPr>
        <a:xfrm>
          <a:off x="8483111" y="1357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27,836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106376</xdr:rowOff>
    </xdr:from>
    <xdr:to>
      <xdr:col>11</xdr:col>
      <xdr:colOff>358775</xdr:colOff>
      <xdr:row>79</xdr:row>
      <xdr:rowOff>36526</xdr:rowOff>
    </xdr:to>
    <xdr:sp macro="" textlink="">
      <xdr:nvSpPr>
        <xdr:cNvPr id="435" name="円/楕円 434"/>
        <xdr:cNvSpPr/>
      </xdr:nvSpPr>
      <xdr:spPr>
        <a:xfrm>
          <a:off x="7810500" y="134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27653</xdr:rowOff>
    </xdr:from>
    <xdr:ext cx="534377" cy="259045"/>
    <xdr:sp macro="" textlink="">
      <xdr:nvSpPr>
        <xdr:cNvPr id="436" name="テキスト ボックス 435"/>
        <xdr:cNvSpPr txBox="1"/>
      </xdr:nvSpPr>
      <xdr:spPr>
        <a:xfrm>
          <a:off x="7594111" y="1357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30,826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129879</xdr:rowOff>
    </xdr:from>
    <xdr:to>
      <xdr:col>10</xdr:col>
      <xdr:colOff>155575</xdr:colOff>
      <xdr:row>79</xdr:row>
      <xdr:rowOff>60029</xdr:rowOff>
    </xdr:to>
    <xdr:sp macro="" textlink="">
      <xdr:nvSpPr>
        <xdr:cNvPr id="437" name="円/楕円 436"/>
        <xdr:cNvSpPr/>
      </xdr:nvSpPr>
      <xdr:spPr>
        <a:xfrm>
          <a:off x="6921500" y="1350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51156</xdr:rowOff>
    </xdr:from>
    <xdr:ext cx="534377" cy="259045"/>
    <xdr:sp macro="" textlink="">
      <xdr:nvSpPr>
        <xdr:cNvPr id="438" name="テキスト ボックス 437"/>
        <xdr:cNvSpPr txBox="1"/>
      </xdr:nvSpPr>
      <xdr:spPr>
        <a:xfrm>
          <a:off x="6705111" y="1359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132141</xdr:rowOff>
    </xdr:from>
    <xdr:to>
      <xdr:col>15</xdr:col>
      <xdr:colOff>180975</xdr:colOff>
      <xdr:row>98</xdr:row>
      <xdr:rowOff>136548</xdr:rowOff>
    </xdr:to>
    <xdr:cxnSp macro="">
      <xdr:nvCxnSpPr>
        <xdr:cNvPr id="467" name="直線コネクタ 466"/>
        <xdr:cNvCxnSpPr/>
      </xdr:nvCxnSpPr>
      <xdr:spPr>
        <a:xfrm>
          <a:off x="9639300" y="16934241"/>
          <a:ext cx="838200" cy="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70100</xdr:rowOff>
    </xdr:from>
    <xdr:ext cx="599010" cy="259045"/>
    <xdr:sp macro="" textlink="">
      <xdr:nvSpPr>
        <xdr:cNvPr id="468" name="土木費平均値テキスト"/>
        <xdr:cNvSpPr txBox="1"/>
      </xdr:nvSpPr>
      <xdr:spPr>
        <a:xfrm>
          <a:off x="10528300" y="16700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132141</xdr:rowOff>
    </xdr:from>
    <xdr:to>
      <xdr:col>14</xdr:col>
      <xdr:colOff>28575</xdr:colOff>
      <xdr:row>98</xdr:row>
      <xdr:rowOff>140407</xdr:rowOff>
    </xdr:to>
    <xdr:cxnSp macro="">
      <xdr:nvCxnSpPr>
        <xdr:cNvPr id="470" name="直線コネクタ 469"/>
        <xdr:cNvCxnSpPr/>
      </xdr:nvCxnSpPr>
      <xdr:spPr>
        <a:xfrm flipV="1">
          <a:off x="8750300" y="16934241"/>
          <a:ext cx="889000" cy="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169701</xdr:rowOff>
    </xdr:from>
    <xdr:ext cx="599010" cy="259045"/>
    <xdr:sp macro="" textlink="">
      <xdr:nvSpPr>
        <xdr:cNvPr id="472" name="テキスト ボックス 471"/>
        <xdr:cNvSpPr txBox="1"/>
      </xdr:nvSpPr>
      <xdr:spPr>
        <a:xfrm>
          <a:off x="9339794"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109513</xdr:rowOff>
    </xdr:from>
    <xdr:to>
      <xdr:col>12</xdr:col>
      <xdr:colOff>511175</xdr:colOff>
      <xdr:row>98</xdr:row>
      <xdr:rowOff>140407</xdr:rowOff>
    </xdr:to>
    <xdr:cxnSp macro="">
      <xdr:nvCxnSpPr>
        <xdr:cNvPr id="473" name="直線コネクタ 472"/>
        <xdr:cNvCxnSpPr/>
      </xdr:nvCxnSpPr>
      <xdr:spPr>
        <a:xfrm>
          <a:off x="7861300" y="16911613"/>
          <a:ext cx="889000" cy="3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169848</xdr:rowOff>
    </xdr:from>
    <xdr:ext cx="599010" cy="259045"/>
    <xdr:sp macro="" textlink="">
      <xdr:nvSpPr>
        <xdr:cNvPr id="475" name="テキスト ボックス 474"/>
        <xdr:cNvSpPr txBox="1"/>
      </xdr:nvSpPr>
      <xdr:spPr>
        <a:xfrm>
          <a:off x="8450794"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109513</xdr:rowOff>
    </xdr:from>
    <xdr:to>
      <xdr:col>11</xdr:col>
      <xdr:colOff>307975</xdr:colOff>
      <xdr:row>98</xdr:row>
      <xdr:rowOff>169740</xdr:rowOff>
    </xdr:to>
    <xdr:cxnSp macro="">
      <xdr:nvCxnSpPr>
        <xdr:cNvPr id="476" name="直線コネクタ 475"/>
        <xdr:cNvCxnSpPr/>
      </xdr:nvCxnSpPr>
      <xdr:spPr>
        <a:xfrm flipV="1">
          <a:off x="6972300" y="16911613"/>
          <a:ext cx="889000" cy="6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156531</xdr:rowOff>
    </xdr:from>
    <xdr:ext cx="599010" cy="259045"/>
    <xdr:sp macro="" textlink="">
      <xdr:nvSpPr>
        <xdr:cNvPr id="478" name="テキスト ボックス 477"/>
        <xdr:cNvSpPr txBox="1"/>
      </xdr:nvSpPr>
      <xdr:spPr>
        <a:xfrm>
          <a:off x="7561794" y="1695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25478</xdr:rowOff>
    </xdr:from>
    <xdr:ext cx="599010" cy="259045"/>
    <xdr:sp macro="" textlink="">
      <xdr:nvSpPr>
        <xdr:cNvPr id="480" name="テキスト ボックス 479"/>
        <xdr:cNvSpPr txBox="1"/>
      </xdr:nvSpPr>
      <xdr:spPr>
        <a:xfrm>
          <a:off x="6672794" y="1665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85748</xdr:rowOff>
    </xdr:from>
    <xdr:to>
      <xdr:col>15</xdr:col>
      <xdr:colOff>231775</xdr:colOff>
      <xdr:row>99</xdr:row>
      <xdr:rowOff>15898</xdr:rowOff>
    </xdr:to>
    <xdr:sp macro="" textlink="">
      <xdr:nvSpPr>
        <xdr:cNvPr id="486" name="円/楕円 485"/>
        <xdr:cNvSpPr/>
      </xdr:nvSpPr>
      <xdr:spPr>
        <a:xfrm>
          <a:off x="10426700" y="1688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25651</xdr:rowOff>
    </xdr:from>
    <xdr:ext cx="599010" cy="259045"/>
    <xdr:sp macro="" textlink="">
      <xdr:nvSpPr>
        <xdr:cNvPr id="487" name="土木費該当値テキスト"/>
        <xdr:cNvSpPr txBox="1"/>
      </xdr:nvSpPr>
      <xdr:spPr>
        <a:xfrm>
          <a:off x="10528300" y="1682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104,137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81341</xdr:rowOff>
    </xdr:from>
    <xdr:to>
      <xdr:col>14</xdr:col>
      <xdr:colOff>79375</xdr:colOff>
      <xdr:row>99</xdr:row>
      <xdr:rowOff>11491</xdr:rowOff>
    </xdr:to>
    <xdr:sp macro="" textlink="">
      <xdr:nvSpPr>
        <xdr:cNvPr id="488" name="円/楕円 487"/>
        <xdr:cNvSpPr/>
      </xdr:nvSpPr>
      <xdr:spPr>
        <a:xfrm>
          <a:off x="9588500" y="1688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2618</xdr:rowOff>
    </xdr:from>
    <xdr:ext cx="599010" cy="259045"/>
    <xdr:sp macro="" textlink="">
      <xdr:nvSpPr>
        <xdr:cNvPr id="489" name="テキスト ボックス 488"/>
        <xdr:cNvSpPr txBox="1"/>
      </xdr:nvSpPr>
      <xdr:spPr>
        <a:xfrm>
          <a:off x="9339794" y="16976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109,920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89607</xdr:rowOff>
    </xdr:from>
    <xdr:to>
      <xdr:col>12</xdr:col>
      <xdr:colOff>561975</xdr:colOff>
      <xdr:row>99</xdr:row>
      <xdr:rowOff>19757</xdr:rowOff>
    </xdr:to>
    <xdr:sp macro="" textlink="">
      <xdr:nvSpPr>
        <xdr:cNvPr id="490" name="円/楕円 489"/>
        <xdr:cNvSpPr/>
      </xdr:nvSpPr>
      <xdr:spPr>
        <a:xfrm>
          <a:off x="8699500" y="1689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10884</xdr:rowOff>
    </xdr:from>
    <xdr:ext cx="534377" cy="259045"/>
    <xdr:sp macro="" textlink="">
      <xdr:nvSpPr>
        <xdr:cNvPr id="491" name="テキスト ボックス 490"/>
        <xdr:cNvSpPr txBox="1"/>
      </xdr:nvSpPr>
      <xdr:spPr>
        <a:xfrm>
          <a:off x="8483111" y="169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99,072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58713</xdr:rowOff>
    </xdr:from>
    <xdr:to>
      <xdr:col>11</xdr:col>
      <xdr:colOff>358775</xdr:colOff>
      <xdr:row>98</xdr:row>
      <xdr:rowOff>160313</xdr:rowOff>
    </xdr:to>
    <xdr:sp macro="" textlink="">
      <xdr:nvSpPr>
        <xdr:cNvPr id="492" name="円/楕円 491"/>
        <xdr:cNvSpPr/>
      </xdr:nvSpPr>
      <xdr:spPr>
        <a:xfrm>
          <a:off x="7810500" y="1686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5390</xdr:rowOff>
    </xdr:from>
    <xdr:ext cx="599010" cy="259045"/>
    <xdr:sp macro="" textlink="">
      <xdr:nvSpPr>
        <xdr:cNvPr id="493" name="テキスト ボックス 492"/>
        <xdr:cNvSpPr txBox="1"/>
      </xdr:nvSpPr>
      <xdr:spPr>
        <a:xfrm>
          <a:off x="7561794" y="16636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139,615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118940</xdr:rowOff>
    </xdr:from>
    <xdr:to>
      <xdr:col>10</xdr:col>
      <xdr:colOff>155575</xdr:colOff>
      <xdr:row>99</xdr:row>
      <xdr:rowOff>49090</xdr:rowOff>
    </xdr:to>
    <xdr:sp macro="" textlink="">
      <xdr:nvSpPr>
        <xdr:cNvPr id="494" name="円/楕円 493"/>
        <xdr:cNvSpPr/>
      </xdr:nvSpPr>
      <xdr:spPr>
        <a:xfrm>
          <a:off x="6921500" y="1692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40217</xdr:rowOff>
    </xdr:from>
    <xdr:ext cx="534377" cy="259045"/>
    <xdr:sp macro="" textlink="">
      <xdr:nvSpPr>
        <xdr:cNvPr id="495" name="テキスト ボックス 494"/>
        <xdr:cNvSpPr txBox="1"/>
      </xdr:nvSpPr>
      <xdr:spPr>
        <a:xfrm>
          <a:off x="6705111" y="1701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66672</xdr:rowOff>
    </xdr:from>
    <xdr:to>
      <xdr:col>23</xdr:col>
      <xdr:colOff>517525</xdr:colOff>
      <xdr:row>39</xdr:row>
      <xdr:rowOff>67998</xdr:rowOff>
    </xdr:to>
    <xdr:cxnSp macro="">
      <xdr:nvCxnSpPr>
        <xdr:cNvPr id="526" name="直線コネクタ 525"/>
        <xdr:cNvCxnSpPr/>
      </xdr:nvCxnSpPr>
      <xdr:spPr>
        <a:xfrm>
          <a:off x="15481300" y="6753222"/>
          <a:ext cx="8382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26052</xdr:rowOff>
    </xdr:from>
    <xdr:ext cx="534377" cy="259045"/>
    <xdr:sp macro="" textlink="">
      <xdr:nvSpPr>
        <xdr:cNvPr id="527" name="消防費平均値テキスト"/>
        <xdr:cNvSpPr txBox="1"/>
      </xdr:nvSpPr>
      <xdr:spPr>
        <a:xfrm>
          <a:off x="16370300" y="636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66672</xdr:rowOff>
    </xdr:from>
    <xdr:to>
      <xdr:col>22</xdr:col>
      <xdr:colOff>365125</xdr:colOff>
      <xdr:row>39</xdr:row>
      <xdr:rowOff>71081</xdr:rowOff>
    </xdr:to>
    <xdr:cxnSp macro="">
      <xdr:nvCxnSpPr>
        <xdr:cNvPr id="529" name="直線コネクタ 528"/>
        <xdr:cNvCxnSpPr/>
      </xdr:nvCxnSpPr>
      <xdr:spPr>
        <a:xfrm flipV="1">
          <a:off x="14592300" y="6753222"/>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119868</xdr:rowOff>
    </xdr:from>
    <xdr:ext cx="534377" cy="259045"/>
    <xdr:sp macro="" textlink="">
      <xdr:nvSpPr>
        <xdr:cNvPr id="531" name="テキスト ボックス 530"/>
        <xdr:cNvSpPr txBox="1"/>
      </xdr:nvSpPr>
      <xdr:spPr>
        <a:xfrm>
          <a:off x="15214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71081</xdr:rowOff>
    </xdr:from>
    <xdr:to>
      <xdr:col>21</xdr:col>
      <xdr:colOff>161925</xdr:colOff>
      <xdr:row>39</xdr:row>
      <xdr:rowOff>73119</xdr:rowOff>
    </xdr:to>
    <xdr:cxnSp macro="">
      <xdr:nvCxnSpPr>
        <xdr:cNvPr id="532" name="直線コネクタ 531"/>
        <xdr:cNvCxnSpPr/>
      </xdr:nvCxnSpPr>
      <xdr:spPr>
        <a:xfrm flipV="1">
          <a:off x="13703300" y="6757631"/>
          <a:ext cx="889000" cy="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130763</xdr:rowOff>
    </xdr:from>
    <xdr:ext cx="534377" cy="259045"/>
    <xdr:sp macro="" textlink="">
      <xdr:nvSpPr>
        <xdr:cNvPr id="534" name="テキスト ボックス 533"/>
        <xdr:cNvSpPr txBox="1"/>
      </xdr:nvSpPr>
      <xdr:spPr>
        <a:xfrm>
          <a:off x="14325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72132</xdr:rowOff>
    </xdr:from>
    <xdr:to>
      <xdr:col>19</xdr:col>
      <xdr:colOff>644525</xdr:colOff>
      <xdr:row>39</xdr:row>
      <xdr:rowOff>73119</xdr:rowOff>
    </xdr:to>
    <xdr:cxnSp macro="">
      <xdr:nvCxnSpPr>
        <xdr:cNvPr id="535" name="直線コネクタ 534"/>
        <xdr:cNvCxnSpPr/>
      </xdr:nvCxnSpPr>
      <xdr:spPr>
        <a:xfrm>
          <a:off x="12814300" y="6758682"/>
          <a:ext cx="889000" cy="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133023</xdr:rowOff>
    </xdr:from>
    <xdr:ext cx="534377" cy="259045"/>
    <xdr:sp macro="" textlink="">
      <xdr:nvSpPr>
        <xdr:cNvPr id="537" name="テキスト ボックス 536"/>
        <xdr:cNvSpPr txBox="1"/>
      </xdr:nvSpPr>
      <xdr:spPr>
        <a:xfrm>
          <a:off x="13436111" y="63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156781</xdr:rowOff>
    </xdr:from>
    <xdr:ext cx="534377" cy="259045"/>
    <xdr:sp macro="" textlink="">
      <xdr:nvSpPr>
        <xdr:cNvPr id="539" name="テキスト ボックス 538"/>
        <xdr:cNvSpPr txBox="1"/>
      </xdr:nvSpPr>
      <xdr:spPr>
        <a:xfrm>
          <a:off x="12547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17198</xdr:rowOff>
    </xdr:from>
    <xdr:to>
      <xdr:col>23</xdr:col>
      <xdr:colOff>568325</xdr:colOff>
      <xdr:row>39</xdr:row>
      <xdr:rowOff>118798</xdr:rowOff>
    </xdr:to>
    <xdr:sp macro="" textlink="">
      <xdr:nvSpPr>
        <xdr:cNvPr id="545" name="円/楕円 544"/>
        <xdr:cNvSpPr/>
      </xdr:nvSpPr>
      <xdr:spPr>
        <a:xfrm>
          <a:off x="16268700" y="67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103575</xdr:rowOff>
    </xdr:from>
    <xdr:ext cx="469744" cy="259045"/>
    <xdr:sp macro="" textlink="">
      <xdr:nvSpPr>
        <xdr:cNvPr id="546" name="消防費該当値テキスト"/>
        <xdr:cNvSpPr txBox="1"/>
      </xdr:nvSpPr>
      <xdr:spPr>
        <a:xfrm>
          <a:off x="16370300" y="66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9,456</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15872</xdr:rowOff>
    </xdr:from>
    <xdr:to>
      <xdr:col>22</xdr:col>
      <xdr:colOff>415925</xdr:colOff>
      <xdr:row>39</xdr:row>
      <xdr:rowOff>117472</xdr:rowOff>
    </xdr:to>
    <xdr:sp macro="" textlink="">
      <xdr:nvSpPr>
        <xdr:cNvPr id="547" name="円/楕円 546"/>
        <xdr:cNvSpPr/>
      </xdr:nvSpPr>
      <xdr:spPr>
        <a:xfrm>
          <a:off x="15430500" y="670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108599</xdr:rowOff>
    </xdr:from>
    <xdr:ext cx="469744" cy="259045"/>
    <xdr:sp macro="" textlink="">
      <xdr:nvSpPr>
        <xdr:cNvPr id="548" name="テキスト ボックス 547"/>
        <xdr:cNvSpPr txBox="1"/>
      </xdr:nvSpPr>
      <xdr:spPr>
        <a:xfrm>
          <a:off x="15246427" y="679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9,862</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20281</xdr:rowOff>
    </xdr:from>
    <xdr:to>
      <xdr:col>21</xdr:col>
      <xdr:colOff>212725</xdr:colOff>
      <xdr:row>39</xdr:row>
      <xdr:rowOff>121881</xdr:rowOff>
    </xdr:to>
    <xdr:sp macro="" textlink="">
      <xdr:nvSpPr>
        <xdr:cNvPr id="549" name="円/楕円 548"/>
        <xdr:cNvSpPr/>
      </xdr:nvSpPr>
      <xdr:spPr>
        <a:xfrm>
          <a:off x="14541500" y="670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113008</xdr:rowOff>
    </xdr:from>
    <xdr:ext cx="469744" cy="259045"/>
    <xdr:sp macro="" textlink="">
      <xdr:nvSpPr>
        <xdr:cNvPr id="550" name="テキスト ボックス 549"/>
        <xdr:cNvSpPr txBox="1"/>
      </xdr:nvSpPr>
      <xdr:spPr>
        <a:xfrm>
          <a:off x="14357427" y="679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8,512</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22319</xdr:rowOff>
    </xdr:from>
    <xdr:to>
      <xdr:col>20</xdr:col>
      <xdr:colOff>9525</xdr:colOff>
      <xdr:row>39</xdr:row>
      <xdr:rowOff>123919</xdr:rowOff>
    </xdr:to>
    <xdr:sp macro="" textlink="">
      <xdr:nvSpPr>
        <xdr:cNvPr id="551" name="円/楕円 550"/>
        <xdr:cNvSpPr/>
      </xdr:nvSpPr>
      <xdr:spPr>
        <a:xfrm>
          <a:off x="13652500" y="670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115046</xdr:rowOff>
    </xdr:from>
    <xdr:ext cx="469744" cy="259045"/>
    <xdr:sp macro="" textlink="">
      <xdr:nvSpPr>
        <xdr:cNvPr id="552" name="テキスト ボックス 551"/>
        <xdr:cNvSpPr txBox="1"/>
      </xdr:nvSpPr>
      <xdr:spPr>
        <a:xfrm>
          <a:off x="13468427" y="680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7,888</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21332</xdr:rowOff>
    </xdr:from>
    <xdr:to>
      <xdr:col>18</xdr:col>
      <xdr:colOff>492125</xdr:colOff>
      <xdr:row>39</xdr:row>
      <xdr:rowOff>122932</xdr:rowOff>
    </xdr:to>
    <xdr:sp macro="" textlink="">
      <xdr:nvSpPr>
        <xdr:cNvPr id="553" name="円/楕円 552"/>
        <xdr:cNvSpPr/>
      </xdr:nvSpPr>
      <xdr:spPr>
        <a:xfrm>
          <a:off x="12763500" y="670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114059</xdr:rowOff>
    </xdr:from>
    <xdr:ext cx="469744" cy="259045"/>
    <xdr:sp macro="" textlink="">
      <xdr:nvSpPr>
        <xdr:cNvPr id="554" name="テキスト ボックス 553"/>
        <xdr:cNvSpPr txBox="1"/>
      </xdr:nvSpPr>
      <xdr:spPr>
        <a:xfrm>
          <a:off x="12579427" y="680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65" name="直線コネクタ 564"/>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66" name="テキスト ボックス 565"/>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8" name="テキスト ボックス 567"/>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9" name="直線コネクタ 568"/>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70" name="テキスト ボックス 569"/>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53</xdr:row>
      <xdr:rowOff>132795</xdr:rowOff>
    </xdr:from>
    <xdr:to>
      <xdr:col>23</xdr:col>
      <xdr:colOff>516889</xdr:colOff>
      <xdr:row>57</xdr:row>
      <xdr:rowOff>170574</xdr:rowOff>
    </xdr:to>
    <xdr:cxnSp macro="">
      <xdr:nvCxnSpPr>
        <xdr:cNvPr id="574" name="直線コネクタ 573"/>
        <xdr:cNvCxnSpPr/>
      </xdr:nvCxnSpPr>
      <xdr:spPr>
        <a:xfrm flipV="1">
          <a:off x="16317595" y="9219645"/>
          <a:ext cx="1269" cy="7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2951</xdr:rowOff>
    </xdr:from>
    <xdr:ext cx="534377" cy="259045"/>
    <xdr:sp macro="" textlink="">
      <xdr:nvSpPr>
        <xdr:cNvPr id="575" name="教育費最小値テキスト"/>
        <xdr:cNvSpPr txBox="1"/>
      </xdr:nvSpPr>
      <xdr:spPr>
        <a:xfrm>
          <a:off x="16370300" y="994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57</xdr:row>
      <xdr:rowOff>170574</xdr:rowOff>
    </xdr:from>
    <xdr:to>
      <xdr:col>23</xdr:col>
      <xdr:colOff>606425</xdr:colOff>
      <xdr:row>57</xdr:row>
      <xdr:rowOff>170574</xdr:rowOff>
    </xdr:to>
    <xdr:cxnSp macro="">
      <xdr:nvCxnSpPr>
        <xdr:cNvPr id="576" name="直線コネクタ 575"/>
        <xdr:cNvCxnSpPr/>
      </xdr:nvCxnSpPr>
      <xdr:spPr>
        <a:xfrm>
          <a:off x="16230600" y="994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52</xdr:row>
      <xdr:rowOff>79472</xdr:rowOff>
    </xdr:from>
    <xdr:ext cx="690189" cy="259045"/>
    <xdr:sp macro="" textlink="">
      <xdr:nvSpPr>
        <xdr:cNvPr id="577" name="教育費最大値テキスト"/>
        <xdr:cNvSpPr txBox="1"/>
      </xdr:nvSpPr>
      <xdr:spPr>
        <a:xfrm>
          <a:off x="16370300" y="8994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53</xdr:row>
      <xdr:rowOff>132795</xdr:rowOff>
    </xdr:from>
    <xdr:to>
      <xdr:col>23</xdr:col>
      <xdr:colOff>606425</xdr:colOff>
      <xdr:row>53</xdr:row>
      <xdr:rowOff>132795</xdr:rowOff>
    </xdr:to>
    <xdr:cxnSp macro="">
      <xdr:nvCxnSpPr>
        <xdr:cNvPr id="578" name="直線コネクタ 577"/>
        <xdr:cNvCxnSpPr/>
      </xdr:nvCxnSpPr>
      <xdr:spPr>
        <a:xfrm>
          <a:off x="16230600" y="9219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10882</xdr:rowOff>
    </xdr:from>
    <xdr:to>
      <xdr:col>23</xdr:col>
      <xdr:colOff>517525</xdr:colOff>
      <xdr:row>57</xdr:row>
      <xdr:rowOff>113558</xdr:rowOff>
    </xdr:to>
    <xdr:cxnSp macro="">
      <xdr:nvCxnSpPr>
        <xdr:cNvPr id="579" name="直線コネクタ 578"/>
        <xdr:cNvCxnSpPr/>
      </xdr:nvCxnSpPr>
      <xdr:spPr>
        <a:xfrm>
          <a:off x="15481300" y="8754832"/>
          <a:ext cx="838200" cy="113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42098</xdr:rowOff>
    </xdr:from>
    <xdr:ext cx="599010" cy="259045"/>
    <xdr:sp macro="" textlink="">
      <xdr:nvSpPr>
        <xdr:cNvPr id="580" name="教育費平均値テキスト"/>
        <xdr:cNvSpPr txBox="1"/>
      </xdr:nvSpPr>
      <xdr:spPr>
        <a:xfrm>
          <a:off x="16370300" y="9814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63671</xdr:rowOff>
    </xdr:from>
    <xdr:to>
      <xdr:col>23</xdr:col>
      <xdr:colOff>568325</xdr:colOff>
      <xdr:row>57</xdr:row>
      <xdr:rowOff>165271</xdr:rowOff>
    </xdr:to>
    <xdr:sp macro="" textlink="">
      <xdr:nvSpPr>
        <xdr:cNvPr id="581" name="フローチャート : 判断 580"/>
        <xdr:cNvSpPr/>
      </xdr:nvSpPr>
      <xdr:spPr>
        <a:xfrm>
          <a:off x="16268700" y="983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10882</xdr:rowOff>
    </xdr:from>
    <xdr:to>
      <xdr:col>22</xdr:col>
      <xdr:colOff>365125</xdr:colOff>
      <xdr:row>56</xdr:row>
      <xdr:rowOff>87910</xdr:rowOff>
    </xdr:to>
    <xdr:cxnSp macro="">
      <xdr:nvCxnSpPr>
        <xdr:cNvPr id="582" name="直線コネクタ 581"/>
        <xdr:cNvCxnSpPr/>
      </xdr:nvCxnSpPr>
      <xdr:spPr>
        <a:xfrm flipV="1">
          <a:off x="14592300" y="8754832"/>
          <a:ext cx="889000" cy="93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66666</xdr:rowOff>
    </xdr:from>
    <xdr:to>
      <xdr:col>22</xdr:col>
      <xdr:colOff>415925</xdr:colOff>
      <xdr:row>57</xdr:row>
      <xdr:rowOff>168266</xdr:rowOff>
    </xdr:to>
    <xdr:sp macro="" textlink="">
      <xdr:nvSpPr>
        <xdr:cNvPr id="583" name="フローチャート : 判断 582"/>
        <xdr:cNvSpPr/>
      </xdr:nvSpPr>
      <xdr:spPr>
        <a:xfrm>
          <a:off x="154305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159393</xdr:rowOff>
    </xdr:from>
    <xdr:ext cx="599010" cy="259045"/>
    <xdr:sp macro="" textlink="">
      <xdr:nvSpPr>
        <xdr:cNvPr id="584" name="テキスト ボックス 583"/>
        <xdr:cNvSpPr txBox="1"/>
      </xdr:nvSpPr>
      <xdr:spPr>
        <a:xfrm>
          <a:off x="15181794" y="9932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87910</xdr:rowOff>
    </xdr:from>
    <xdr:to>
      <xdr:col>21</xdr:col>
      <xdr:colOff>161925</xdr:colOff>
      <xdr:row>57</xdr:row>
      <xdr:rowOff>59734</xdr:rowOff>
    </xdr:to>
    <xdr:cxnSp macro="">
      <xdr:nvCxnSpPr>
        <xdr:cNvPr id="585" name="直線コネクタ 584"/>
        <xdr:cNvCxnSpPr/>
      </xdr:nvCxnSpPr>
      <xdr:spPr>
        <a:xfrm flipV="1">
          <a:off x="13703300" y="9689110"/>
          <a:ext cx="889000" cy="14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67687</xdr:rowOff>
    </xdr:from>
    <xdr:to>
      <xdr:col>21</xdr:col>
      <xdr:colOff>212725</xdr:colOff>
      <xdr:row>57</xdr:row>
      <xdr:rowOff>169287</xdr:rowOff>
    </xdr:to>
    <xdr:sp macro="" textlink="">
      <xdr:nvSpPr>
        <xdr:cNvPr id="586" name="フローチャート : 判断 585"/>
        <xdr:cNvSpPr/>
      </xdr:nvSpPr>
      <xdr:spPr>
        <a:xfrm>
          <a:off x="14541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57</xdr:row>
      <xdr:rowOff>160414</xdr:rowOff>
    </xdr:from>
    <xdr:ext cx="599010" cy="259045"/>
    <xdr:sp macro="" textlink="">
      <xdr:nvSpPr>
        <xdr:cNvPr id="587" name="テキスト ボックス 586"/>
        <xdr:cNvSpPr txBox="1"/>
      </xdr:nvSpPr>
      <xdr:spPr>
        <a:xfrm>
          <a:off x="14292794" y="993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59734</xdr:rowOff>
    </xdr:from>
    <xdr:to>
      <xdr:col>19</xdr:col>
      <xdr:colOff>644525</xdr:colOff>
      <xdr:row>57</xdr:row>
      <xdr:rowOff>109324</xdr:rowOff>
    </xdr:to>
    <xdr:cxnSp macro="">
      <xdr:nvCxnSpPr>
        <xdr:cNvPr id="588" name="直線コネクタ 587"/>
        <xdr:cNvCxnSpPr/>
      </xdr:nvCxnSpPr>
      <xdr:spPr>
        <a:xfrm flipV="1">
          <a:off x="12814300" y="9832384"/>
          <a:ext cx="889000" cy="4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83552</xdr:rowOff>
    </xdr:from>
    <xdr:to>
      <xdr:col>20</xdr:col>
      <xdr:colOff>9525</xdr:colOff>
      <xdr:row>58</xdr:row>
      <xdr:rowOff>13702</xdr:rowOff>
    </xdr:to>
    <xdr:sp macro="" textlink="">
      <xdr:nvSpPr>
        <xdr:cNvPr id="589" name="フローチャート : 判断 588"/>
        <xdr:cNvSpPr/>
      </xdr:nvSpPr>
      <xdr:spPr>
        <a:xfrm>
          <a:off x="13652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4829</xdr:rowOff>
    </xdr:from>
    <xdr:ext cx="599010" cy="259045"/>
    <xdr:sp macro="" textlink="">
      <xdr:nvSpPr>
        <xdr:cNvPr id="590" name="テキスト ボックス 589"/>
        <xdr:cNvSpPr txBox="1"/>
      </xdr:nvSpPr>
      <xdr:spPr>
        <a:xfrm>
          <a:off x="13403794" y="994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85221</xdr:rowOff>
    </xdr:from>
    <xdr:to>
      <xdr:col>18</xdr:col>
      <xdr:colOff>492125</xdr:colOff>
      <xdr:row>58</xdr:row>
      <xdr:rowOff>15371</xdr:rowOff>
    </xdr:to>
    <xdr:sp macro="" textlink="">
      <xdr:nvSpPr>
        <xdr:cNvPr id="591" name="フローチャート : 判断 590"/>
        <xdr:cNvSpPr/>
      </xdr:nvSpPr>
      <xdr:spPr>
        <a:xfrm>
          <a:off x="12763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6498</xdr:rowOff>
    </xdr:from>
    <xdr:ext cx="599010" cy="259045"/>
    <xdr:sp macro="" textlink="">
      <xdr:nvSpPr>
        <xdr:cNvPr id="592" name="テキスト ボックス 591"/>
        <xdr:cNvSpPr txBox="1"/>
      </xdr:nvSpPr>
      <xdr:spPr>
        <a:xfrm>
          <a:off x="12514794" y="995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62758</xdr:rowOff>
    </xdr:from>
    <xdr:to>
      <xdr:col>23</xdr:col>
      <xdr:colOff>568325</xdr:colOff>
      <xdr:row>57</xdr:row>
      <xdr:rowOff>164358</xdr:rowOff>
    </xdr:to>
    <xdr:sp macro="" textlink="">
      <xdr:nvSpPr>
        <xdr:cNvPr id="598" name="円/楕円 597"/>
        <xdr:cNvSpPr/>
      </xdr:nvSpPr>
      <xdr:spPr>
        <a:xfrm>
          <a:off x="16268700" y="983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22135</xdr:rowOff>
    </xdr:from>
    <xdr:ext cx="599010" cy="259045"/>
    <xdr:sp macro="" textlink="">
      <xdr:nvSpPr>
        <xdr:cNvPr id="599" name="教育費該当値テキスト"/>
        <xdr:cNvSpPr txBox="1"/>
      </xdr:nvSpPr>
      <xdr:spPr>
        <a:xfrm>
          <a:off x="16370300" y="962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145,742</a:t>
          </a:r>
          <a:endParaRPr kumimoji="1" lang="ja-JP" altLang="en-US" sz="1000" b="1">
            <a:solidFill>
              <a:srgbClr val="FF0000"/>
            </a:solidFill>
            <a:latin typeface="ＭＳ Ｐゴシック"/>
          </a:endParaRPr>
        </a:p>
      </xdr:txBody>
    </xdr:sp>
    <xdr:clientData/>
  </xdr:oneCellAnchor>
  <xdr:twoCellAnchor>
    <xdr:from>
      <xdr:col>22</xdr:col>
      <xdr:colOff>314325</xdr:colOff>
      <xdr:row>50</xdr:row>
      <xdr:rowOff>131532</xdr:rowOff>
    </xdr:from>
    <xdr:to>
      <xdr:col>22</xdr:col>
      <xdr:colOff>415925</xdr:colOff>
      <xdr:row>51</xdr:row>
      <xdr:rowOff>61682</xdr:rowOff>
    </xdr:to>
    <xdr:sp macro="" textlink="">
      <xdr:nvSpPr>
        <xdr:cNvPr id="600" name="円/楕円 599"/>
        <xdr:cNvSpPr/>
      </xdr:nvSpPr>
      <xdr:spPr>
        <a:xfrm>
          <a:off x="15430500" y="870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20029</xdr:colOff>
      <xdr:row>49</xdr:row>
      <xdr:rowOff>78209</xdr:rowOff>
    </xdr:from>
    <xdr:ext cx="690189" cy="259045"/>
    <xdr:sp macro="" textlink="">
      <xdr:nvSpPr>
        <xdr:cNvPr id="601" name="テキスト ボックス 600"/>
        <xdr:cNvSpPr txBox="1"/>
      </xdr:nvSpPr>
      <xdr:spPr>
        <a:xfrm>
          <a:off x="15136204" y="84792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2,125,403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37110</xdr:rowOff>
    </xdr:from>
    <xdr:to>
      <xdr:col>21</xdr:col>
      <xdr:colOff>212725</xdr:colOff>
      <xdr:row>56</xdr:row>
      <xdr:rowOff>138710</xdr:rowOff>
    </xdr:to>
    <xdr:sp macro="" textlink="">
      <xdr:nvSpPr>
        <xdr:cNvPr id="602" name="円/楕円 601"/>
        <xdr:cNvSpPr/>
      </xdr:nvSpPr>
      <xdr:spPr>
        <a:xfrm>
          <a:off x="14541500" y="963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155237</xdr:rowOff>
    </xdr:from>
    <xdr:ext cx="599010" cy="259045"/>
    <xdr:sp macro="" textlink="">
      <xdr:nvSpPr>
        <xdr:cNvPr id="603" name="テキスト ボックス 602"/>
        <xdr:cNvSpPr txBox="1"/>
      </xdr:nvSpPr>
      <xdr:spPr>
        <a:xfrm>
          <a:off x="14292794" y="9413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490,621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8934</xdr:rowOff>
    </xdr:from>
    <xdr:to>
      <xdr:col>20</xdr:col>
      <xdr:colOff>9525</xdr:colOff>
      <xdr:row>57</xdr:row>
      <xdr:rowOff>110534</xdr:rowOff>
    </xdr:to>
    <xdr:sp macro="" textlink="">
      <xdr:nvSpPr>
        <xdr:cNvPr id="604" name="円/楕円 603"/>
        <xdr:cNvSpPr/>
      </xdr:nvSpPr>
      <xdr:spPr>
        <a:xfrm>
          <a:off x="13652500" y="97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127061</xdr:rowOff>
    </xdr:from>
    <xdr:ext cx="599010" cy="259045"/>
    <xdr:sp macro="" textlink="">
      <xdr:nvSpPr>
        <xdr:cNvPr id="605" name="テキスト ボックス 604"/>
        <xdr:cNvSpPr txBox="1"/>
      </xdr:nvSpPr>
      <xdr:spPr>
        <a:xfrm>
          <a:off x="13403794" y="955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239,922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58524</xdr:rowOff>
    </xdr:from>
    <xdr:to>
      <xdr:col>18</xdr:col>
      <xdr:colOff>492125</xdr:colOff>
      <xdr:row>57</xdr:row>
      <xdr:rowOff>160124</xdr:rowOff>
    </xdr:to>
    <xdr:sp macro="" textlink="">
      <xdr:nvSpPr>
        <xdr:cNvPr id="606" name="円/楕円 605"/>
        <xdr:cNvSpPr/>
      </xdr:nvSpPr>
      <xdr:spPr>
        <a:xfrm>
          <a:off x="12763500" y="983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5201</xdr:rowOff>
    </xdr:from>
    <xdr:ext cx="599010" cy="259045"/>
    <xdr:sp macro="" textlink="">
      <xdr:nvSpPr>
        <xdr:cNvPr id="607" name="テキスト ボックス 606"/>
        <xdr:cNvSpPr txBox="1"/>
      </xdr:nvSpPr>
      <xdr:spPr>
        <a:xfrm>
          <a:off x="12514794" y="960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153,151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1" name="テキスト ボックス 62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3" name="テキスト ボックス 62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25" name="テキスト ボックス 62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27" name="テキスト ボックス 62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29" name="テキスト ボックス 628"/>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3" name="直線コネクタ 632"/>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34" name="災害復旧費最小値テキスト"/>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36" name="災害復旧費最大値テキスト"/>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37" name="直線コネクタ 636"/>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8" name="直線コネクタ 63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39" name="災害復旧費平均値テキスト"/>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0" name="フローチャート : 判断 639"/>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1" name="直線コネクタ 64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2" name="フローチャート : 判断 641"/>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138645</xdr:rowOff>
    </xdr:from>
    <xdr:ext cx="534377" cy="259045"/>
    <xdr:sp macro="" textlink="">
      <xdr:nvSpPr>
        <xdr:cNvPr id="643" name="テキスト ボックス 642"/>
        <xdr:cNvSpPr txBox="1"/>
      </xdr:nvSpPr>
      <xdr:spPr>
        <a:xfrm>
          <a:off x="15214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4" name="直線コネクタ 64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45" name="フローチャート : 判断 644"/>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142958</xdr:rowOff>
    </xdr:from>
    <xdr:ext cx="534377" cy="259045"/>
    <xdr:sp macro="" textlink="">
      <xdr:nvSpPr>
        <xdr:cNvPr id="646" name="テキスト ボックス 645"/>
        <xdr:cNvSpPr txBox="1"/>
      </xdr:nvSpPr>
      <xdr:spPr>
        <a:xfrm>
          <a:off x="14325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47" name="直線コネクタ 64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48" name="フローチャート : 判断 647"/>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140595</xdr:rowOff>
    </xdr:from>
    <xdr:ext cx="534377" cy="259045"/>
    <xdr:sp macro="" textlink="">
      <xdr:nvSpPr>
        <xdr:cNvPr id="649" name="テキスト ボックス 648"/>
        <xdr:cNvSpPr txBox="1"/>
      </xdr:nvSpPr>
      <xdr:spPr>
        <a:xfrm>
          <a:off x="13436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0" name="フローチャート : 判断 649"/>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125325</xdr:rowOff>
    </xdr:from>
    <xdr:ext cx="534377" cy="259045"/>
    <xdr:sp macro="" textlink="">
      <xdr:nvSpPr>
        <xdr:cNvPr id="651" name="テキスト ボックス 650"/>
        <xdr:cNvSpPr txBox="1"/>
      </xdr:nvSpPr>
      <xdr:spPr>
        <a:xfrm>
          <a:off x="12547111" y="1332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7" name="円/楕円 65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8680</xdr:rowOff>
    </xdr:from>
    <xdr:ext cx="249299" cy="259045"/>
    <xdr:sp macro="" textlink="">
      <xdr:nvSpPr>
        <xdr:cNvPr id="658" name="災害復旧費該当値テキスト"/>
        <xdr:cNvSpPr txBox="1"/>
      </xdr:nvSpPr>
      <xdr:spPr>
        <a:xfrm>
          <a:off x="16370300" y="13553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9" name="円/楕円 65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0" name="テキスト ボックス 659"/>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1" name="円/楕円 66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2" name="テキスト ボックス 661"/>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3" name="円/楕円 66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4" name="テキスト ボックス 663"/>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5" name="円/楕円 66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6" name="テキスト ボックス 665"/>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0" name="テキスト ボックス 67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2" name="テキスト ボックス 68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84" name="テキスト ボックス 68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6" name="テキスト ボックス 68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88" name="テキスト ボックス 68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0" name="テキスト ボックス 68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2" name="直線コネクタ 691"/>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3" name="公債費最小値テキスト"/>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694" name="直線コネクタ 693"/>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695" name="公債費最大値テキスト"/>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696" name="直線コネクタ 695"/>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20808</xdr:rowOff>
    </xdr:from>
    <xdr:to>
      <xdr:col>23</xdr:col>
      <xdr:colOff>517525</xdr:colOff>
      <xdr:row>98</xdr:row>
      <xdr:rowOff>38988</xdr:rowOff>
    </xdr:to>
    <xdr:cxnSp macro="">
      <xdr:nvCxnSpPr>
        <xdr:cNvPr id="697" name="直線コネクタ 696"/>
        <xdr:cNvCxnSpPr/>
      </xdr:nvCxnSpPr>
      <xdr:spPr>
        <a:xfrm>
          <a:off x="15481300" y="16822908"/>
          <a:ext cx="838200" cy="1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165626</xdr:rowOff>
    </xdr:from>
    <xdr:ext cx="599010" cy="259045"/>
    <xdr:sp macro="" textlink="">
      <xdr:nvSpPr>
        <xdr:cNvPr id="698" name="公債費平均値テキスト"/>
        <xdr:cNvSpPr txBox="1"/>
      </xdr:nvSpPr>
      <xdr:spPr>
        <a:xfrm>
          <a:off x="16370300" y="16624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699" name="フローチャート : 判断 698"/>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20808</xdr:rowOff>
    </xdr:from>
    <xdr:to>
      <xdr:col>22</xdr:col>
      <xdr:colOff>365125</xdr:colOff>
      <xdr:row>98</xdr:row>
      <xdr:rowOff>21115</xdr:rowOff>
    </xdr:to>
    <xdr:cxnSp macro="">
      <xdr:nvCxnSpPr>
        <xdr:cNvPr id="700" name="直線コネクタ 699"/>
        <xdr:cNvCxnSpPr/>
      </xdr:nvCxnSpPr>
      <xdr:spPr>
        <a:xfrm flipV="1">
          <a:off x="14592300" y="16822908"/>
          <a:ext cx="889000" cy="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1" name="フローチャート : 判断 700"/>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115761</xdr:rowOff>
    </xdr:from>
    <xdr:ext cx="599010" cy="259045"/>
    <xdr:sp macro="" textlink="">
      <xdr:nvSpPr>
        <xdr:cNvPr id="702" name="テキスト ボックス 701"/>
        <xdr:cNvSpPr txBox="1"/>
      </xdr:nvSpPr>
      <xdr:spPr>
        <a:xfrm>
          <a:off x="15181794" y="1691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139288</xdr:rowOff>
    </xdr:from>
    <xdr:to>
      <xdr:col>21</xdr:col>
      <xdr:colOff>161925</xdr:colOff>
      <xdr:row>98</xdr:row>
      <xdr:rowOff>21115</xdr:rowOff>
    </xdr:to>
    <xdr:cxnSp macro="">
      <xdr:nvCxnSpPr>
        <xdr:cNvPr id="703" name="直線コネクタ 702"/>
        <xdr:cNvCxnSpPr/>
      </xdr:nvCxnSpPr>
      <xdr:spPr>
        <a:xfrm>
          <a:off x="13703300" y="16769938"/>
          <a:ext cx="889000" cy="5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04" name="フローチャート : 判断 703"/>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85073</xdr:rowOff>
    </xdr:from>
    <xdr:ext cx="599010" cy="259045"/>
    <xdr:sp macro="" textlink="">
      <xdr:nvSpPr>
        <xdr:cNvPr id="705" name="テキスト ボックス 704"/>
        <xdr:cNvSpPr txBox="1"/>
      </xdr:nvSpPr>
      <xdr:spPr>
        <a:xfrm>
          <a:off x="14292794" y="168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137602</xdr:rowOff>
    </xdr:from>
    <xdr:to>
      <xdr:col>19</xdr:col>
      <xdr:colOff>644525</xdr:colOff>
      <xdr:row>97</xdr:row>
      <xdr:rowOff>139288</xdr:rowOff>
    </xdr:to>
    <xdr:cxnSp macro="">
      <xdr:nvCxnSpPr>
        <xdr:cNvPr id="706" name="直線コネクタ 705"/>
        <xdr:cNvCxnSpPr/>
      </xdr:nvCxnSpPr>
      <xdr:spPr>
        <a:xfrm>
          <a:off x="12814300" y="16768252"/>
          <a:ext cx="889000" cy="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07" name="フローチャート : 判断 706"/>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82807</xdr:rowOff>
    </xdr:from>
    <xdr:ext cx="599010" cy="259045"/>
    <xdr:sp macro="" textlink="">
      <xdr:nvSpPr>
        <xdr:cNvPr id="708" name="テキスト ボックス 707"/>
        <xdr:cNvSpPr txBox="1"/>
      </xdr:nvSpPr>
      <xdr:spPr>
        <a:xfrm>
          <a:off x="13403794" y="1688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09" name="フローチャート : 判断 708"/>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71345</xdr:rowOff>
    </xdr:from>
    <xdr:ext cx="599010" cy="259045"/>
    <xdr:sp macro="" textlink="">
      <xdr:nvSpPr>
        <xdr:cNvPr id="710" name="テキスト ボックス 709"/>
        <xdr:cNvSpPr txBox="1"/>
      </xdr:nvSpPr>
      <xdr:spPr>
        <a:xfrm>
          <a:off x="12514794" y="1687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159638</xdr:rowOff>
    </xdr:from>
    <xdr:to>
      <xdr:col>23</xdr:col>
      <xdr:colOff>568325</xdr:colOff>
      <xdr:row>98</xdr:row>
      <xdr:rowOff>89788</xdr:rowOff>
    </xdr:to>
    <xdr:sp macro="" textlink="">
      <xdr:nvSpPr>
        <xdr:cNvPr id="716" name="円/楕円 715"/>
        <xdr:cNvSpPr/>
      </xdr:nvSpPr>
      <xdr:spPr>
        <a:xfrm>
          <a:off x="16268700" y="1679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138065</xdr:rowOff>
    </xdr:from>
    <xdr:ext cx="599010" cy="259045"/>
    <xdr:sp macro="" textlink="">
      <xdr:nvSpPr>
        <xdr:cNvPr id="717" name="公債費該当値テキスト"/>
        <xdr:cNvSpPr txBox="1"/>
      </xdr:nvSpPr>
      <xdr:spPr>
        <a:xfrm>
          <a:off x="16370300" y="1676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141,678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141458</xdr:rowOff>
    </xdr:from>
    <xdr:to>
      <xdr:col>22</xdr:col>
      <xdr:colOff>415925</xdr:colOff>
      <xdr:row>98</xdr:row>
      <xdr:rowOff>71608</xdr:rowOff>
    </xdr:to>
    <xdr:sp macro="" textlink="">
      <xdr:nvSpPr>
        <xdr:cNvPr id="718" name="円/楕円 717"/>
        <xdr:cNvSpPr/>
      </xdr:nvSpPr>
      <xdr:spPr>
        <a:xfrm>
          <a:off x="15430500" y="1677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88135</xdr:rowOff>
    </xdr:from>
    <xdr:ext cx="599010" cy="259045"/>
    <xdr:sp macro="" textlink="">
      <xdr:nvSpPr>
        <xdr:cNvPr id="719" name="テキスト ボックス 718"/>
        <xdr:cNvSpPr txBox="1"/>
      </xdr:nvSpPr>
      <xdr:spPr>
        <a:xfrm>
          <a:off x="15181794" y="1654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152,812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141765</xdr:rowOff>
    </xdr:from>
    <xdr:to>
      <xdr:col>21</xdr:col>
      <xdr:colOff>212725</xdr:colOff>
      <xdr:row>98</xdr:row>
      <xdr:rowOff>71915</xdr:rowOff>
    </xdr:to>
    <xdr:sp macro="" textlink="">
      <xdr:nvSpPr>
        <xdr:cNvPr id="720" name="円/楕円 719"/>
        <xdr:cNvSpPr/>
      </xdr:nvSpPr>
      <xdr:spPr>
        <a:xfrm>
          <a:off x="14541500" y="167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88442</xdr:rowOff>
    </xdr:from>
    <xdr:ext cx="599010" cy="259045"/>
    <xdr:sp macro="" textlink="">
      <xdr:nvSpPr>
        <xdr:cNvPr id="721" name="テキスト ボックス 720"/>
        <xdr:cNvSpPr txBox="1"/>
      </xdr:nvSpPr>
      <xdr:spPr>
        <a:xfrm>
          <a:off x="14292794" y="1654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152,624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88488</xdr:rowOff>
    </xdr:from>
    <xdr:to>
      <xdr:col>20</xdr:col>
      <xdr:colOff>9525</xdr:colOff>
      <xdr:row>98</xdr:row>
      <xdr:rowOff>18638</xdr:rowOff>
    </xdr:to>
    <xdr:sp macro="" textlink="">
      <xdr:nvSpPr>
        <xdr:cNvPr id="722" name="円/楕円 721"/>
        <xdr:cNvSpPr/>
      </xdr:nvSpPr>
      <xdr:spPr>
        <a:xfrm>
          <a:off x="13652500" y="1671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35165</xdr:rowOff>
    </xdr:from>
    <xdr:ext cx="599010" cy="259045"/>
    <xdr:sp macro="" textlink="">
      <xdr:nvSpPr>
        <xdr:cNvPr id="723" name="テキスト ボックス 722"/>
        <xdr:cNvSpPr txBox="1"/>
      </xdr:nvSpPr>
      <xdr:spPr>
        <a:xfrm>
          <a:off x="13403794" y="16494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185,253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86802</xdr:rowOff>
    </xdr:from>
    <xdr:to>
      <xdr:col>18</xdr:col>
      <xdr:colOff>492125</xdr:colOff>
      <xdr:row>98</xdr:row>
      <xdr:rowOff>16952</xdr:rowOff>
    </xdr:to>
    <xdr:sp macro="" textlink="">
      <xdr:nvSpPr>
        <xdr:cNvPr id="724" name="円/楕円 723"/>
        <xdr:cNvSpPr/>
      </xdr:nvSpPr>
      <xdr:spPr>
        <a:xfrm>
          <a:off x="12763500" y="1671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33479</xdr:rowOff>
    </xdr:from>
    <xdr:ext cx="599010" cy="259045"/>
    <xdr:sp macro="" textlink="">
      <xdr:nvSpPr>
        <xdr:cNvPr id="725" name="テキスト ボックス 724"/>
        <xdr:cNvSpPr txBox="1"/>
      </xdr:nvSpPr>
      <xdr:spPr>
        <a:xfrm>
          <a:off x="12514794" y="1649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186,285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39" name="テキスト ボックス 73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41" name="テキスト ボックス 74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43" name="テキスト ボックス 74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5" name="テキスト ボックス 74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47" name="テキスト ボックス 74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60871</xdr:rowOff>
    </xdr:from>
    <xdr:to>
      <xdr:col>32</xdr:col>
      <xdr:colOff>186689</xdr:colOff>
      <xdr:row>39</xdr:row>
      <xdr:rowOff>44450</xdr:rowOff>
    </xdr:to>
    <xdr:cxnSp macro="">
      <xdr:nvCxnSpPr>
        <xdr:cNvPr id="749" name="直線コネクタ 748"/>
        <xdr:cNvCxnSpPr/>
      </xdr:nvCxnSpPr>
      <xdr:spPr>
        <a:xfrm flipV="1">
          <a:off x="22159595" y="5718721"/>
          <a:ext cx="1269" cy="1012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72445</xdr:rowOff>
    </xdr:from>
    <xdr:ext cx="249299" cy="259045"/>
    <xdr:sp macro="" textlink="">
      <xdr:nvSpPr>
        <xdr:cNvPr id="750" name="諸支出金最小値テキスト"/>
        <xdr:cNvSpPr txBox="1"/>
      </xdr:nvSpPr>
      <xdr:spPr>
        <a:xfrm>
          <a:off x="22212300" y="67589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7548</xdr:rowOff>
    </xdr:from>
    <xdr:ext cx="534377" cy="259045"/>
    <xdr:sp macro="" textlink="">
      <xdr:nvSpPr>
        <xdr:cNvPr id="752" name="諸支出金最大値テキスト"/>
        <xdr:cNvSpPr txBox="1"/>
      </xdr:nvSpPr>
      <xdr:spPr>
        <a:xfrm>
          <a:off x="22212300" y="549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33</xdr:row>
      <xdr:rowOff>60871</xdr:rowOff>
    </xdr:from>
    <xdr:to>
      <xdr:col>32</xdr:col>
      <xdr:colOff>276225</xdr:colOff>
      <xdr:row>33</xdr:row>
      <xdr:rowOff>60871</xdr:rowOff>
    </xdr:to>
    <xdr:cxnSp macro="">
      <xdr:nvCxnSpPr>
        <xdr:cNvPr id="753" name="直線コネクタ 752"/>
        <xdr:cNvCxnSpPr/>
      </xdr:nvCxnSpPr>
      <xdr:spPr>
        <a:xfrm>
          <a:off x="22072600" y="571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161345</xdr:rowOff>
    </xdr:from>
    <xdr:ext cx="469744" cy="259045"/>
    <xdr:sp macro="" textlink="">
      <xdr:nvSpPr>
        <xdr:cNvPr id="755" name="諸支出金平均値テキスト"/>
        <xdr:cNvSpPr txBox="1"/>
      </xdr:nvSpPr>
      <xdr:spPr>
        <a:xfrm>
          <a:off x="22212300" y="6504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138468</xdr:rowOff>
    </xdr:from>
    <xdr:to>
      <xdr:col>32</xdr:col>
      <xdr:colOff>238125</xdr:colOff>
      <xdr:row>39</xdr:row>
      <xdr:rowOff>68618</xdr:rowOff>
    </xdr:to>
    <xdr:sp macro="" textlink="">
      <xdr:nvSpPr>
        <xdr:cNvPr id="756" name="フローチャート : 判断 755"/>
        <xdr:cNvSpPr/>
      </xdr:nvSpPr>
      <xdr:spPr>
        <a:xfrm>
          <a:off x="22110700" y="6653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8484</xdr:rowOff>
    </xdr:from>
    <xdr:to>
      <xdr:col>31</xdr:col>
      <xdr:colOff>34925</xdr:colOff>
      <xdr:row>39</xdr:row>
      <xdr:rowOff>44450</xdr:rowOff>
    </xdr:to>
    <xdr:cxnSp macro="">
      <xdr:nvCxnSpPr>
        <xdr:cNvPr id="757" name="直線コネクタ 756"/>
        <xdr:cNvCxnSpPr/>
      </xdr:nvCxnSpPr>
      <xdr:spPr>
        <a:xfrm>
          <a:off x="20434300" y="6695034"/>
          <a:ext cx="889000" cy="3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138982</xdr:rowOff>
    </xdr:from>
    <xdr:to>
      <xdr:col>31</xdr:col>
      <xdr:colOff>85725</xdr:colOff>
      <xdr:row>39</xdr:row>
      <xdr:rowOff>69132</xdr:rowOff>
    </xdr:to>
    <xdr:sp macro="" textlink="">
      <xdr:nvSpPr>
        <xdr:cNvPr id="758" name="フローチャート : 判断 757"/>
        <xdr:cNvSpPr/>
      </xdr:nvSpPr>
      <xdr:spPr>
        <a:xfrm>
          <a:off x="21272500" y="665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85660</xdr:rowOff>
    </xdr:from>
    <xdr:ext cx="469744" cy="259045"/>
    <xdr:sp macro="" textlink="">
      <xdr:nvSpPr>
        <xdr:cNvPr id="759" name="テキスト ボックス 758"/>
        <xdr:cNvSpPr txBox="1"/>
      </xdr:nvSpPr>
      <xdr:spPr>
        <a:xfrm>
          <a:off x="21088427" y="642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57785</xdr:rowOff>
    </xdr:from>
    <xdr:to>
      <xdr:col>29</xdr:col>
      <xdr:colOff>517525</xdr:colOff>
      <xdr:row>39</xdr:row>
      <xdr:rowOff>8484</xdr:rowOff>
    </xdr:to>
    <xdr:cxnSp macro="">
      <xdr:nvCxnSpPr>
        <xdr:cNvPr id="760" name="直線コネクタ 759"/>
        <xdr:cNvCxnSpPr/>
      </xdr:nvCxnSpPr>
      <xdr:spPr>
        <a:xfrm>
          <a:off x="19545300" y="6572885"/>
          <a:ext cx="889000" cy="12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162528</xdr:rowOff>
    </xdr:from>
    <xdr:to>
      <xdr:col>29</xdr:col>
      <xdr:colOff>568325</xdr:colOff>
      <xdr:row>39</xdr:row>
      <xdr:rowOff>92678</xdr:rowOff>
    </xdr:to>
    <xdr:sp macro="" textlink="">
      <xdr:nvSpPr>
        <xdr:cNvPr id="761" name="フローチャート : 判断 760"/>
        <xdr:cNvSpPr/>
      </xdr:nvSpPr>
      <xdr:spPr>
        <a:xfrm>
          <a:off x="20383500" y="667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83805</xdr:rowOff>
    </xdr:from>
    <xdr:ext cx="378565" cy="259045"/>
    <xdr:sp macro="" textlink="">
      <xdr:nvSpPr>
        <xdr:cNvPr id="762" name="テキスト ボックス 761"/>
        <xdr:cNvSpPr txBox="1"/>
      </xdr:nvSpPr>
      <xdr:spPr>
        <a:xfrm>
          <a:off x="20245017" y="677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50622</xdr:rowOff>
    </xdr:from>
    <xdr:to>
      <xdr:col>28</xdr:col>
      <xdr:colOff>314325</xdr:colOff>
      <xdr:row>38</xdr:row>
      <xdr:rowOff>57785</xdr:rowOff>
    </xdr:to>
    <xdr:cxnSp macro="">
      <xdr:nvCxnSpPr>
        <xdr:cNvPr id="763" name="直線コネクタ 762"/>
        <xdr:cNvCxnSpPr/>
      </xdr:nvCxnSpPr>
      <xdr:spPr>
        <a:xfrm>
          <a:off x="18656300" y="5365572"/>
          <a:ext cx="889000" cy="120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159233</xdr:rowOff>
    </xdr:from>
    <xdr:to>
      <xdr:col>28</xdr:col>
      <xdr:colOff>365125</xdr:colOff>
      <xdr:row>39</xdr:row>
      <xdr:rowOff>89383</xdr:rowOff>
    </xdr:to>
    <xdr:sp macro="" textlink="">
      <xdr:nvSpPr>
        <xdr:cNvPr id="764" name="フローチャート : 判断 763"/>
        <xdr:cNvSpPr/>
      </xdr:nvSpPr>
      <xdr:spPr>
        <a:xfrm>
          <a:off x="19494500" y="667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80510</xdr:rowOff>
    </xdr:from>
    <xdr:ext cx="378565" cy="259045"/>
    <xdr:sp macro="" textlink="">
      <xdr:nvSpPr>
        <xdr:cNvPr id="765" name="テキスト ボックス 764"/>
        <xdr:cNvSpPr txBox="1"/>
      </xdr:nvSpPr>
      <xdr:spPr>
        <a:xfrm>
          <a:off x="19356017" y="6767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131172</xdr:rowOff>
    </xdr:from>
    <xdr:to>
      <xdr:col>27</xdr:col>
      <xdr:colOff>161925</xdr:colOff>
      <xdr:row>39</xdr:row>
      <xdr:rowOff>61322</xdr:rowOff>
    </xdr:to>
    <xdr:sp macro="" textlink="">
      <xdr:nvSpPr>
        <xdr:cNvPr id="766" name="フローチャート : 判断 765"/>
        <xdr:cNvSpPr/>
      </xdr:nvSpPr>
      <xdr:spPr>
        <a:xfrm>
          <a:off x="18605500" y="664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52449</xdr:rowOff>
    </xdr:from>
    <xdr:ext cx="469744" cy="259045"/>
    <xdr:sp macro="" textlink="">
      <xdr:nvSpPr>
        <xdr:cNvPr id="767" name="テキスト ボックス 766"/>
        <xdr:cNvSpPr txBox="1"/>
      </xdr:nvSpPr>
      <xdr:spPr>
        <a:xfrm>
          <a:off x="18421427" y="673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116895</xdr:rowOff>
    </xdr:from>
    <xdr:ext cx="249299" cy="259045"/>
    <xdr:sp macro="" textlink="">
      <xdr:nvSpPr>
        <xdr:cNvPr id="774" name="諸支出金該当値テキスト"/>
        <xdr:cNvSpPr txBox="1"/>
      </xdr:nvSpPr>
      <xdr:spPr>
        <a:xfrm>
          <a:off x="22212300" y="66319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129134</xdr:rowOff>
    </xdr:from>
    <xdr:to>
      <xdr:col>29</xdr:col>
      <xdr:colOff>568325</xdr:colOff>
      <xdr:row>39</xdr:row>
      <xdr:rowOff>59284</xdr:rowOff>
    </xdr:to>
    <xdr:sp macro="" textlink="">
      <xdr:nvSpPr>
        <xdr:cNvPr id="777" name="円/楕円 776"/>
        <xdr:cNvSpPr/>
      </xdr:nvSpPr>
      <xdr:spPr>
        <a:xfrm>
          <a:off x="20383500" y="664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75811</xdr:rowOff>
    </xdr:from>
    <xdr:ext cx="469744" cy="259045"/>
    <xdr:sp macro="" textlink="">
      <xdr:nvSpPr>
        <xdr:cNvPr id="778" name="テキスト ボックス 777"/>
        <xdr:cNvSpPr txBox="1"/>
      </xdr:nvSpPr>
      <xdr:spPr>
        <a:xfrm>
          <a:off x="20199427" y="641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6985</xdr:rowOff>
    </xdr:from>
    <xdr:to>
      <xdr:col>28</xdr:col>
      <xdr:colOff>365125</xdr:colOff>
      <xdr:row>38</xdr:row>
      <xdr:rowOff>108585</xdr:rowOff>
    </xdr:to>
    <xdr:sp macro="" textlink="">
      <xdr:nvSpPr>
        <xdr:cNvPr id="779" name="円/楕円 778"/>
        <xdr:cNvSpPr/>
      </xdr:nvSpPr>
      <xdr:spPr>
        <a:xfrm>
          <a:off x="19494500" y="652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125112</xdr:rowOff>
    </xdr:from>
    <xdr:ext cx="469744" cy="259045"/>
    <xdr:sp macro="" textlink="">
      <xdr:nvSpPr>
        <xdr:cNvPr id="780" name="テキスト ボックス 779"/>
        <xdr:cNvSpPr txBox="1"/>
      </xdr:nvSpPr>
      <xdr:spPr>
        <a:xfrm>
          <a:off x="19310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8,300</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171272</xdr:rowOff>
    </xdr:from>
    <xdr:to>
      <xdr:col>27</xdr:col>
      <xdr:colOff>161925</xdr:colOff>
      <xdr:row>31</xdr:row>
      <xdr:rowOff>101422</xdr:rowOff>
    </xdr:to>
    <xdr:sp macro="" textlink="">
      <xdr:nvSpPr>
        <xdr:cNvPr id="781" name="円/楕円 780"/>
        <xdr:cNvSpPr/>
      </xdr:nvSpPr>
      <xdr:spPr>
        <a:xfrm>
          <a:off x="18605500" y="531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29</xdr:row>
      <xdr:rowOff>117949</xdr:rowOff>
    </xdr:from>
    <xdr:ext cx="534377" cy="259045"/>
    <xdr:sp macro="" textlink="">
      <xdr:nvSpPr>
        <xdr:cNvPr id="782" name="テキスト ボックス 781"/>
        <xdr:cNvSpPr txBox="1"/>
      </xdr:nvSpPr>
      <xdr:spPr>
        <a:xfrm>
          <a:off x="18389111" y="508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71,676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no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目的別歳出の中で総務費が類似団体内で上位で増額の主な要因は、沖縄振興特別推進交付金事業が主な要因である。教育費については、平成</a:t>
          </a:r>
          <a:r>
            <a:rPr kumimoji="1" lang="en-US" altLang="ja-JP" sz="1300">
              <a:latin typeface="ＭＳ Ｐゴシック"/>
            </a:rPr>
            <a:t>27</a:t>
          </a:r>
          <a:r>
            <a:rPr kumimoji="1" lang="ja-JP" altLang="en-US" sz="1300">
              <a:latin typeface="ＭＳ Ｐゴシック"/>
            </a:rPr>
            <a:t>年度に実施した小中学建設事業が完了したため、減となる。商工費について</a:t>
          </a:r>
          <a:r>
            <a:rPr kumimoji="1" lang="ja-JP" altLang="en-US" sz="1300">
              <a:solidFill>
                <a:schemeClr val="dk1"/>
              </a:solidFill>
              <a:latin typeface="+mn-lt"/>
              <a:ea typeface="+mn-ea"/>
              <a:cs typeface="+mn-cs"/>
            </a:rPr>
            <a:t>観光振興に伴う観光協会への補助金が多額になっている。今後は自主運営ができるよう事業の精査を行い、補助金の見直しが必要である。</a:t>
          </a:r>
          <a:endParaRPr lang="ja-JP" sz="1300"/>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沖縄県粟国村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年から平成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年度において沖縄振興特別推進交付金事業に伴う基金の取り崩しが見受けられ、今後は基金及び実績収支についても健全な財政運用を策定し経営改善を図る。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沖縄県粟国村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連結実質赤字比率については全会計において黒字化であり、赤字比率は無い。簡易水道においては平成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年度からの広域化に伴い、老朽化した配水管の更新が平成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年度にかけて行われる。又、平成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年にかけ航路事業において新造船建設は見込まれるため、</a:t>
          </a:r>
          <a:r>
            <a:rPr kumimoji="1" lang="ja-JP" altLang="en-US" sz="1400">
              <a:solidFill>
                <a:schemeClr val="dk1"/>
              </a:solidFill>
              <a:latin typeface="+mn-lt"/>
              <a:ea typeface="+mn-ea"/>
              <a:cs typeface="+mn-cs"/>
            </a:rPr>
            <a:t>引き続き支出の抑制に努める。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1678338</v>
      </c>
      <c r="BO4" s="411"/>
      <c r="BP4" s="411"/>
      <c r="BQ4" s="411"/>
      <c r="BR4" s="411"/>
      <c r="BS4" s="411"/>
      <c r="BT4" s="411"/>
      <c r="BU4" s="412"/>
      <c r="BV4" s="410">
        <v>3154363</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36</v>
      </c>
      <c r="CU4" s="588"/>
      <c r="CV4" s="588"/>
      <c r="CW4" s="588"/>
      <c r="CX4" s="588"/>
      <c r="CY4" s="588"/>
      <c r="CZ4" s="588"/>
      <c r="DA4" s="589"/>
      <c r="DB4" s="587">
        <v>34.1</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1424818</v>
      </c>
      <c r="BO5" s="416"/>
      <c r="BP5" s="416"/>
      <c r="BQ5" s="416"/>
      <c r="BR5" s="416"/>
      <c r="BS5" s="416"/>
      <c r="BT5" s="416"/>
      <c r="BU5" s="417"/>
      <c r="BV5" s="415">
        <v>2915263</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98.1</v>
      </c>
      <c r="CU5" s="386"/>
      <c r="CV5" s="386"/>
      <c r="CW5" s="386"/>
      <c r="CX5" s="386"/>
      <c r="CY5" s="386"/>
      <c r="CZ5" s="386"/>
      <c r="DA5" s="387"/>
      <c r="DB5" s="385">
        <v>95.3</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253520</v>
      </c>
      <c r="BO6" s="416"/>
      <c r="BP6" s="416"/>
      <c r="BQ6" s="416"/>
      <c r="BR6" s="416"/>
      <c r="BS6" s="416"/>
      <c r="BT6" s="416"/>
      <c r="BU6" s="417"/>
      <c r="BV6" s="415">
        <v>239100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101.7</v>
      </c>
      <c r="CU6" s="562"/>
      <c r="CV6" s="562"/>
      <c r="CW6" s="562"/>
      <c r="CX6" s="562"/>
      <c r="CY6" s="562"/>
      <c r="CZ6" s="562"/>
      <c r="DA6" s="563"/>
      <c r="DB6" s="561">
        <v>99.8</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15950</v>
      </c>
      <c r="BO7" s="416"/>
      <c r="BP7" s="416"/>
      <c r="BQ7" s="416"/>
      <c r="BR7" s="416"/>
      <c r="BS7" s="416"/>
      <c r="BT7" s="416"/>
      <c r="BU7" s="417"/>
      <c r="BV7" s="415">
        <v>7853</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659161</v>
      </c>
      <c r="CU7" s="416"/>
      <c r="CV7" s="416"/>
      <c r="CW7" s="416"/>
      <c r="CX7" s="416"/>
      <c r="CY7" s="416"/>
      <c r="CZ7" s="416"/>
      <c r="DA7" s="417"/>
      <c r="DB7" s="415">
        <v>678401</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237570</v>
      </c>
      <c r="BO8" s="416"/>
      <c r="BP8" s="416"/>
      <c r="BQ8" s="416"/>
      <c r="BR8" s="416"/>
      <c r="BS8" s="416"/>
      <c r="BT8" s="416"/>
      <c r="BU8" s="417"/>
      <c r="BV8" s="415">
        <v>231247</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v>
      </c>
      <c r="CU8" s="525"/>
      <c r="CV8" s="525"/>
      <c r="CW8" s="525"/>
      <c r="CX8" s="525"/>
      <c r="CY8" s="525"/>
      <c r="CZ8" s="525"/>
      <c r="DA8" s="526"/>
      <c r="DB8" s="524">
        <v>0.1</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759</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6323</v>
      </c>
      <c r="BO9" s="416"/>
      <c r="BP9" s="416"/>
      <c r="BQ9" s="416"/>
      <c r="BR9" s="416"/>
      <c r="BS9" s="416"/>
      <c r="BT9" s="416"/>
      <c r="BU9" s="417"/>
      <c r="BV9" s="415">
        <v>117468</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7.8</v>
      </c>
      <c r="CU9" s="386"/>
      <c r="CV9" s="386"/>
      <c r="CW9" s="386"/>
      <c r="CX9" s="386"/>
      <c r="CY9" s="386"/>
      <c r="CZ9" s="386"/>
      <c r="DA9" s="387"/>
      <c r="DB9" s="385">
        <v>7.7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863</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244255</v>
      </c>
      <c r="BO10" s="416"/>
      <c r="BP10" s="416"/>
      <c r="BQ10" s="416"/>
      <c r="BR10" s="416"/>
      <c r="BS10" s="416"/>
      <c r="BT10" s="416"/>
      <c r="BU10" s="417"/>
      <c r="BV10" s="415">
        <v>194959</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724</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167275</v>
      </c>
      <c r="BO12" s="416"/>
      <c r="BP12" s="416"/>
      <c r="BQ12" s="416"/>
      <c r="BR12" s="416"/>
      <c r="BS12" s="416"/>
      <c r="BT12" s="416"/>
      <c r="BU12" s="417"/>
      <c r="BV12" s="415">
        <v>268132</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720</v>
      </c>
      <c r="S13" s="517"/>
      <c r="T13" s="517"/>
      <c r="U13" s="517"/>
      <c r="V13" s="518"/>
      <c r="W13" s="504" t="s">
        <v>123</v>
      </c>
      <c r="X13" s="428"/>
      <c r="Y13" s="428"/>
      <c r="Z13" s="428"/>
      <c r="AA13" s="428"/>
      <c r="AB13" s="429"/>
      <c r="AC13" s="391">
        <v>37</v>
      </c>
      <c r="AD13" s="392"/>
      <c r="AE13" s="392"/>
      <c r="AF13" s="392"/>
      <c r="AG13" s="393"/>
      <c r="AH13" s="391">
        <v>34</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83303</v>
      </c>
      <c r="BO13" s="416"/>
      <c r="BP13" s="416"/>
      <c r="BQ13" s="416"/>
      <c r="BR13" s="416"/>
      <c r="BS13" s="416"/>
      <c r="BT13" s="416"/>
      <c r="BU13" s="417"/>
      <c r="BV13" s="415">
        <v>44295</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7.2</v>
      </c>
      <c r="CU13" s="386"/>
      <c r="CV13" s="386"/>
      <c r="CW13" s="386"/>
      <c r="CX13" s="386"/>
      <c r="CY13" s="386"/>
      <c r="CZ13" s="386"/>
      <c r="DA13" s="387"/>
      <c r="DB13" s="385">
        <v>8.6999999999999993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734</v>
      </c>
      <c r="S14" s="517"/>
      <c r="T14" s="517"/>
      <c r="U14" s="517"/>
      <c r="V14" s="518"/>
      <c r="W14" s="519"/>
      <c r="X14" s="431"/>
      <c r="Y14" s="431"/>
      <c r="Z14" s="431"/>
      <c r="AA14" s="431"/>
      <c r="AB14" s="432"/>
      <c r="AC14" s="509">
        <v>10.5</v>
      </c>
      <c r="AD14" s="510"/>
      <c r="AE14" s="510"/>
      <c r="AF14" s="510"/>
      <c r="AG14" s="511"/>
      <c r="AH14" s="509">
        <v>10.5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59.9</v>
      </c>
      <c r="CU14" s="488"/>
      <c r="CV14" s="488"/>
      <c r="CW14" s="488"/>
      <c r="CX14" s="488"/>
      <c r="CY14" s="488"/>
      <c r="CZ14" s="488"/>
      <c r="DA14" s="489"/>
      <c r="DB14" s="520">
        <v>57.6</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730</v>
      </c>
      <c r="S15" s="517"/>
      <c r="T15" s="517"/>
      <c r="U15" s="517"/>
      <c r="V15" s="518"/>
      <c r="W15" s="504" t="s">
        <v>130</v>
      </c>
      <c r="X15" s="428"/>
      <c r="Y15" s="428"/>
      <c r="Z15" s="428"/>
      <c r="AA15" s="428"/>
      <c r="AB15" s="429"/>
      <c r="AC15" s="391">
        <v>88</v>
      </c>
      <c r="AD15" s="392"/>
      <c r="AE15" s="392"/>
      <c r="AF15" s="392"/>
      <c r="AG15" s="393"/>
      <c r="AH15" s="391">
        <v>65</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58687</v>
      </c>
      <c r="BO15" s="411"/>
      <c r="BP15" s="411"/>
      <c r="BQ15" s="411"/>
      <c r="BR15" s="411"/>
      <c r="BS15" s="411"/>
      <c r="BT15" s="411"/>
      <c r="BU15" s="412"/>
      <c r="BV15" s="410">
        <v>61002</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25.1</v>
      </c>
      <c r="AD16" s="510"/>
      <c r="AE16" s="510"/>
      <c r="AF16" s="510"/>
      <c r="AG16" s="511"/>
      <c r="AH16" s="509">
        <v>20.100000000000001</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623609</v>
      </c>
      <c r="BO16" s="416"/>
      <c r="BP16" s="416"/>
      <c r="BQ16" s="416"/>
      <c r="BR16" s="416"/>
      <c r="BS16" s="416"/>
      <c r="BT16" s="416"/>
      <c r="BU16" s="417"/>
      <c r="BV16" s="415">
        <v>632149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226</v>
      </c>
      <c r="AD17" s="392"/>
      <c r="AE17" s="392"/>
      <c r="AF17" s="392"/>
      <c r="AG17" s="393"/>
      <c r="AH17" s="391">
        <v>225</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72977</v>
      </c>
      <c r="BO17" s="416"/>
      <c r="BP17" s="416"/>
      <c r="BQ17" s="416"/>
      <c r="BR17" s="416"/>
      <c r="BS17" s="416"/>
      <c r="BT17" s="416"/>
      <c r="BU17" s="417"/>
      <c r="BV17" s="415">
        <v>75926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7.65</v>
      </c>
      <c r="M18" s="480"/>
      <c r="N18" s="480"/>
      <c r="O18" s="480"/>
      <c r="P18" s="480"/>
      <c r="Q18" s="480"/>
      <c r="R18" s="481"/>
      <c r="S18" s="481"/>
      <c r="T18" s="481"/>
      <c r="U18" s="481"/>
      <c r="V18" s="482"/>
      <c r="W18" s="496"/>
      <c r="X18" s="497"/>
      <c r="Y18" s="497"/>
      <c r="Z18" s="497"/>
      <c r="AA18" s="497"/>
      <c r="AB18" s="505"/>
      <c r="AC18" s="379">
        <v>64.400000000000006</v>
      </c>
      <c r="AD18" s="380"/>
      <c r="AE18" s="380"/>
      <c r="AF18" s="380"/>
      <c r="AG18" s="483"/>
      <c r="AH18" s="379">
        <v>69.400000000000006</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655908</v>
      </c>
      <c r="BO18" s="416"/>
      <c r="BP18" s="416"/>
      <c r="BQ18" s="416"/>
      <c r="BR18" s="416"/>
      <c r="BS18" s="416"/>
      <c r="BT18" s="416"/>
      <c r="BU18" s="417"/>
      <c r="BV18" s="415">
        <v>666869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99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1323178</v>
      </c>
      <c r="BO19" s="416"/>
      <c r="BP19" s="416"/>
      <c r="BQ19" s="416"/>
      <c r="BR19" s="416"/>
      <c r="BS19" s="416"/>
      <c r="BT19" s="416"/>
      <c r="BU19" s="417"/>
      <c r="BV19" s="415">
        <v>1393133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429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1522780</v>
      </c>
      <c r="BO23" s="416"/>
      <c r="BP23" s="416"/>
      <c r="BQ23" s="416"/>
      <c r="BR23" s="416"/>
      <c r="BS23" s="416"/>
      <c r="BT23" s="416"/>
      <c r="BU23" s="417"/>
      <c r="BV23" s="415">
        <v>1543256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6370</v>
      </c>
      <c r="R24" s="392"/>
      <c r="S24" s="392"/>
      <c r="T24" s="392"/>
      <c r="U24" s="392"/>
      <c r="V24" s="393"/>
      <c r="W24" s="457"/>
      <c r="X24" s="448"/>
      <c r="Y24" s="449"/>
      <c r="Z24" s="388" t="s">
        <v>153</v>
      </c>
      <c r="AA24" s="389"/>
      <c r="AB24" s="389"/>
      <c r="AC24" s="389"/>
      <c r="AD24" s="389"/>
      <c r="AE24" s="389"/>
      <c r="AF24" s="389"/>
      <c r="AG24" s="390"/>
      <c r="AH24" s="391">
        <v>31</v>
      </c>
      <c r="AI24" s="392"/>
      <c r="AJ24" s="392"/>
      <c r="AK24" s="392"/>
      <c r="AL24" s="393"/>
      <c r="AM24" s="391">
        <v>85622</v>
      </c>
      <c r="AN24" s="392"/>
      <c r="AO24" s="392"/>
      <c r="AP24" s="392"/>
      <c r="AQ24" s="392"/>
      <c r="AR24" s="393"/>
      <c r="AS24" s="391">
        <v>2762</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1423876</v>
      </c>
      <c r="BO24" s="416"/>
      <c r="BP24" s="416"/>
      <c r="BQ24" s="416"/>
      <c r="BR24" s="416"/>
      <c r="BS24" s="416"/>
      <c r="BT24" s="416"/>
      <c r="BU24" s="417"/>
      <c r="BV24" s="415">
        <v>1434497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1</v>
      </c>
      <c r="M25" s="392"/>
      <c r="N25" s="392"/>
      <c r="O25" s="392"/>
      <c r="P25" s="393"/>
      <c r="Q25" s="391">
        <v>5320</v>
      </c>
      <c r="R25" s="392"/>
      <c r="S25" s="392"/>
      <c r="T25" s="392"/>
      <c r="U25" s="392"/>
      <c r="V25" s="393"/>
      <c r="W25" s="457"/>
      <c r="X25" s="448"/>
      <c r="Y25" s="449"/>
      <c r="Z25" s="388" t="s">
        <v>156</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t="s">
        <v>121</v>
      </c>
      <c r="BO25" s="411"/>
      <c r="BP25" s="411"/>
      <c r="BQ25" s="411"/>
      <c r="BR25" s="411"/>
      <c r="BS25" s="411"/>
      <c r="BT25" s="411"/>
      <c r="BU25" s="412"/>
      <c r="BV25" s="410" t="s">
        <v>121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4980</v>
      </c>
      <c r="R26" s="392"/>
      <c r="S26" s="392"/>
      <c r="T26" s="392"/>
      <c r="U26" s="392"/>
      <c r="V26" s="393"/>
      <c r="W26" s="457"/>
      <c r="X26" s="448"/>
      <c r="Y26" s="449"/>
      <c r="Z26" s="388" t="s">
        <v>159</v>
      </c>
      <c r="AA26" s="470"/>
      <c r="AB26" s="470"/>
      <c r="AC26" s="470"/>
      <c r="AD26" s="470"/>
      <c r="AE26" s="470"/>
      <c r="AF26" s="470"/>
      <c r="AG26" s="471"/>
      <c r="AH26" s="391" t="s">
        <v>121</v>
      </c>
      <c r="AI26" s="392"/>
      <c r="AJ26" s="392"/>
      <c r="AK26" s="392"/>
      <c r="AL26" s="393"/>
      <c r="AM26" s="391" t="s">
        <v>121</v>
      </c>
      <c r="AN26" s="392"/>
      <c r="AO26" s="392"/>
      <c r="AP26" s="392"/>
      <c r="AQ26" s="392"/>
      <c r="AR26" s="393"/>
      <c r="AS26" s="391" t="s">
        <v>121</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2380</v>
      </c>
      <c r="R27" s="392"/>
      <c r="S27" s="392"/>
      <c r="T27" s="392"/>
      <c r="U27" s="392"/>
      <c r="V27" s="393"/>
      <c r="W27" s="457"/>
      <c r="X27" s="448"/>
      <c r="Y27" s="449"/>
      <c r="Z27" s="388" t="s">
        <v>162</v>
      </c>
      <c r="AA27" s="389"/>
      <c r="AB27" s="389"/>
      <c r="AC27" s="389"/>
      <c r="AD27" s="389"/>
      <c r="AE27" s="389"/>
      <c r="AF27" s="389"/>
      <c r="AG27" s="390"/>
      <c r="AH27" s="391">
        <v>1</v>
      </c>
      <c r="AI27" s="392"/>
      <c r="AJ27" s="392"/>
      <c r="AK27" s="392"/>
      <c r="AL27" s="393"/>
      <c r="AM27" s="391" t="s">
        <v>163</v>
      </c>
      <c r="AN27" s="392"/>
      <c r="AO27" s="392"/>
      <c r="AP27" s="392"/>
      <c r="AQ27" s="392"/>
      <c r="AR27" s="393"/>
      <c r="AS27" s="391" t="s">
        <v>163</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1970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310565</v>
      </c>
      <c r="BO28" s="411"/>
      <c r="BP28" s="411"/>
      <c r="BQ28" s="411"/>
      <c r="BR28" s="411"/>
      <c r="BS28" s="411"/>
      <c r="BT28" s="411"/>
      <c r="BU28" s="412"/>
      <c r="BV28" s="410">
        <v>233585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5</v>
      </c>
      <c r="M29" s="392"/>
      <c r="N29" s="392"/>
      <c r="O29" s="392"/>
      <c r="P29" s="393"/>
      <c r="Q29" s="391">
        <v>1850</v>
      </c>
      <c r="R29" s="392"/>
      <c r="S29" s="392"/>
      <c r="T29" s="392"/>
      <c r="U29" s="392"/>
      <c r="V29" s="393"/>
      <c r="W29" s="458"/>
      <c r="X29" s="459"/>
      <c r="Y29" s="460"/>
      <c r="Z29" s="388" t="s">
        <v>170</v>
      </c>
      <c r="AA29" s="389"/>
      <c r="AB29" s="389"/>
      <c r="AC29" s="389"/>
      <c r="AD29" s="389"/>
      <c r="AE29" s="389"/>
      <c r="AF29" s="389"/>
      <c r="AG29" s="390"/>
      <c r="AH29" s="391">
        <v>32</v>
      </c>
      <c r="AI29" s="392"/>
      <c r="AJ29" s="392"/>
      <c r="AK29" s="392"/>
      <c r="AL29" s="393"/>
      <c r="AM29" s="391">
        <v>87888</v>
      </c>
      <c r="AN29" s="392"/>
      <c r="AO29" s="392"/>
      <c r="AP29" s="392"/>
      <c r="AQ29" s="392"/>
      <c r="AR29" s="393"/>
      <c r="AS29" s="391">
        <v>2747</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14404</v>
      </c>
      <c r="BO29" s="416"/>
      <c r="BP29" s="416"/>
      <c r="BQ29" s="416"/>
      <c r="BR29" s="416"/>
      <c r="BS29" s="416"/>
      <c r="BT29" s="416"/>
      <c r="BU29" s="417"/>
      <c r="BV29" s="415">
        <v>14404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90.5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312136</v>
      </c>
      <c r="BO30" s="419"/>
      <c r="BP30" s="419"/>
      <c r="BQ30" s="419"/>
      <c r="BR30" s="419"/>
      <c r="BS30" s="419"/>
      <c r="BT30" s="419"/>
      <c r="BU30" s="420"/>
      <c r="BV30" s="418">
        <v>316960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4</v>
      </c>
      <c r="BF34" s="375"/>
      <c r="BG34" s="374" t="str">
        <f>IF('各会計、関係団体の財政状況及び健全化判断比率'!B30="","",'各会計、関係団体の財政状況及び健全化判断比率'!B30)</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沖縄県介護保険広域連合（一般会計）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5</v>
      </c>
      <c r="BF35" s="375"/>
      <c r="BG35" s="374" t="str">
        <f>IF('各会計、関係団体の財政状況及び健全化判断比率'!B31="","",'各会計、関係団体の財政状況及び健全化判断比率'!B31)</f>
        <v>航路事業特別会計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沖縄県介護保険広域連合（特別会計）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t="str">
        <f t="shared" ref="U36:U43" si="4">IF(W36="","",U35+1)</f>
        <v/>
      </c>
      <c r="V36" s="375"/>
      <c r="W36" s="374"/>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6</v>
      </c>
      <c r="BF36" s="375"/>
      <c r="BG36" s="374" t="str">
        <f>IF('各会計、関係団体の財政状況及び健全化判断比率'!B32="","",'各会計、関係団体の財政状況及び健全化判断比率'!B32)</f>
        <v>農業集落排水事業特別会計</v>
      </c>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沖縄県後期高齢者広域連合（一般会計）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7</v>
      </c>
      <c r="BF37" s="375"/>
      <c r="BG37" s="374" t="str">
        <f>IF('各会計、関係団体の財政状況及び健全化判断比率'!B33="","",'各会計、関係団体の財政状況及び健全化判断比率'!B33)</f>
        <v>村民牧場事業特別会計</v>
      </c>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沖縄県後期高齢者広域連合（特別会計）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沖縄県市町村自治会館管理組合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沖縄県町村総合事務組合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南部広域行政組合（一般会計）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南部広域行政組合（特別別会計）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沖縄県町村交通災害共済組合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17</v>
      </c>
      <c r="BX43" s="375"/>
      <c r="BY43" s="374" t="str">
        <f>IF('各会計、関係団体の財政状況及び健全化判断比率'!B77="","",'各会計、関係団体の財政状況及び健全化判断比率'!B77)</f>
        <v>南部広域市町村圏事務組合（一般会計）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2" zoomScale="70" zoomScaleNormal="70" zoomScaleSheetLayoutView="100" workbookViewId="0">
      <selection activeCell="C34" sqref="C34:S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523</v>
      </c>
      <c r="D34" s="1184"/>
      <c r="E34" s="1185"/>
      <c r="F34" s="32">
        <v>22.38</v>
      </c>
      <c r="G34" s="33">
        <v>16.690000000000001</v>
      </c>
      <c r="H34" s="33">
        <v>17.54</v>
      </c>
      <c r="I34" s="33">
        <v>34.08</v>
      </c>
      <c r="J34" s="34">
        <v>36.04</v>
      </c>
      <c r="K34" s="22"/>
      <c r="L34" s="22"/>
      <c r="M34" s="22"/>
      <c r="N34" s="22"/>
      <c r="O34" s="22"/>
      <c r="P34" s="22"/>
    </row>
    <row r="35" spans="1:16" ht="39" customHeight="1" x14ac:dyDescent="0.15">
      <c r="A35" s="22"/>
      <c r="B35" s="35"/>
      <c r="C35" s="1178" t="s">
        <v>524</v>
      </c>
      <c r="D35" s="1179"/>
      <c r="E35" s="1180"/>
      <c r="F35" s="36">
        <v>0</v>
      </c>
      <c r="G35" s="37">
        <v>0</v>
      </c>
      <c r="H35" s="37">
        <v>2.5099999999999998</v>
      </c>
      <c r="I35" s="37">
        <v>6.98</v>
      </c>
      <c r="J35" s="38">
        <v>5.91</v>
      </c>
      <c r="K35" s="22"/>
      <c r="L35" s="22"/>
      <c r="M35" s="22"/>
      <c r="N35" s="22"/>
      <c r="O35" s="22"/>
      <c r="P35" s="22"/>
    </row>
    <row r="36" spans="1:16" ht="39" customHeight="1" x14ac:dyDescent="0.15">
      <c r="A36" s="22"/>
      <c r="B36" s="35"/>
      <c r="C36" s="1178" t="s">
        <v>525</v>
      </c>
      <c r="D36" s="1179"/>
      <c r="E36" s="1180"/>
      <c r="F36" s="36">
        <v>0.87</v>
      </c>
      <c r="G36" s="37">
        <v>2.08</v>
      </c>
      <c r="H36" s="37">
        <v>3.47</v>
      </c>
      <c r="I36" s="37">
        <v>1.62</v>
      </c>
      <c r="J36" s="38">
        <v>2.46</v>
      </c>
      <c r="K36" s="22"/>
      <c r="L36" s="22"/>
      <c r="M36" s="22"/>
      <c r="N36" s="22"/>
      <c r="O36" s="22"/>
      <c r="P36" s="22"/>
    </row>
    <row r="37" spans="1:16" ht="39" customHeight="1" x14ac:dyDescent="0.15">
      <c r="A37" s="22"/>
      <c r="B37" s="35"/>
      <c r="C37" s="1178" t="s">
        <v>526</v>
      </c>
      <c r="D37" s="1179"/>
      <c r="E37" s="1180"/>
      <c r="F37" s="36">
        <v>0</v>
      </c>
      <c r="G37" s="37">
        <v>0.01</v>
      </c>
      <c r="H37" s="37">
        <v>0.01</v>
      </c>
      <c r="I37" s="37">
        <v>0.48</v>
      </c>
      <c r="J37" s="38">
        <v>1.81</v>
      </c>
      <c r="K37" s="22"/>
      <c r="L37" s="22"/>
      <c r="M37" s="22"/>
      <c r="N37" s="22"/>
      <c r="O37" s="22"/>
      <c r="P37" s="22"/>
    </row>
    <row r="38" spans="1:16" ht="39" customHeight="1" x14ac:dyDescent="0.15">
      <c r="A38" s="22"/>
      <c r="B38" s="35"/>
      <c r="C38" s="1178" t="s">
        <v>527</v>
      </c>
      <c r="D38" s="1179"/>
      <c r="E38" s="1180"/>
      <c r="F38" s="36">
        <v>0.56999999999999995</v>
      </c>
      <c r="G38" s="37">
        <v>0.21</v>
      </c>
      <c r="H38" s="37">
        <v>2.9</v>
      </c>
      <c r="I38" s="37">
        <v>4.2</v>
      </c>
      <c r="J38" s="38">
        <v>1.1000000000000001</v>
      </c>
      <c r="K38" s="22"/>
      <c r="L38" s="22"/>
      <c r="M38" s="22"/>
      <c r="N38" s="22"/>
      <c r="O38" s="22"/>
      <c r="P38" s="22"/>
    </row>
    <row r="39" spans="1:16" ht="39" customHeight="1" x14ac:dyDescent="0.15">
      <c r="A39" s="22"/>
      <c r="B39" s="35"/>
      <c r="C39" s="1178" t="s">
        <v>528</v>
      </c>
      <c r="D39" s="1179"/>
      <c r="E39" s="1180"/>
      <c r="F39" s="36">
        <v>0.11</v>
      </c>
      <c r="G39" s="37">
        <v>0.08</v>
      </c>
      <c r="H39" s="37">
        <v>0.12</v>
      </c>
      <c r="I39" s="37">
        <v>0.22</v>
      </c>
      <c r="J39" s="38">
        <v>0.24</v>
      </c>
      <c r="K39" s="22"/>
      <c r="L39" s="22"/>
      <c r="M39" s="22"/>
      <c r="N39" s="22"/>
      <c r="O39" s="22"/>
      <c r="P39" s="22"/>
    </row>
    <row r="40" spans="1:16" ht="39" customHeight="1" x14ac:dyDescent="0.15">
      <c r="A40" s="22"/>
      <c r="B40" s="35"/>
      <c r="C40" s="1178" t="s">
        <v>529</v>
      </c>
      <c r="D40" s="1179"/>
      <c r="E40" s="1180"/>
      <c r="F40" s="36">
        <v>0</v>
      </c>
      <c r="G40" s="37">
        <v>0</v>
      </c>
      <c r="H40" s="37">
        <v>0.13</v>
      </c>
      <c r="I40" s="37">
        <v>0.13</v>
      </c>
      <c r="J40" s="38">
        <v>0.17</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530</v>
      </c>
      <c r="D42" s="1179"/>
      <c r="E42" s="1180"/>
      <c r="F42" s="36" t="s">
        <v>476</v>
      </c>
      <c r="G42" s="37" t="s">
        <v>476</v>
      </c>
      <c r="H42" s="37" t="s">
        <v>476</v>
      </c>
      <c r="I42" s="37" t="s">
        <v>476</v>
      </c>
      <c r="J42" s="38" t="s">
        <v>476</v>
      </c>
      <c r="K42" s="22"/>
      <c r="L42" s="22"/>
      <c r="M42" s="22"/>
      <c r="N42" s="22"/>
      <c r="O42" s="22"/>
      <c r="P42" s="22"/>
    </row>
    <row r="43" spans="1:16" ht="39" customHeight="1" thickBot="1" x14ac:dyDescent="0.2">
      <c r="A43" s="22"/>
      <c r="B43" s="40"/>
      <c r="C43" s="1181" t="s">
        <v>531</v>
      </c>
      <c r="D43" s="1182"/>
      <c r="E43" s="1183"/>
      <c r="F43" s="41" t="s">
        <v>476</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9" zoomScale="70" zoomScaleNormal="70" zoomScaleSheetLayoutView="55" workbookViewId="0">
      <selection activeCell="E34" sqref="E34:S3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144</v>
      </c>
      <c r="L45" s="60">
        <v>138</v>
      </c>
      <c r="M45" s="60">
        <v>116</v>
      </c>
      <c r="N45" s="60">
        <v>112</v>
      </c>
      <c r="O45" s="61">
        <v>103</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x14ac:dyDescent="0.15">
      <c r="A48" s="48"/>
      <c r="B48" s="1196"/>
      <c r="C48" s="1197"/>
      <c r="D48" s="62"/>
      <c r="E48" s="1188" t="s">
        <v>15</v>
      </c>
      <c r="F48" s="1188"/>
      <c r="G48" s="1188"/>
      <c r="H48" s="1188"/>
      <c r="I48" s="1188"/>
      <c r="J48" s="1189"/>
      <c r="K48" s="63">
        <v>25</v>
      </c>
      <c r="L48" s="64">
        <v>28</v>
      </c>
      <c r="M48" s="64">
        <v>24</v>
      </c>
      <c r="N48" s="64">
        <v>16</v>
      </c>
      <c r="O48" s="65">
        <v>12</v>
      </c>
      <c r="P48" s="48"/>
      <c r="Q48" s="48"/>
      <c r="R48" s="48"/>
      <c r="S48" s="48"/>
      <c r="T48" s="48"/>
      <c r="U48" s="48"/>
    </row>
    <row r="49" spans="1:21" ht="30.75" customHeight="1" x14ac:dyDescent="0.15">
      <c r="A49" s="48"/>
      <c r="B49" s="1196"/>
      <c r="C49" s="1197"/>
      <c r="D49" s="62"/>
      <c r="E49" s="1188" t="s">
        <v>16</v>
      </c>
      <c r="F49" s="1188"/>
      <c r="G49" s="1188"/>
      <c r="H49" s="1188"/>
      <c r="I49" s="1188"/>
      <c r="J49" s="1189"/>
      <c r="K49" s="63">
        <v>0</v>
      </c>
      <c r="L49" s="64">
        <v>0</v>
      </c>
      <c r="M49" s="64">
        <v>0</v>
      </c>
      <c r="N49" s="64">
        <v>0</v>
      </c>
      <c r="O49" s="65">
        <v>0</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476</v>
      </c>
      <c r="L50" s="64" t="s">
        <v>476</v>
      </c>
      <c r="M50" s="64" t="s">
        <v>476</v>
      </c>
      <c r="N50" s="64" t="s">
        <v>476</v>
      </c>
      <c r="O50" s="65" t="s">
        <v>476</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476</v>
      </c>
      <c r="L51" s="64" t="s">
        <v>476</v>
      </c>
      <c r="M51" s="64" t="s">
        <v>476</v>
      </c>
      <c r="N51" s="64" t="s">
        <v>476</v>
      </c>
      <c r="O51" s="65" t="s">
        <v>476</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92</v>
      </c>
      <c r="L52" s="64">
        <v>106</v>
      </c>
      <c r="M52" s="64">
        <v>95</v>
      </c>
      <c r="N52" s="64">
        <v>88</v>
      </c>
      <c r="O52" s="65">
        <v>76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77</v>
      </c>
      <c r="L53" s="69">
        <v>60</v>
      </c>
      <c r="M53" s="69">
        <v>45</v>
      </c>
      <c r="N53" s="69">
        <v>40</v>
      </c>
      <c r="O53" s="70">
        <v>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E34" sqref="E34:S3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14" t="s">
        <v>24</v>
      </c>
      <c r="C41" s="1215"/>
      <c r="D41" s="81"/>
      <c r="E41" s="1216" t="s">
        <v>25</v>
      </c>
      <c r="F41" s="1216"/>
      <c r="G41" s="1216"/>
      <c r="H41" s="1217"/>
      <c r="I41" s="82">
        <v>885</v>
      </c>
      <c r="J41" s="83">
        <v>908</v>
      </c>
      <c r="K41" s="83">
        <v>1021</v>
      </c>
      <c r="L41" s="83">
        <v>1543</v>
      </c>
      <c r="M41" s="84">
        <v>1523</v>
      </c>
    </row>
    <row r="42" spans="2:13" ht="27.75" customHeight="1" x14ac:dyDescent="0.15">
      <c r="B42" s="1204"/>
      <c r="C42" s="1205"/>
      <c r="D42" s="85"/>
      <c r="E42" s="1208" t="s">
        <v>26</v>
      </c>
      <c r="F42" s="1208"/>
      <c r="G42" s="1208"/>
      <c r="H42" s="1209"/>
      <c r="I42" s="86" t="s">
        <v>476</v>
      </c>
      <c r="J42" s="87" t="s">
        <v>476</v>
      </c>
      <c r="K42" s="87" t="s">
        <v>476</v>
      </c>
      <c r="L42" s="87" t="s">
        <v>476</v>
      </c>
      <c r="M42" s="88" t="s">
        <v>476</v>
      </c>
    </row>
    <row r="43" spans="2:13" ht="27.75" customHeight="1" x14ac:dyDescent="0.15">
      <c r="B43" s="1204"/>
      <c r="C43" s="1205"/>
      <c r="D43" s="85"/>
      <c r="E43" s="1208" t="s">
        <v>27</v>
      </c>
      <c r="F43" s="1208"/>
      <c r="G43" s="1208"/>
      <c r="H43" s="1209"/>
      <c r="I43" s="86">
        <v>160</v>
      </c>
      <c r="J43" s="87">
        <v>142</v>
      </c>
      <c r="K43" s="87">
        <v>127</v>
      </c>
      <c r="L43" s="87">
        <v>116</v>
      </c>
      <c r="M43" s="88">
        <v>105</v>
      </c>
    </row>
    <row r="44" spans="2:13" ht="27.75" customHeight="1" x14ac:dyDescent="0.15">
      <c r="B44" s="1204"/>
      <c r="C44" s="1205"/>
      <c r="D44" s="85"/>
      <c r="E44" s="1208" t="s">
        <v>28</v>
      </c>
      <c r="F44" s="1208"/>
      <c r="G44" s="1208"/>
      <c r="H44" s="1209"/>
      <c r="I44" s="86" t="s">
        <v>476</v>
      </c>
      <c r="J44" s="87" t="s">
        <v>476</v>
      </c>
      <c r="K44" s="87" t="s">
        <v>476</v>
      </c>
      <c r="L44" s="87" t="s">
        <v>476</v>
      </c>
      <c r="M44" s="88" t="s">
        <v>476</v>
      </c>
    </row>
    <row r="45" spans="2:13" ht="27.75" customHeight="1" x14ac:dyDescent="0.15">
      <c r="B45" s="1204"/>
      <c r="C45" s="1205"/>
      <c r="D45" s="85"/>
      <c r="E45" s="1208" t="s">
        <v>29</v>
      </c>
      <c r="F45" s="1208"/>
      <c r="G45" s="1208"/>
      <c r="H45" s="1209"/>
      <c r="I45" s="86">
        <v>244</v>
      </c>
      <c r="J45" s="87">
        <v>231</v>
      </c>
      <c r="K45" s="87">
        <v>175</v>
      </c>
      <c r="L45" s="87">
        <v>114</v>
      </c>
      <c r="M45" s="88">
        <v>160</v>
      </c>
    </row>
    <row r="46" spans="2:13" ht="27.75" customHeight="1" x14ac:dyDescent="0.15">
      <c r="B46" s="1204"/>
      <c r="C46" s="1205"/>
      <c r="D46" s="89"/>
      <c r="E46" s="1208" t="s">
        <v>30</v>
      </c>
      <c r="F46" s="1208"/>
      <c r="G46" s="1208"/>
      <c r="H46" s="1209"/>
      <c r="I46" s="86" t="s">
        <v>476</v>
      </c>
      <c r="J46" s="87" t="s">
        <v>476</v>
      </c>
      <c r="K46" s="87" t="s">
        <v>476</v>
      </c>
      <c r="L46" s="87" t="s">
        <v>476</v>
      </c>
      <c r="M46" s="88" t="s">
        <v>476</v>
      </c>
    </row>
    <row r="47" spans="2:13" ht="27.75" customHeight="1" x14ac:dyDescent="0.15">
      <c r="B47" s="1204"/>
      <c r="C47" s="1205"/>
      <c r="D47" s="90"/>
      <c r="E47" s="1218" t="s">
        <v>31</v>
      </c>
      <c r="F47" s="1219"/>
      <c r="G47" s="1219"/>
      <c r="H47" s="1220"/>
      <c r="I47" s="86" t="s">
        <v>476</v>
      </c>
      <c r="J47" s="87" t="s">
        <v>476</v>
      </c>
      <c r="K47" s="87" t="s">
        <v>476</v>
      </c>
      <c r="L47" s="87" t="s">
        <v>476</v>
      </c>
      <c r="M47" s="88" t="s">
        <v>476</v>
      </c>
    </row>
    <row r="48" spans="2:13" ht="27.75" customHeight="1" x14ac:dyDescent="0.15">
      <c r="B48" s="1204"/>
      <c r="C48" s="1205"/>
      <c r="D48" s="85"/>
      <c r="E48" s="1208" t="s">
        <v>32</v>
      </c>
      <c r="F48" s="1208"/>
      <c r="G48" s="1208"/>
      <c r="H48" s="1209"/>
      <c r="I48" s="86" t="s">
        <v>476</v>
      </c>
      <c r="J48" s="87" t="s">
        <v>476</v>
      </c>
      <c r="K48" s="87" t="s">
        <v>476</v>
      </c>
      <c r="L48" s="87" t="s">
        <v>476</v>
      </c>
      <c r="M48" s="88" t="s">
        <v>476</v>
      </c>
    </row>
    <row r="49" spans="2:13" ht="27.75" customHeight="1" x14ac:dyDescent="0.15">
      <c r="B49" s="1206"/>
      <c r="C49" s="1207"/>
      <c r="D49" s="85"/>
      <c r="E49" s="1208" t="s">
        <v>33</v>
      </c>
      <c r="F49" s="1208"/>
      <c r="G49" s="1208"/>
      <c r="H49" s="1209"/>
      <c r="I49" s="86" t="s">
        <v>476</v>
      </c>
      <c r="J49" s="87" t="s">
        <v>476</v>
      </c>
      <c r="K49" s="87" t="s">
        <v>476</v>
      </c>
      <c r="L49" s="87" t="s">
        <v>476</v>
      </c>
      <c r="M49" s="88" t="s">
        <v>476</v>
      </c>
    </row>
    <row r="50" spans="2:13" ht="27.75" customHeight="1" x14ac:dyDescent="0.15">
      <c r="B50" s="1202" t="s">
        <v>34</v>
      </c>
      <c r="C50" s="1203"/>
      <c r="D50" s="91"/>
      <c r="E50" s="1208" t="s">
        <v>35</v>
      </c>
      <c r="F50" s="1208"/>
      <c r="G50" s="1208"/>
      <c r="H50" s="1209"/>
      <c r="I50" s="86">
        <v>670</v>
      </c>
      <c r="J50" s="87">
        <v>691</v>
      </c>
      <c r="K50" s="87">
        <v>652</v>
      </c>
      <c r="L50" s="87">
        <v>595</v>
      </c>
      <c r="M50" s="88">
        <v>639</v>
      </c>
    </row>
    <row r="51" spans="2:13" ht="27.75" customHeight="1" x14ac:dyDescent="0.15">
      <c r="B51" s="1204"/>
      <c r="C51" s="1205"/>
      <c r="D51" s="85"/>
      <c r="E51" s="1208" t="s">
        <v>36</v>
      </c>
      <c r="F51" s="1208"/>
      <c r="G51" s="1208"/>
      <c r="H51" s="1209"/>
      <c r="I51" s="86">
        <v>58</v>
      </c>
      <c r="J51" s="87">
        <v>50</v>
      </c>
      <c r="K51" s="87">
        <v>43</v>
      </c>
      <c r="L51" s="87">
        <v>35</v>
      </c>
      <c r="M51" s="88">
        <v>27</v>
      </c>
    </row>
    <row r="52" spans="2:13" ht="27.75" customHeight="1" x14ac:dyDescent="0.15">
      <c r="B52" s="1206"/>
      <c r="C52" s="1207"/>
      <c r="D52" s="85"/>
      <c r="E52" s="1208" t="s">
        <v>37</v>
      </c>
      <c r="F52" s="1208"/>
      <c r="G52" s="1208"/>
      <c r="H52" s="1209"/>
      <c r="I52" s="86">
        <v>681</v>
      </c>
      <c r="J52" s="87">
        <v>660</v>
      </c>
      <c r="K52" s="87">
        <v>735</v>
      </c>
      <c r="L52" s="87">
        <v>800</v>
      </c>
      <c r="M52" s="88">
        <v>772</v>
      </c>
    </row>
    <row r="53" spans="2:13" ht="27.75" customHeight="1" thickBot="1" x14ac:dyDescent="0.2">
      <c r="B53" s="1210" t="s">
        <v>21</v>
      </c>
      <c r="C53" s="1211"/>
      <c r="D53" s="92"/>
      <c r="E53" s="1212" t="s">
        <v>38</v>
      </c>
      <c r="F53" s="1212"/>
      <c r="G53" s="1212"/>
      <c r="H53" s="1213"/>
      <c r="I53" s="93">
        <v>-119</v>
      </c>
      <c r="J53" s="94">
        <v>-120</v>
      </c>
      <c r="K53" s="94">
        <v>-107</v>
      </c>
      <c r="L53" s="94">
        <v>344</v>
      </c>
      <c r="M53" s="95">
        <v>350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6" zoomScale="70" zoomScaleNormal="70" zoomScaleSheetLayoutView="55" workbookViewId="0">
      <selection activeCell="G43" sqref="G43:O47"/>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549</v>
      </c>
      <c r="I42" s="354"/>
      <c r="J42" s="354"/>
      <c r="K42" s="354"/>
      <c r="L42" s="246"/>
      <c r="M42" s="246"/>
      <c r="N42" s="246"/>
      <c r="O42" s="246"/>
    </row>
    <row r="43" spans="2:17" x14ac:dyDescent="0.15">
      <c r="B43" s="250"/>
      <c r="C43" s="246"/>
      <c r="D43" s="246"/>
      <c r="E43" s="246"/>
      <c r="F43" s="246"/>
      <c r="G43" s="1221" t="s">
        <v>559</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550</v>
      </c>
    </row>
    <row r="50" spans="1:17" x14ac:dyDescent="0.15">
      <c r="B50" s="250"/>
      <c r="C50" s="246"/>
      <c r="D50" s="246"/>
      <c r="E50" s="246"/>
      <c r="F50" s="246"/>
      <c r="G50" s="1230"/>
      <c r="H50" s="1231"/>
      <c r="I50" s="1231"/>
      <c r="J50" s="1232"/>
      <c r="K50" s="356" t="s">
        <v>516</v>
      </c>
      <c r="L50" s="356" t="s">
        <v>517</v>
      </c>
      <c r="M50" s="356" t="s">
        <v>518</v>
      </c>
      <c r="N50" s="356" t="s">
        <v>519</v>
      </c>
      <c r="O50" s="356" t="s">
        <v>520</v>
      </c>
    </row>
    <row r="51" spans="1:17" x14ac:dyDescent="0.15">
      <c r="B51" s="250"/>
      <c r="C51" s="246"/>
      <c r="D51" s="246"/>
      <c r="E51" s="246"/>
      <c r="F51" s="246"/>
      <c r="G51" s="1233" t="s">
        <v>551</v>
      </c>
      <c r="H51" s="1234"/>
      <c r="I51" s="1239" t="s">
        <v>552</v>
      </c>
      <c r="J51" s="1239"/>
      <c r="K51" s="1241"/>
      <c r="L51" s="1241"/>
      <c r="M51" s="1241"/>
      <c r="N51" s="1242">
        <v>57.6</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553</v>
      </c>
      <c r="J53" s="1243"/>
      <c r="K53" s="1250"/>
      <c r="L53" s="1250"/>
      <c r="M53" s="1250"/>
      <c r="N53" s="1252">
        <v>43.8</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554</v>
      </c>
      <c r="H55" s="1245"/>
      <c r="I55" s="1243" t="s">
        <v>552</v>
      </c>
      <c r="J55" s="1243"/>
      <c r="K55" s="1241"/>
      <c r="L55" s="1241"/>
      <c r="M55" s="1241"/>
      <c r="N55" s="1242">
        <v>0</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560</v>
      </c>
      <c r="J57" s="1253"/>
      <c r="K57" s="1250"/>
      <c r="L57" s="1250"/>
      <c r="M57" s="1250"/>
      <c r="N57" s="1252">
        <v>57.1</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555</v>
      </c>
      <c r="C63" s="246"/>
      <c r="D63" s="246"/>
      <c r="E63" s="246"/>
      <c r="F63" s="246"/>
      <c r="G63" s="246"/>
      <c r="H63" s="246"/>
      <c r="I63" s="246"/>
      <c r="J63" s="246"/>
      <c r="K63" s="246"/>
      <c r="L63" s="246"/>
      <c r="M63" s="246"/>
      <c r="N63" s="246"/>
      <c r="O63" s="246"/>
    </row>
    <row r="64" spans="1:17" x14ac:dyDescent="0.15">
      <c r="B64" s="250"/>
      <c r="C64" s="246"/>
      <c r="D64" s="246"/>
      <c r="E64" s="246"/>
      <c r="F64" s="246"/>
      <c r="G64" s="353" t="s">
        <v>549</v>
      </c>
      <c r="I64" s="354"/>
      <c r="J64" s="354"/>
      <c r="K64" s="354"/>
      <c r="L64" s="246"/>
      <c r="M64" s="246"/>
      <c r="N64" s="246"/>
      <c r="O64" s="246"/>
    </row>
    <row r="65" spans="2:30" x14ac:dyDescent="0.15">
      <c r="B65" s="250"/>
      <c r="C65" s="246"/>
      <c r="D65" s="246"/>
      <c r="E65" s="246"/>
      <c r="F65" s="246"/>
      <c r="G65" s="1221" t="s">
        <v>558</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556</v>
      </c>
      <c r="I71" s="370"/>
      <c r="J71" s="366"/>
      <c r="K71" s="366"/>
      <c r="L71" s="367"/>
      <c r="M71" s="366"/>
      <c r="N71" s="367"/>
      <c r="O71" s="368"/>
    </row>
    <row r="72" spans="2:30" x14ac:dyDescent="0.15">
      <c r="B72" s="250"/>
      <c r="C72" s="246"/>
      <c r="D72" s="246"/>
      <c r="E72" s="246"/>
      <c r="F72" s="246"/>
      <c r="G72" s="1230"/>
      <c r="H72" s="1231"/>
      <c r="I72" s="1231"/>
      <c r="J72" s="1232"/>
      <c r="K72" s="356" t="s">
        <v>516</v>
      </c>
      <c r="L72" s="356" t="s">
        <v>517</v>
      </c>
      <c r="M72" s="356" t="s">
        <v>518</v>
      </c>
      <c r="N72" s="356" t="s">
        <v>519</v>
      </c>
      <c r="O72" s="356" t="s">
        <v>520</v>
      </c>
    </row>
    <row r="73" spans="2:30" x14ac:dyDescent="0.15">
      <c r="B73" s="250"/>
      <c r="C73" s="246"/>
      <c r="D73" s="246"/>
      <c r="E73" s="246"/>
      <c r="F73" s="246"/>
      <c r="G73" s="1233" t="s">
        <v>551</v>
      </c>
      <c r="H73" s="1234"/>
      <c r="I73" s="1239" t="s">
        <v>552</v>
      </c>
      <c r="J73" s="1239"/>
      <c r="K73" s="1254"/>
      <c r="L73" s="1254"/>
      <c r="M73" s="1242"/>
      <c r="N73" s="1242">
        <v>57.6</v>
      </c>
      <c r="O73" s="1242">
        <v>59.9</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557</v>
      </c>
      <c r="J75" s="1243"/>
      <c r="K75" s="1252">
        <v>12</v>
      </c>
      <c r="L75" s="1252">
        <v>11.9</v>
      </c>
      <c r="M75" s="1252">
        <v>11</v>
      </c>
      <c r="N75" s="1252">
        <v>8.6999999999999993</v>
      </c>
      <c r="O75" s="1252">
        <v>7.2</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554</v>
      </c>
      <c r="H77" s="1245"/>
      <c r="I77" s="1243" t="s">
        <v>552</v>
      </c>
      <c r="J77" s="1243"/>
      <c r="K77" s="1254">
        <v>0</v>
      </c>
      <c r="L77" s="1254">
        <v>0</v>
      </c>
      <c r="M77" s="1242">
        <v>0</v>
      </c>
      <c r="N77" s="1242">
        <v>0</v>
      </c>
      <c r="O77" s="1242">
        <v>0</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557</v>
      </c>
      <c r="J79" s="1253"/>
      <c r="K79" s="1256">
        <v>9.6999999999999993</v>
      </c>
      <c r="L79" s="1256">
        <v>8.6</v>
      </c>
      <c r="M79" s="1256">
        <v>7.7</v>
      </c>
      <c r="N79" s="1256">
        <v>6.4</v>
      </c>
      <c r="O79" s="1256">
        <v>6.9</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2" zoomScale="70" zoomScaleNormal="7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70" zoomScaleNormal="70" zoomScaleSheetLayoutView="55" workbookViewId="0">
      <selection activeCell="Q109" sqref="Q10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632919</v>
      </c>
      <c r="E3" s="118"/>
      <c r="F3" s="119">
        <v>185018</v>
      </c>
      <c r="G3" s="120"/>
      <c r="H3" s="121"/>
    </row>
    <row r="4" spans="1:8" x14ac:dyDescent="0.15">
      <c r="A4" s="122"/>
      <c r="B4" s="123"/>
      <c r="C4" s="124"/>
      <c r="D4" s="125">
        <v>7774</v>
      </c>
      <c r="E4" s="126"/>
      <c r="F4" s="127">
        <v>95064</v>
      </c>
      <c r="G4" s="128"/>
      <c r="H4" s="129"/>
    </row>
    <row r="5" spans="1:8" x14ac:dyDescent="0.15">
      <c r="A5" s="110" t="s">
        <v>510</v>
      </c>
      <c r="B5" s="115"/>
      <c r="C5" s="116"/>
      <c r="D5" s="117">
        <v>284588</v>
      </c>
      <c r="E5" s="118"/>
      <c r="F5" s="119">
        <v>238802</v>
      </c>
      <c r="G5" s="120"/>
      <c r="H5" s="121"/>
    </row>
    <row r="6" spans="1:8" x14ac:dyDescent="0.15">
      <c r="A6" s="122"/>
      <c r="B6" s="123"/>
      <c r="C6" s="124"/>
      <c r="D6" s="125">
        <v>19476</v>
      </c>
      <c r="E6" s="126"/>
      <c r="F6" s="127">
        <v>128562</v>
      </c>
      <c r="G6" s="128"/>
      <c r="H6" s="129"/>
    </row>
    <row r="7" spans="1:8" x14ac:dyDescent="0.15">
      <c r="A7" s="110" t="s">
        <v>511</v>
      </c>
      <c r="B7" s="115"/>
      <c r="C7" s="116"/>
      <c r="D7" s="117">
        <v>837091</v>
      </c>
      <c r="E7" s="118"/>
      <c r="F7" s="119">
        <v>288550</v>
      </c>
      <c r="G7" s="120"/>
      <c r="H7" s="121"/>
    </row>
    <row r="8" spans="1:8" x14ac:dyDescent="0.15">
      <c r="A8" s="122"/>
      <c r="B8" s="123"/>
      <c r="C8" s="124"/>
      <c r="D8" s="125">
        <v>2207</v>
      </c>
      <c r="E8" s="126"/>
      <c r="F8" s="127">
        <v>141525</v>
      </c>
      <c r="G8" s="128"/>
      <c r="H8" s="129"/>
    </row>
    <row r="9" spans="1:8" x14ac:dyDescent="0.15">
      <c r="A9" s="110" t="s">
        <v>512</v>
      </c>
      <c r="B9" s="115"/>
      <c r="C9" s="116"/>
      <c r="D9" s="117">
        <v>2102027</v>
      </c>
      <c r="E9" s="118"/>
      <c r="F9" s="119">
        <v>287914</v>
      </c>
      <c r="G9" s="120"/>
      <c r="H9" s="121"/>
    </row>
    <row r="10" spans="1:8" x14ac:dyDescent="0.15">
      <c r="A10" s="122"/>
      <c r="B10" s="123"/>
      <c r="C10" s="124"/>
      <c r="D10" s="125">
        <v>24561</v>
      </c>
      <c r="E10" s="126"/>
      <c r="F10" s="127">
        <v>146531</v>
      </c>
      <c r="G10" s="128"/>
      <c r="H10" s="129"/>
    </row>
    <row r="11" spans="1:8" x14ac:dyDescent="0.15">
      <c r="A11" s="110" t="s">
        <v>513</v>
      </c>
      <c r="B11" s="115"/>
      <c r="C11" s="116"/>
      <c r="D11" s="117">
        <v>15275</v>
      </c>
      <c r="E11" s="118"/>
      <c r="F11" s="119">
        <v>310300</v>
      </c>
      <c r="G11" s="120"/>
      <c r="H11" s="121"/>
    </row>
    <row r="12" spans="1:8" x14ac:dyDescent="0.15">
      <c r="A12" s="122"/>
      <c r="B12" s="123"/>
      <c r="C12" s="130"/>
      <c r="D12" s="125">
        <v>1075</v>
      </c>
      <c r="E12" s="126"/>
      <c r="F12" s="127">
        <v>157576</v>
      </c>
      <c r="G12" s="128"/>
      <c r="H12" s="129"/>
    </row>
    <row r="13" spans="1:8" x14ac:dyDescent="0.15">
      <c r="A13" s="110"/>
      <c r="B13" s="115"/>
      <c r="C13" s="131"/>
      <c r="D13" s="132">
        <v>774380</v>
      </c>
      <c r="E13" s="133"/>
      <c r="F13" s="134">
        <v>262117</v>
      </c>
      <c r="G13" s="135"/>
      <c r="H13" s="121"/>
    </row>
    <row r="14" spans="1:8" x14ac:dyDescent="0.15">
      <c r="A14" s="122"/>
      <c r="B14" s="123"/>
      <c r="C14" s="124"/>
      <c r="D14" s="125">
        <v>11019</v>
      </c>
      <c r="E14" s="126"/>
      <c r="F14" s="127">
        <v>133852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22.38</v>
      </c>
      <c r="C19" s="136">
        <f>ROUND(VALUE(SUBSTITUTE(実質収支比率等に係る経年分析!G$48,"▲","-")),2)</f>
        <v>16.7</v>
      </c>
      <c r="D19" s="136">
        <f>ROUND(VALUE(SUBSTITUTE(実質収支比率等に係る経年分析!H$48,"▲","-")),2)</f>
        <v>17.54</v>
      </c>
      <c r="E19" s="136">
        <f>ROUND(VALUE(SUBSTITUTE(実質収支比率等に係る経年分析!I$48,"▲","-")),2)</f>
        <v>34.090000000000003</v>
      </c>
      <c r="F19" s="136">
        <f>ROUND(VALUE(SUBSTITUTE(実質収支比率等に係る経年分析!J$48,"▲","-")),2)</f>
        <v>36.04</v>
      </c>
    </row>
    <row r="20" spans="1:11" x14ac:dyDescent="0.15">
      <c r="A20" s="136" t="s">
        <v>43</v>
      </c>
      <c r="B20" s="136">
        <f>ROUND(VALUE(SUBSTITUTE(実質収支比率等に係る経年分析!F$47,"▲","-")),2)</f>
        <v>48.02</v>
      </c>
      <c r="C20" s="136">
        <f>ROUND(VALUE(SUBSTITUTE(実質収支比率等に係る経年分析!G$47,"▲","-")),2)</f>
        <v>52.18</v>
      </c>
      <c r="D20" s="136">
        <f>ROUND(VALUE(SUBSTITUTE(実質収支比率等に係る経年分析!H$47,"▲","-")),2)</f>
        <v>47.29</v>
      </c>
      <c r="E20" s="136">
        <f>ROUND(VALUE(SUBSTITUTE(実質収支比率等に係る経年分析!I$47,"▲","-")),2)</f>
        <v>34.43</v>
      </c>
      <c r="F20" s="136">
        <f>ROUND(VALUE(SUBSTITUTE(実質収支比率等に係る経年分析!J$47,"▲","-")),2)</f>
        <v>47.12</v>
      </c>
    </row>
    <row r="21" spans="1:11" x14ac:dyDescent="0.15">
      <c r="A21" s="136" t="s">
        <v>44</v>
      </c>
      <c r="B21" s="136">
        <f>IF(ISNUMBER(VALUE(SUBSTITUTE(実質収支比率等に係る経年分析!F$49,"▲","-"))),ROUND(VALUE(SUBSTITUTE(実質収支比率等に係る経年分析!F$49,"▲","-")),2),NA())</f>
        <v>6.98</v>
      </c>
      <c r="C21" s="136">
        <f>IF(ISNUMBER(VALUE(SUBSTITUTE(実質収支比率等に係る経年分析!G$49,"▲","-"))),ROUND(VALUE(SUBSTITUTE(実質収支比率等に係る経年分析!G$49,"▲","-")),2),NA())</f>
        <v>-3.38</v>
      </c>
      <c r="D21" s="136">
        <f>IF(ISNUMBER(VALUE(SUBSTITUTE(実質収支比率等に係る経年分析!H$49,"▲","-"))),ROUND(VALUE(SUBSTITUTE(実質収支比率等に係る経年分析!H$49,"▲","-")),2),NA())</f>
        <v>-2.16</v>
      </c>
      <c r="E21" s="136">
        <f>IF(ISNUMBER(VALUE(SUBSTITUTE(実質収支比率等に係る経年分析!I$49,"▲","-"))),ROUND(VALUE(SUBSTITUTE(実質収支比率等に係る経年分析!I$49,"▲","-")),2),NA())</f>
        <v>6.53</v>
      </c>
      <c r="F21" s="136">
        <f>IF(ISNUMBER(VALUE(SUBSTITUTE(実質収支比率等に係る経年分析!J$49,"▲","-"))),ROUND(VALUE(SUBSTITUTE(実質収支比率等に係る経年分析!J$49,"▲","-")),2),NA())</f>
        <v>12.64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0.17</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0.24</v>
      </c>
    </row>
    <row r="32" spans="1:11" x14ac:dyDescent="0.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0.56999999999999995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4.2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1.1000000000000001</v>
      </c>
    </row>
    <row r="33" spans="1:16" x14ac:dyDescent="0.15">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1.81</v>
      </c>
    </row>
    <row r="34" spans="1:16" x14ac:dyDescent="0.15">
      <c r="A34" s="137" t="str">
        <f>IF(連結実質赤字比率に係る赤字・黒字の構成分析!C$36="",NA(),連結実質赤字比率に係る赤字・黒字の構成分析!C$36)</f>
        <v>村民牧場事業特別会計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0.87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2.08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3.47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1.62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2.46</v>
      </c>
    </row>
    <row r="35" spans="1:16" x14ac:dyDescent="0.15">
      <c r="A35" s="137" t="str">
        <f>IF(連結実質赤字比率に係る赤字・黒字の構成分析!C$35="",NA(),連結実質赤字比率に係る赤字・黒字の構成分析!C$35)</f>
        <v>航路事業特別会計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2.5099999999999998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6.98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5.91</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22.38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16.690000000000001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17.54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34.08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36.04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92</v>
      </c>
      <c r="E42" s="138"/>
      <c r="F42" s="138"/>
      <c r="G42" s="138">
        <f>'実質公債費比率（分子）の構造'!L$52</f>
        <v>106</v>
      </c>
      <c r="H42" s="138"/>
      <c r="I42" s="138"/>
      <c r="J42" s="138">
        <f>'実質公債費比率（分子）の構造'!M$52</f>
        <v>95</v>
      </c>
      <c r="K42" s="138"/>
      <c r="L42" s="138"/>
      <c r="M42" s="138">
        <f>'実質公債費比率（分子）の構造'!N$52</f>
        <v>88</v>
      </c>
      <c r="N42" s="138"/>
      <c r="O42" s="138"/>
      <c r="P42" s="138">
        <f>'実質公債費比率（分子）の構造'!O$52</f>
        <v>76</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0</v>
      </c>
      <c r="C45" s="138"/>
      <c r="D45" s="138"/>
      <c r="E45" s="138">
        <f>'実質公債費比率（分子）の構造'!L$49</f>
        <v>0</v>
      </c>
      <c r="F45" s="138"/>
      <c r="G45" s="138"/>
      <c r="H45" s="138">
        <f>'実質公債費比率（分子）の構造'!M$49</f>
        <v>0</v>
      </c>
      <c r="I45" s="138"/>
      <c r="J45" s="138"/>
      <c r="K45" s="138">
        <f>'実質公債費比率（分子）の構造'!N$49</f>
        <v>0</v>
      </c>
      <c r="L45" s="138"/>
      <c r="M45" s="138"/>
      <c r="N45" s="138">
        <f>'実質公債費比率（分子）の構造'!O$49</f>
        <v>0</v>
      </c>
      <c r="O45" s="138"/>
      <c r="P45" s="138"/>
    </row>
    <row r="46" spans="1:16" x14ac:dyDescent="0.15">
      <c r="A46" s="138" t="s">
        <v>55</v>
      </c>
      <c r="B46" s="138">
        <f>'実質公債費比率（分子）の構造'!K$48</f>
        <v>25</v>
      </c>
      <c r="C46" s="138"/>
      <c r="D46" s="138"/>
      <c r="E46" s="138">
        <f>'実質公債費比率（分子）の構造'!L$48</f>
        <v>28</v>
      </c>
      <c r="F46" s="138"/>
      <c r="G46" s="138"/>
      <c r="H46" s="138">
        <f>'実質公債費比率（分子）の構造'!M$48</f>
        <v>24</v>
      </c>
      <c r="I46" s="138"/>
      <c r="J46" s="138"/>
      <c r="K46" s="138">
        <f>'実質公債費比率（分子）の構造'!N$48</f>
        <v>16</v>
      </c>
      <c r="L46" s="138"/>
      <c r="M46" s="138"/>
      <c r="N46" s="138">
        <f>'実質公債費比率（分子）の構造'!O$48</f>
        <v>12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144</v>
      </c>
      <c r="C49" s="138"/>
      <c r="D49" s="138"/>
      <c r="E49" s="138">
        <f>'実質公債費比率（分子）の構造'!L$45</f>
        <v>138</v>
      </c>
      <c r="F49" s="138"/>
      <c r="G49" s="138"/>
      <c r="H49" s="138">
        <f>'実質公債費比率（分子）の構造'!M$45</f>
        <v>116</v>
      </c>
      <c r="I49" s="138"/>
      <c r="J49" s="138"/>
      <c r="K49" s="138">
        <f>'実質公債費比率（分子）の構造'!N$45</f>
        <v>112</v>
      </c>
      <c r="L49" s="138"/>
      <c r="M49" s="138"/>
      <c r="N49" s="138">
        <f>'実質公債費比率（分子）の構造'!O$45</f>
        <v>103</v>
      </c>
      <c r="O49" s="138"/>
      <c r="P49" s="138"/>
    </row>
    <row r="50" spans="1:16" x14ac:dyDescent="0.15">
      <c r="A50" s="138" t="s">
        <v>59</v>
      </c>
      <c r="B50" s="138" t="e">
        <f>NA()</f>
        <v>#N/A</v>
      </c>
      <c r="C50" s="138">
        <f>IF(ISNUMBER('実質公債費比率（分子）の構造'!K$53),'実質公債費比率（分子）の構造'!K$53,NA())</f>
        <v>77</v>
      </c>
      <c r="D50" s="138" t="e">
        <f>NA()</f>
        <v>#N/A</v>
      </c>
      <c r="E50" s="138" t="e">
        <f>NA()</f>
        <v>#N/A</v>
      </c>
      <c r="F50" s="138">
        <f>IF(ISNUMBER('実質公債費比率（分子）の構造'!L$53),'実質公債費比率（分子）の構造'!L$53,NA())</f>
        <v>60</v>
      </c>
      <c r="G50" s="138" t="e">
        <f>NA()</f>
        <v>#N/A</v>
      </c>
      <c r="H50" s="138" t="e">
        <f>NA()</f>
        <v>#N/A</v>
      </c>
      <c r="I50" s="138">
        <f>IF(ISNUMBER('実質公債費比率（分子）の構造'!M$53),'実質公債費比率（分子）の構造'!M$53,NA())</f>
        <v>45</v>
      </c>
      <c r="J50" s="138" t="e">
        <f>NA()</f>
        <v>#N/A</v>
      </c>
      <c r="K50" s="138" t="e">
        <f>NA()</f>
        <v>#N/A</v>
      </c>
      <c r="L50" s="138">
        <f>IF(ISNUMBER('実質公債費比率（分子）の構造'!N$53),'実質公債費比率（分子）の構造'!N$53,NA())</f>
        <v>40</v>
      </c>
      <c r="M50" s="138" t="e">
        <f>NA()</f>
        <v>#N/A</v>
      </c>
      <c r="N50" s="138" t="e">
        <f>NA()</f>
        <v>#N/A</v>
      </c>
      <c r="O50" s="138">
        <f>IF(ISNUMBER('実質公債費比率（分子）の構造'!O$53),'実質公債費比率（分子）の構造'!O$53,NA())</f>
        <v>39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681</v>
      </c>
      <c r="E56" s="137"/>
      <c r="F56" s="137"/>
      <c r="G56" s="137">
        <f>'将来負担比率（分子）の構造'!J$52</f>
        <v>660</v>
      </c>
      <c r="H56" s="137"/>
      <c r="I56" s="137"/>
      <c r="J56" s="137">
        <f>'将来負担比率（分子）の構造'!K$52</f>
        <v>735</v>
      </c>
      <c r="K56" s="137"/>
      <c r="L56" s="137"/>
      <c r="M56" s="137">
        <f>'将来負担比率（分子）の構造'!L$52</f>
        <v>800</v>
      </c>
      <c r="N56" s="137"/>
      <c r="O56" s="137"/>
      <c r="P56" s="137">
        <f>'将来負担比率（分子）の構造'!M$52</f>
        <v>772</v>
      </c>
    </row>
    <row r="57" spans="1:16" x14ac:dyDescent="0.15">
      <c r="A57" s="137" t="s">
        <v>36</v>
      </c>
      <c r="B57" s="137"/>
      <c r="C57" s="137"/>
      <c r="D57" s="137">
        <f>'将来負担比率（分子）の構造'!I$51</f>
        <v>58</v>
      </c>
      <c r="E57" s="137"/>
      <c r="F57" s="137"/>
      <c r="G57" s="137">
        <f>'将来負担比率（分子）の構造'!J$51</f>
        <v>50</v>
      </c>
      <c r="H57" s="137"/>
      <c r="I57" s="137"/>
      <c r="J57" s="137">
        <f>'将来負担比率（分子）の構造'!K$51</f>
        <v>43</v>
      </c>
      <c r="K57" s="137"/>
      <c r="L57" s="137"/>
      <c r="M57" s="137">
        <f>'将来負担比率（分子）の構造'!L$51</f>
        <v>35</v>
      </c>
      <c r="N57" s="137"/>
      <c r="O57" s="137"/>
      <c r="P57" s="137">
        <f>'将来負担比率（分子）の構造'!M$51</f>
        <v>27</v>
      </c>
    </row>
    <row r="58" spans="1:16" x14ac:dyDescent="0.15">
      <c r="A58" s="137" t="s">
        <v>35</v>
      </c>
      <c r="B58" s="137"/>
      <c r="C58" s="137"/>
      <c r="D58" s="137">
        <f>'将来負担比率（分子）の構造'!I$50</f>
        <v>670</v>
      </c>
      <c r="E58" s="137"/>
      <c r="F58" s="137"/>
      <c r="G58" s="137">
        <f>'将来負担比率（分子）の構造'!J$50</f>
        <v>691</v>
      </c>
      <c r="H58" s="137"/>
      <c r="I58" s="137"/>
      <c r="J58" s="137">
        <f>'将来負担比率（分子）の構造'!K$50</f>
        <v>652</v>
      </c>
      <c r="K58" s="137"/>
      <c r="L58" s="137"/>
      <c r="M58" s="137">
        <f>'将来負担比率（分子）の構造'!L$50</f>
        <v>595</v>
      </c>
      <c r="N58" s="137"/>
      <c r="O58" s="137"/>
      <c r="P58" s="137">
        <f>'将来負担比率（分子）の構造'!M$50</f>
        <v>639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244</v>
      </c>
      <c r="C62" s="137"/>
      <c r="D62" s="137"/>
      <c r="E62" s="137">
        <f>'将来負担比率（分子）の構造'!J$45</f>
        <v>231</v>
      </c>
      <c r="F62" s="137"/>
      <c r="G62" s="137"/>
      <c r="H62" s="137">
        <f>'将来負担比率（分子）の構造'!K$45</f>
        <v>175</v>
      </c>
      <c r="I62" s="137"/>
      <c r="J62" s="137"/>
      <c r="K62" s="137">
        <f>'将来負担比率（分子）の構造'!L$45</f>
        <v>114</v>
      </c>
      <c r="L62" s="137"/>
      <c r="M62" s="137"/>
      <c r="N62" s="137">
        <f>'将来負担比率（分子）の構造'!M$45</f>
        <v>160</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160</v>
      </c>
      <c r="C64" s="137"/>
      <c r="D64" s="137"/>
      <c r="E64" s="137">
        <f>'将来負担比率（分子）の構造'!J$43</f>
        <v>142</v>
      </c>
      <c r="F64" s="137"/>
      <c r="G64" s="137"/>
      <c r="H64" s="137">
        <f>'将来負担比率（分子）の構造'!K$43</f>
        <v>127</v>
      </c>
      <c r="I64" s="137"/>
      <c r="J64" s="137"/>
      <c r="K64" s="137">
        <f>'将来負担比率（分子）の構造'!L$43</f>
        <v>116</v>
      </c>
      <c r="L64" s="137"/>
      <c r="M64" s="137"/>
      <c r="N64" s="137">
        <f>'将来負担比率（分子）の構造'!M$43</f>
        <v>105</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885</v>
      </c>
      <c r="C66" s="137"/>
      <c r="D66" s="137"/>
      <c r="E66" s="137">
        <f>'将来負担比率（分子）の構造'!J$41</f>
        <v>908</v>
      </c>
      <c r="F66" s="137"/>
      <c r="G66" s="137"/>
      <c r="H66" s="137">
        <f>'将来負担比率（分子）の構造'!K$41</f>
        <v>1021</v>
      </c>
      <c r="I66" s="137"/>
      <c r="J66" s="137"/>
      <c r="K66" s="137">
        <f>'将来負担比率（分子）の構造'!L$41</f>
        <v>1543</v>
      </c>
      <c r="L66" s="137"/>
      <c r="M66" s="137"/>
      <c r="N66" s="137">
        <f>'将来負担比率（分子）の構造'!M$41</f>
        <v>1523</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344</v>
      </c>
      <c r="M67" s="137" t="e">
        <f>NA()</f>
        <v>#N/A</v>
      </c>
      <c r="N67" s="137" t="e">
        <f>NA()</f>
        <v>#N/A</v>
      </c>
      <c r="O67" s="137">
        <f>IF(ISNUMBER('将来負担比率（分子）の構造'!M$53), IF('将来負担比率（分子）の構造'!M$53 &lt; 0, 0, '将来負担比率（分子）の構造'!M$53), NA())</f>
        <v>350</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E34" sqref="E34:S34"/>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51620</v>
      </c>
      <c r="S5" s="671"/>
      <c r="T5" s="671"/>
      <c r="U5" s="671"/>
      <c r="V5" s="671"/>
      <c r="W5" s="671"/>
      <c r="X5" s="671"/>
      <c r="Y5" s="718"/>
      <c r="Z5" s="731">
        <v>3.1</v>
      </c>
      <c r="AA5" s="731"/>
      <c r="AB5" s="731"/>
      <c r="AC5" s="731"/>
      <c r="AD5" s="732">
        <v>51620</v>
      </c>
      <c r="AE5" s="732"/>
      <c r="AF5" s="732"/>
      <c r="AG5" s="732"/>
      <c r="AH5" s="732"/>
      <c r="AI5" s="732"/>
      <c r="AJ5" s="732"/>
      <c r="AK5" s="732"/>
      <c r="AL5" s="719">
        <v>8</v>
      </c>
      <c r="AM5" s="688"/>
      <c r="AN5" s="688"/>
      <c r="AO5" s="720"/>
      <c r="AP5" s="707" t="s">
        <v>209</v>
      </c>
      <c r="AQ5" s="708"/>
      <c r="AR5" s="708"/>
      <c r="AS5" s="708"/>
      <c r="AT5" s="708"/>
      <c r="AU5" s="708"/>
      <c r="AV5" s="708"/>
      <c r="AW5" s="708"/>
      <c r="AX5" s="708"/>
      <c r="AY5" s="708"/>
      <c r="AZ5" s="708"/>
      <c r="BA5" s="708"/>
      <c r="BB5" s="708"/>
      <c r="BC5" s="708"/>
      <c r="BD5" s="708"/>
      <c r="BE5" s="708"/>
      <c r="BF5" s="709"/>
      <c r="BG5" s="620">
        <v>51620</v>
      </c>
      <c r="BH5" s="621"/>
      <c r="BI5" s="621"/>
      <c r="BJ5" s="621"/>
      <c r="BK5" s="621"/>
      <c r="BL5" s="621"/>
      <c r="BM5" s="621"/>
      <c r="BN5" s="622"/>
      <c r="BO5" s="673">
        <v>100</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7145</v>
      </c>
      <c r="S6" s="621"/>
      <c r="T6" s="621"/>
      <c r="U6" s="621"/>
      <c r="V6" s="621"/>
      <c r="W6" s="621"/>
      <c r="X6" s="621"/>
      <c r="Y6" s="622"/>
      <c r="Z6" s="673">
        <v>0.4</v>
      </c>
      <c r="AA6" s="673"/>
      <c r="AB6" s="673"/>
      <c r="AC6" s="673"/>
      <c r="AD6" s="674">
        <v>7145</v>
      </c>
      <c r="AE6" s="674"/>
      <c r="AF6" s="674"/>
      <c r="AG6" s="674"/>
      <c r="AH6" s="674"/>
      <c r="AI6" s="674"/>
      <c r="AJ6" s="674"/>
      <c r="AK6" s="674"/>
      <c r="AL6" s="643">
        <v>1.1000000000000001</v>
      </c>
      <c r="AM6" s="675"/>
      <c r="AN6" s="675"/>
      <c r="AO6" s="676"/>
      <c r="AP6" s="617" t="s">
        <v>215</v>
      </c>
      <c r="AQ6" s="618"/>
      <c r="AR6" s="618"/>
      <c r="AS6" s="618"/>
      <c r="AT6" s="618"/>
      <c r="AU6" s="618"/>
      <c r="AV6" s="618"/>
      <c r="AW6" s="618"/>
      <c r="AX6" s="618"/>
      <c r="AY6" s="618"/>
      <c r="AZ6" s="618"/>
      <c r="BA6" s="618"/>
      <c r="BB6" s="618"/>
      <c r="BC6" s="618"/>
      <c r="BD6" s="618"/>
      <c r="BE6" s="618"/>
      <c r="BF6" s="619"/>
      <c r="BG6" s="620">
        <v>51620</v>
      </c>
      <c r="BH6" s="621"/>
      <c r="BI6" s="621"/>
      <c r="BJ6" s="621"/>
      <c r="BK6" s="621"/>
      <c r="BL6" s="621"/>
      <c r="BM6" s="621"/>
      <c r="BN6" s="622"/>
      <c r="BO6" s="673">
        <v>100</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41515</v>
      </c>
      <c r="CS6" s="621"/>
      <c r="CT6" s="621"/>
      <c r="CU6" s="621"/>
      <c r="CV6" s="621"/>
      <c r="CW6" s="621"/>
      <c r="CX6" s="621"/>
      <c r="CY6" s="622"/>
      <c r="CZ6" s="673">
        <v>2.9</v>
      </c>
      <c r="DA6" s="673"/>
      <c r="DB6" s="673"/>
      <c r="DC6" s="673"/>
      <c r="DD6" s="626" t="s">
        <v>210</v>
      </c>
      <c r="DE6" s="621"/>
      <c r="DF6" s="621"/>
      <c r="DG6" s="621"/>
      <c r="DH6" s="621"/>
      <c r="DI6" s="621"/>
      <c r="DJ6" s="621"/>
      <c r="DK6" s="621"/>
      <c r="DL6" s="621"/>
      <c r="DM6" s="621"/>
      <c r="DN6" s="621"/>
      <c r="DO6" s="621"/>
      <c r="DP6" s="622"/>
      <c r="DQ6" s="626">
        <v>41515</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42</v>
      </c>
      <c r="S7" s="621"/>
      <c r="T7" s="621"/>
      <c r="U7" s="621"/>
      <c r="V7" s="621"/>
      <c r="W7" s="621"/>
      <c r="X7" s="621"/>
      <c r="Y7" s="622"/>
      <c r="Z7" s="673">
        <v>0</v>
      </c>
      <c r="AA7" s="673"/>
      <c r="AB7" s="673"/>
      <c r="AC7" s="673"/>
      <c r="AD7" s="674">
        <v>42</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19135</v>
      </c>
      <c r="BH7" s="621"/>
      <c r="BI7" s="621"/>
      <c r="BJ7" s="621"/>
      <c r="BK7" s="621"/>
      <c r="BL7" s="621"/>
      <c r="BM7" s="621"/>
      <c r="BN7" s="622"/>
      <c r="BO7" s="673">
        <v>37.1</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608236</v>
      </c>
      <c r="CS7" s="621"/>
      <c r="CT7" s="621"/>
      <c r="CU7" s="621"/>
      <c r="CV7" s="621"/>
      <c r="CW7" s="621"/>
      <c r="CX7" s="621"/>
      <c r="CY7" s="622"/>
      <c r="CZ7" s="673">
        <v>42.7</v>
      </c>
      <c r="DA7" s="673"/>
      <c r="DB7" s="673"/>
      <c r="DC7" s="673"/>
      <c r="DD7" s="626" t="s">
        <v>210</v>
      </c>
      <c r="DE7" s="621"/>
      <c r="DF7" s="621"/>
      <c r="DG7" s="621"/>
      <c r="DH7" s="621"/>
      <c r="DI7" s="621"/>
      <c r="DJ7" s="621"/>
      <c r="DK7" s="621"/>
      <c r="DL7" s="621"/>
      <c r="DM7" s="621"/>
      <c r="DN7" s="621"/>
      <c r="DO7" s="621"/>
      <c r="DP7" s="622"/>
      <c r="DQ7" s="626">
        <v>499391</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69</v>
      </c>
      <c r="S8" s="621"/>
      <c r="T8" s="621"/>
      <c r="U8" s="621"/>
      <c r="V8" s="621"/>
      <c r="W8" s="621"/>
      <c r="X8" s="621"/>
      <c r="Y8" s="622"/>
      <c r="Z8" s="673">
        <v>0</v>
      </c>
      <c r="AA8" s="673"/>
      <c r="AB8" s="673"/>
      <c r="AC8" s="673"/>
      <c r="AD8" s="674">
        <v>69</v>
      </c>
      <c r="AE8" s="674"/>
      <c r="AF8" s="674"/>
      <c r="AG8" s="674"/>
      <c r="AH8" s="674"/>
      <c r="AI8" s="674"/>
      <c r="AJ8" s="674"/>
      <c r="AK8" s="674"/>
      <c r="AL8" s="643">
        <v>0</v>
      </c>
      <c r="AM8" s="675"/>
      <c r="AN8" s="675"/>
      <c r="AO8" s="676"/>
      <c r="AP8" s="617" t="s">
        <v>221</v>
      </c>
      <c r="AQ8" s="618"/>
      <c r="AR8" s="618"/>
      <c r="AS8" s="618"/>
      <c r="AT8" s="618"/>
      <c r="AU8" s="618"/>
      <c r="AV8" s="618"/>
      <c r="AW8" s="618"/>
      <c r="AX8" s="618"/>
      <c r="AY8" s="618"/>
      <c r="AZ8" s="618"/>
      <c r="BA8" s="618"/>
      <c r="BB8" s="618"/>
      <c r="BC8" s="618"/>
      <c r="BD8" s="618"/>
      <c r="BE8" s="618"/>
      <c r="BF8" s="619"/>
      <c r="BG8" s="620">
        <v>747</v>
      </c>
      <c r="BH8" s="621"/>
      <c r="BI8" s="621"/>
      <c r="BJ8" s="621"/>
      <c r="BK8" s="621"/>
      <c r="BL8" s="621"/>
      <c r="BM8" s="621"/>
      <c r="BN8" s="622"/>
      <c r="BO8" s="673">
        <v>1.4</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173198</v>
      </c>
      <c r="CS8" s="621"/>
      <c r="CT8" s="621"/>
      <c r="CU8" s="621"/>
      <c r="CV8" s="621"/>
      <c r="CW8" s="621"/>
      <c r="CX8" s="621"/>
      <c r="CY8" s="622"/>
      <c r="CZ8" s="673">
        <v>12.2</v>
      </c>
      <c r="DA8" s="673"/>
      <c r="DB8" s="673"/>
      <c r="DC8" s="673"/>
      <c r="DD8" s="626">
        <v>387</v>
      </c>
      <c r="DE8" s="621"/>
      <c r="DF8" s="621"/>
      <c r="DG8" s="621"/>
      <c r="DH8" s="621"/>
      <c r="DI8" s="621"/>
      <c r="DJ8" s="621"/>
      <c r="DK8" s="621"/>
      <c r="DL8" s="621"/>
      <c r="DM8" s="621"/>
      <c r="DN8" s="621"/>
      <c r="DO8" s="621"/>
      <c r="DP8" s="622"/>
      <c r="DQ8" s="626">
        <v>113316</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55</v>
      </c>
      <c r="S9" s="621"/>
      <c r="T9" s="621"/>
      <c r="U9" s="621"/>
      <c r="V9" s="621"/>
      <c r="W9" s="621"/>
      <c r="X9" s="621"/>
      <c r="Y9" s="622"/>
      <c r="Z9" s="673">
        <v>0</v>
      </c>
      <c r="AA9" s="673"/>
      <c r="AB9" s="673"/>
      <c r="AC9" s="673"/>
      <c r="AD9" s="674">
        <v>55</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16417</v>
      </c>
      <c r="BH9" s="621"/>
      <c r="BI9" s="621"/>
      <c r="BJ9" s="621"/>
      <c r="BK9" s="621"/>
      <c r="BL9" s="621"/>
      <c r="BM9" s="621"/>
      <c r="BN9" s="622"/>
      <c r="BO9" s="673">
        <v>31.8</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92370</v>
      </c>
      <c r="CS9" s="621"/>
      <c r="CT9" s="621"/>
      <c r="CU9" s="621"/>
      <c r="CV9" s="621"/>
      <c r="CW9" s="621"/>
      <c r="CX9" s="621"/>
      <c r="CY9" s="622"/>
      <c r="CZ9" s="673">
        <v>6.5</v>
      </c>
      <c r="DA9" s="673"/>
      <c r="DB9" s="673"/>
      <c r="DC9" s="673"/>
      <c r="DD9" s="626" t="s">
        <v>111</v>
      </c>
      <c r="DE9" s="621"/>
      <c r="DF9" s="621"/>
      <c r="DG9" s="621"/>
      <c r="DH9" s="621"/>
      <c r="DI9" s="621"/>
      <c r="DJ9" s="621"/>
      <c r="DK9" s="621"/>
      <c r="DL9" s="621"/>
      <c r="DM9" s="621"/>
      <c r="DN9" s="621"/>
      <c r="DO9" s="621"/>
      <c r="DP9" s="622"/>
      <c r="DQ9" s="626">
        <v>87402</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11757</v>
      </c>
      <c r="S10" s="621"/>
      <c r="T10" s="621"/>
      <c r="U10" s="621"/>
      <c r="V10" s="621"/>
      <c r="W10" s="621"/>
      <c r="X10" s="621"/>
      <c r="Y10" s="622"/>
      <c r="Z10" s="673">
        <v>0.7</v>
      </c>
      <c r="AA10" s="673"/>
      <c r="AB10" s="673"/>
      <c r="AC10" s="673"/>
      <c r="AD10" s="674">
        <v>11757</v>
      </c>
      <c r="AE10" s="674"/>
      <c r="AF10" s="674"/>
      <c r="AG10" s="674"/>
      <c r="AH10" s="674"/>
      <c r="AI10" s="674"/>
      <c r="AJ10" s="674"/>
      <c r="AK10" s="674"/>
      <c r="AL10" s="643">
        <v>1.8</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1894</v>
      </c>
      <c r="BH10" s="621"/>
      <c r="BI10" s="621"/>
      <c r="BJ10" s="621"/>
      <c r="BK10" s="621"/>
      <c r="BL10" s="621"/>
      <c r="BM10" s="621"/>
      <c r="BN10" s="622"/>
      <c r="BO10" s="673">
        <v>3.7</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t="s">
        <v>111</v>
      </c>
      <c r="CS10" s="621"/>
      <c r="CT10" s="621"/>
      <c r="CU10" s="621"/>
      <c r="CV10" s="621"/>
      <c r="CW10" s="621"/>
      <c r="CX10" s="621"/>
      <c r="CY10" s="622"/>
      <c r="CZ10" s="673" t="s">
        <v>111</v>
      </c>
      <c r="DA10" s="673"/>
      <c r="DB10" s="673"/>
      <c r="DC10" s="673"/>
      <c r="DD10" s="626" t="s">
        <v>111</v>
      </c>
      <c r="DE10" s="621"/>
      <c r="DF10" s="621"/>
      <c r="DG10" s="621"/>
      <c r="DH10" s="621"/>
      <c r="DI10" s="621"/>
      <c r="DJ10" s="621"/>
      <c r="DK10" s="621"/>
      <c r="DL10" s="621"/>
      <c r="DM10" s="621"/>
      <c r="DN10" s="621"/>
      <c r="DO10" s="621"/>
      <c r="DP10" s="622"/>
      <c r="DQ10" s="626" t="s">
        <v>111</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77</v>
      </c>
      <c r="BH11" s="621"/>
      <c r="BI11" s="621"/>
      <c r="BJ11" s="621"/>
      <c r="BK11" s="621"/>
      <c r="BL11" s="621"/>
      <c r="BM11" s="621"/>
      <c r="BN11" s="622"/>
      <c r="BO11" s="673">
        <v>0.1</v>
      </c>
      <c r="BP11" s="673"/>
      <c r="BQ11" s="673"/>
      <c r="BR11" s="673"/>
      <c r="BS11" s="626" t="s">
        <v>111</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99978</v>
      </c>
      <c r="CS11" s="621"/>
      <c r="CT11" s="621"/>
      <c r="CU11" s="621"/>
      <c r="CV11" s="621"/>
      <c r="CW11" s="621"/>
      <c r="CX11" s="621"/>
      <c r="CY11" s="622"/>
      <c r="CZ11" s="673">
        <v>7</v>
      </c>
      <c r="DA11" s="673"/>
      <c r="DB11" s="673"/>
      <c r="DC11" s="673"/>
      <c r="DD11" s="626" t="s">
        <v>111</v>
      </c>
      <c r="DE11" s="621"/>
      <c r="DF11" s="621"/>
      <c r="DG11" s="621"/>
      <c r="DH11" s="621"/>
      <c r="DI11" s="621"/>
      <c r="DJ11" s="621"/>
      <c r="DK11" s="621"/>
      <c r="DL11" s="621"/>
      <c r="DM11" s="621"/>
      <c r="DN11" s="621"/>
      <c r="DO11" s="621"/>
      <c r="DP11" s="622"/>
      <c r="DQ11" s="626">
        <v>70202</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25040</v>
      </c>
      <c r="BH12" s="621"/>
      <c r="BI12" s="621"/>
      <c r="BJ12" s="621"/>
      <c r="BK12" s="621"/>
      <c r="BL12" s="621"/>
      <c r="BM12" s="621"/>
      <c r="BN12" s="622"/>
      <c r="BO12" s="673">
        <v>48.5</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119188</v>
      </c>
      <c r="CS12" s="621"/>
      <c r="CT12" s="621"/>
      <c r="CU12" s="621"/>
      <c r="CV12" s="621"/>
      <c r="CW12" s="621"/>
      <c r="CX12" s="621"/>
      <c r="CY12" s="622"/>
      <c r="CZ12" s="673">
        <v>8.4</v>
      </c>
      <c r="DA12" s="673"/>
      <c r="DB12" s="673"/>
      <c r="DC12" s="673"/>
      <c r="DD12" s="626">
        <v>8617</v>
      </c>
      <c r="DE12" s="621"/>
      <c r="DF12" s="621"/>
      <c r="DG12" s="621"/>
      <c r="DH12" s="621"/>
      <c r="DI12" s="621"/>
      <c r="DJ12" s="621"/>
      <c r="DK12" s="621"/>
      <c r="DL12" s="621"/>
      <c r="DM12" s="621"/>
      <c r="DN12" s="621"/>
      <c r="DO12" s="621"/>
      <c r="DP12" s="622"/>
      <c r="DQ12" s="626">
        <v>21245</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1352</v>
      </c>
      <c r="S13" s="621"/>
      <c r="T13" s="621"/>
      <c r="U13" s="621"/>
      <c r="V13" s="621"/>
      <c r="W13" s="621"/>
      <c r="X13" s="621"/>
      <c r="Y13" s="622"/>
      <c r="Z13" s="673">
        <v>0.1</v>
      </c>
      <c r="AA13" s="673"/>
      <c r="AB13" s="673"/>
      <c r="AC13" s="673"/>
      <c r="AD13" s="674">
        <v>1352</v>
      </c>
      <c r="AE13" s="674"/>
      <c r="AF13" s="674"/>
      <c r="AG13" s="674"/>
      <c r="AH13" s="674"/>
      <c r="AI13" s="674"/>
      <c r="AJ13" s="674"/>
      <c r="AK13" s="674"/>
      <c r="AL13" s="643">
        <v>0.2</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24563</v>
      </c>
      <c r="BH13" s="621"/>
      <c r="BI13" s="621"/>
      <c r="BJ13" s="621"/>
      <c r="BK13" s="621"/>
      <c r="BL13" s="621"/>
      <c r="BM13" s="621"/>
      <c r="BN13" s="622"/>
      <c r="BO13" s="673">
        <v>47.6</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75395</v>
      </c>
      <c r="CS13" s="621"/>
      <c r="CT13" s="621"/>
      <c r="CU13" s="621"/>
      <c r="CV13" s="621"/>
      <c r="CW13" s="621"/>
      <c r="CX13" s="621"/>
      <c r="CY13" s="622"/>
      <c r="CZ13" s="673">
        <v>5.3</v>
      </c>
      <c r="DA13" s="673"/>
      <c r="DB13" s="673"/>
      <c r="DC13" s="673"/>
      <c r="DD13" s="626">
        <v>778</v>
      </c>
      <c r="DE13" s="621"/>
      <c r="DF13" s="621"/>
      <c r="DG13" s="621"/>
      <c r="DH13" s="621"/>
      <c r="DI13" s="621"/>
      <c r="DJ13" s="621"/>
      <c r="DK13" s="621"/>
      <c r="DL13" s="621"/>
      <c r="DM13" s="621"/>
      <c r="DN13" s="621"/>
      <c r="DO13" s="621"/>
      <c r="DP13" s="622"/>
      <c r="DQ13" s="626">
        <v>37302</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2841</v>
      </c>
      <c r="BH14" s="621"/>
      <c r="BI14" s="621"/>
      <c r="BJ14" s="621"/>
      <c r="BK14" s="621"/>
      <c r="BL14" s="621"/>
      <c r="BM14" s="621"/>
      <c r="BN14" s="622"/>
      <c r="BO14" s="673">
        <v>5.5</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6846</v>
      </c>
      <c r="CS14" s="621"/>
      <c r="CT14" s="621"/>
      <c r="CU14" s="621"/>
      <c r="CV14" s="621"/>
      <c r="CW14" s="621"/>
      <c r="CX14" s="621"/>
      <c r="CY14" s="622"/>
      <c r="CZ14" s="673">
        <v>0.5</v>
      </c>
      <c r="DA14" s="673"/>
      <c r="DB14" s="673"/>
      <c r="DC14" s="673"/>
      <c r="DD14" s="626" t="s">
        <v>111</v>
      </c>
      <c r="DE14" s="621"/>
      <c r="DF14" s="621"/>
      <c r="DG14" s="621"/>
      <c r="DH14" s="621"/>
      <c r="DI14" s="621"/>
      <c r="DJ14" s="621"/>
      <c r="DK14" s="621"/>
      <c r="DL14" s="621"/>
      <c r="DM14" s="621"/>
      <c r="DN14" s="621"/>
      <c r="DO14" s="621"/>
      <c r="DP14" s="622"/>
      <c r="DQ14" s="626">
        <v>6846</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t="s">
        <v>111</v>
      </c>
      <c r="S15" s="621"/>
      <c r="T15" s="621"/>
      <c r="U15" s="621"/>
      <c r="V15" s="621"/>
      <c r="W15" s="621"/>
      <c r="X15" s="621"/>
      <c r="Y15" s="622"/>
      <c r="Z15" s="673" t="s">
        <v>111</v>
      </c>
      <c r="AA15" s="673"/>
      <c r="AB15" s="673"/>
      <c r="AC15" s="673"/>
      <c r="AD15" s="674" t="s">
        <v>111</v>
      </c>
      <c r="AE15" s="674"/>
      <c r="AF15" s="674"/>
      <c r="AG15" s="674"/>
      <c r="AH15" s="674"/>
      <c r="AI15" s="674"/>
      <c r="AJ15" s="674"/>
      <c r="AK15" s="674"/>
      <c r="AL15" s="643" t="s">
        <v>111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4604</v>
      </c>
      <c r="BH15" s="621"/>
      <c r="BI15" s="621"/>
      <c r="BJ15" s="621"/>
      <c r="BK15" s="621"/>
      <c r="BL15" s="621"/>
      <c r="BM15" s="621"/>
      <c r="BN15" s="622"/>
      <c r="BO15" s="673">
        <v>8.9</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105517</v>
      </c>
      <c r="CS15" s="621"/>
      <c r="CT15" s="621"/>
      <c r="CU15" s="621"/>
      <c r="CV15" s="621"/>
      <c r="CW15" s="621"/>
      <c r="CX15" s="621"/>
      <c r="CY15" s="622"/>
      <c r="CZ15" s="673">
        <v>7.4</v>
      </c>
      <c r="DA15" s="673"/>
      <c r="DB15" s="673"/>
      <c r="DC15" s="673"/>
      <c r="DD15" s="626">
        <v>1277</v>
      </c>
      <c r="DE15" s="621"/>
      <c r="DF15" s="621"/>
      <c r="DG15" s="621"/>
      <c r="DH15" s="621"/>
      <c r="DI15" s="621"/>
      <c r="DJ15" s="621"/>
      <c r="DK15" s="621"/>
      <c r="DL15" s="621"/>
      <c r="DM15" s="621"/>
      <c r="DN15" s="621"/>
      <c r="DO15" s="621"/>
      <c r="DP15" s="622"/>
      <c r="DQ15" s="626">
        <v>89864</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788515</v>
      </c>
      <c r="S16" s="621"/>
      <c r="T16" s="621"/>
      <c r="U16" s="621"/>
      <c r="V16" s="621"/>
      <c r="W16" s="621"/>
      <c r="X16" s="621"/>
      <c r="Y16" s="622"/>
      <c r="Z16" s="673">
        <v>47</v>
      </c>
      <c r="AA16" s="673"/>
      <c r="AB16" s="673"/>
      <c r="AC16" s="673"/>
      <c r="AD16" s="674">
        <v>562752</v>
      </c>
      <c r="AE16" s="674"/>
      <c r="AF16" s="674"/>
      <c r="AG16" s="674"/>
      <c r="AH16" s="674"/>
      <c r="AI16" s="674"/>
      <c r="AJ16" s="674"/>
      <c r="AK16" s="674"/>
      <c r="AL16" s="643">
        <v>87.2</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562752</v>
      </c>
      <c r="S17" s="621"/>
      <c r="T17" s="621"/>
      <c r="U17" s="621"/>
      <c r="V17" s="621"/>
      <c r="W17" s="621"/>
      <c r="X17" s="621"/>
      <c r="Y17" s="622"/>
      <c r="Z17" s="673">
        <v>33.5</v>
      </c>
      <c r="AA17" s="673"/>
      <c r="AB17" s="673"/>
      <c r="AC17" s="673"/>
      <c r="AD17" s="674">
        <v>562752</v>
      </c>
      <c r="AE17" s="674"/>
      <c r="AF17" s="674"/>
      <c r="AG17" s="674"/>
      <c r="AH17" s="674"/>
      <c r="AI17" s="674"/>
      <c r="AJ17" s="674"/>
      <c r="AK17" s="674"/>
      <c r="AL17" s="643">
        <v>87.2</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102575</v>
      </c>
      <c r="CS17" s="621"/>
      <c r="CT17" s="621"/>
      <c r="CU17" s="621"/>
      <c r="CV17" s="621"/>
      <c r="CW17" s="621"/>
      <c r="CX17" s="621"/>
      <c r="CY17" s="622"/>
      <c r="CZ17" s="673">
        <v>7.2</v>
      </c>
      <c r="DA17" s="673"/>
      <c r="DB17" s="673"/>
      <c r="DC17" s="673"/>
      <c r="DD17" s="626" t="s">
        <v>111</v>
      </c>
      <c r="DE17" s="621"/>
      <c r="DF17" s="621"/>
      <c r="DG17" s="621"/>
      <c r="DH17" s="621"/>
      <c r="DI17" s="621"/>
      <c r="DJ17" s="621"/>
      <c r="DK17" s="621"/>
      <c r="DL17" s="621"/>
      <c r="DM17" s="621"/>
      <c r="DN17" s="621"/>
      <c r="DO17" s="621"/>
      <c r="DP17" s="622"/>
      <c r="DQ17" s="626">
        <v>102575</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225763</v>
      </c>
      <c r="S18" s="621"/>
      <c r="T18" s="621"/>
      <c r="U18" s="621"/>
      <c r="V18" s="621"/>
      <c r="W18" s="621"/>
      <c r="X18" s="621"/>
      <c r="Y18" s="622"/>
      <c r="Z18" s="673">
        <v>13.5</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t="s">
        <v>111</v>
      </c>
      <c r="BH19" s="621"/>
      <c r="BI19" s="621"/>
      <c r="BJ19" s="621"/>
      <c r="BK19" s="621"/>
      <c r="BL19" s="621"/>
      <c r="BM19" s="621"/>
      <c r="BN19" s="622"/>
      <c r="BO19" s="673" t="s">
        <v>111</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860555</v>
      </c>
      <c r="S20" s="621"/>
      <c r="T20" s="621"/>
      <c r="U20" s="621"/>
      <c r="V20" s="621"/>
      <c r="W20" s="621"/>
      <c r="X20" s="621"/>
      <c r="Y20" s="622"/>
      <c r="Z20" s="673">
        <v>51.3</v>
      </c>
      <c r="AA20" s="673"/>
      <c r="AB20" s="673"/>
      <c r="AC20" s="673"/>
      <c r="AD20" s="674">
        <v>634792</v>
      </c>
      <c r="AE20" s="674"/>
      <c r="AF20" s="674"/>
      <c r="AG20" s="674"/>
      <c r="AH20" s="674"/>
      <c r="AI20" s="674"/>
      <c r="AJ20" s="674"/>
      <c r="AK20" s="674"/>
      <c r="AL20" s="643">
        <v>98.4</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t="s">
        <v>111</v>
      </c>
      <c r="BH20" s="621"/>
      <c r="BI20" s="621"/>
      <c r="BJ20" s="621"/>
      <c r="BK20" s="621"/>
      <c r="BL20" s="621"/>
      <c r="BM20" s="621"/>
      <c r="BN20" s="622"/>
      <c r="BO20" s="673" t="s">
        <v>111</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1424818</v>
      </c>
      <c r="CS20" s="621"/>
      <c r="CT20" s="621"/>
      <c r="CU20" s="621"/>
      <c r="CV20" s="621"/>
      <c r="CW20" s="621"/>
      <c r="CX20" s="621"/>
      <c r="CY20" s="622"/>
      <c r="CZ20" s="673">
        <v>100</v>
      </c>
      <c r="DA20" s="673"/>
      <c r="DB20" s="673"/>
      <c r="DC20" s="673"/>
      <c r="DD20" s="626">
        <v>11059</v>
      </c>
      <c r="DE20" s="621"/>
      <c r="DF20" s="621"/>
      <c r="DG20" s="621"/>
      <c r="DH20" s="621"/>
      <c r="DI20" s="621"/>
      <c r="DJ20" s="621"/>
      <c r="DK20" s="621"/>
      <c r="DL20" s="621"/>
      <c r="DM20" s="621"/>
      <c r="DN20" s="621"/>
      <c r="DO20" s="621"/>
      <c r="DP20" s="622"/>
      <c r="DQ20" s="626">
        <v>1069658</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t="s">
        <v>111</v>
      </c>
      <c r="S21" s="621"/>
      <c r="T21" s="621"/>
      <c r="U21" s="621"/>
      <c r="V21" s="621"/>
      <c r="W21" s="621"/>
      <c r="X21" s="621"/>
      <c r="Y21" s="622"/>
      <c r="Z21" s="673" t="s">
        <v>111</v>
      </c>
      <c r="AA21" s="673"/>
      <c r="AB21" s="673"/>
      <c r="AC21" s="673"/>
      <c r="AD21" s="674" t="s">
        <v>111</v>
      </c>
      <c r="AE21" s="674"/>
      <c r="AF21" s="674"/>
      <c r="AG21" s="674"/>
      <c r="AH21" s="674"/>
      <c r="AI21" s="674"/>
      <c r="AJ21" s="674"/>
      <c r="AK21" s="674"/>
      <c r="AL21" s="643" t="s">
        <v>111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3921</v>
      </c>
      <c r="S22" s="621"/>
      <c r="T22" s="621"/>
      <c r="U22" s="621"/>
      <c r="V22" s="621"/>
      <c r="W22" s="621"/>
      <c r="X22" s="621"/>
      <c r="Y22" s="622"/>
      <c r="Z22" s="673">
        <v>0.2</v>
      </c>
      <c r="AA22" s="673"/>
      <c r="AB22" s="673"/>
      <c r="AC22" s="673"/>
      <c r="AD22" s="674">
        <v>710</v>
      </c>
      <c r="AE22" s="674"/>
      <c r="AF22" s="674"/>
      <c r="AG22" s="674"/>
      <c r="AH22" s="674"/>
      <c r="AI22" s="674"/>
      <c r="AJ22" s="674"/>
      <c r="AK22" s="674"/>
      <c r="AL22" s="643">
        <v>0.1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7937</v>
      </c>
      <c r="S23" s="621"/>
      <c r="T23" s="621"/>
      <c r="U23" s="621"/>
      <c r="V23" s="621"/>
      <c r="W23" s="621"/>
      <c r="X23" s="621"/>
      <c r="Y23" s="622"/>
      <c r="Z23" s="673">
        <v>0.5</v>
      </c>
      <c r="AA23" s="673"/>
      <c r="AB23" s="673"/>
      <c r="AC23" s="673"/>
      <c r="AD23" s="674">
        <v>11</v>
      </c>
      <c r="AE23" s="674"/>
      <c r="AF23" s="674"/>
      <c r="AG23" s="674"/>
      <c r="AH23" s="674"/>
      <c r="AI23" s="674"/>
      <c r="AJ23" s="674"/>
      <c r="AK23" s="674"/>
      <c r="AL23" s="643">
        <v>0</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696</v>
      </c>
      <c r="S24" s="621"/>
      <c r="T24" s="621"/>
      <c r="U24" s="621"/>
      <c r="V24" s="621"/>
      <c r="W24" s="621"/>
      <c r="X24" s="621"/>
      <c r="Y24" s="622"/>
      <c r="Z24" s="673">
        <v>0</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470810</v>
      </c>
      <c r="CS24" s="671"/>
      <c r="CT24" s="671"/>
      <c r="CU24" s="671"/>
      <c r="CV24" s="671"/>
      <c r="CW24" s="671"/>
      <c r="CX24" s="671"/>
      <c r="CY24" s="718"/>
      <c r="CZ24" s="722">
        <v>33</v>
      </c>
      <c r="DA24" s="723"/>
      <c r="DB24" s="723"/>
      <c r="DC24" s="724"/>
      <c r="DD24" s="717">
        <v>400172</v>
      </c>
      <c r="DE24" s="671"/>
      <c r="DF24" s="671"/>
      <c r="DG24" s="671"/>
      <c r="DH24" s="671"/>
      <c r="DI24" s="671"/>
      <c r="DJ24" s="671"/>
      <c r="DK24" s="718"/>
      <c r="DL24" s="717">
        <v>390132</v>
      </c>
      <c r="DM24" s="671"/>
      <c r="DN24" s="671"/>
      <c r="DO24" s="671"/>
      <c r="DP24" s="671"/>
      <c r="DQ24" s="671"/>
      <c r="DR24" s="671"/>
      <c r="DS24" s="671"/>
      <c r="DT24" s="671"/>
      <c r="DU24" s="671"/>
      <c r="DV24" s="718"/>
      <c r="DW24" s="719">
        <v>58.3</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49607</v>
      </c>
      <c r="S25" s="621"/>
      <c r="T25" s="621"/>
      <c r="U25" s="621"/>
      <c r="V25" s="621"/>
      <c r="W25" s="621"/>
      <c r="X25" s="621"/>
      <c r="Y25" s="622"/>
      <c r="Z25" s="673">
        <v>3</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314746</v>
      </c>
      <c r="CS25" s="639"/>
      <c r="CT25" s="639"/>
      <c r="CU25" s="639"/>
      <c r="CV25" s="639"/>
      <c r="CW25" s="639"/>
      <c r="CX25" s="639"/>
      <c r="CY25" s="640"/>
      <c r="CZ25" s="623">
        <v>22.1</v>
      </c>
      <c r="DA25" s="641"/>
      <c r="DB25" s="641"/>
      <c r="DC25" s="642"/>
      <c r="DD25" s="626">
        <v>277006</v>
      </c>
      <c r="DE25" s="639"/>
      <c r="DF25" s="639"/>
      <c r="DG25" s="639"/>
      <c r="DH25" s="639"/>
      <c r="DI25" s="639"/>
      <c r="DJ25" s="639"/>
      <c r="DK25" s="640"/>
      <c r="DL25" s="626">
        <v>268173</v>
      </c>
      <c r="DM25" s="639"/>
      <c r="DN25" s="639"/>
      <c r="DO25" s="639"/>
      <c r="DP25" s="639"/>
      <c r="DQ25" s="639"/>
      <c r="DR25" s="639"/>
      <c r="DS25" s="639"/>
      <c r="DT25" s="639"/>
      <c r="DU25" s="639"/>
      <c r="DV25" s="640"/>
      <c r="DW25" s="643">
        <v>40.1</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179489</v>
      </c>
      <c r="CS26" s="621"/>
      <c r="CT26" s="621"/>
      <c r="CU26" s="621"/>
      <c r="CV26" s="621"/>
      <c r="CW26" s="621"/>
      <c r="CX26" s="621"/>
      <c r="CY26" s="622"/>
      <c r="CZ26" s="623">
        <v>12.6</v>
      </c>
      <c r="DA26" s="641"/>
      <c r="DB26" s="641"/>
      <c r="DC26" s="642"/>
      <c r="DD26" s="626">
        <v>148995</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232679</v>
      </c>
      <c r="S27" s="621"/>
      <c r="T27" s="621"/>
      <c r="U27" s="621"/>
      <c r="V27" s="621"/>
      <c r="W27" s="621"/>
      <c r="X27" s="621"/>
      <c r="Y27" s="622"/>
      <c r="Z27" s="673">
        <v>13.9</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51620</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53489</v>
      </c>
      <c r="CS27" s="639"/>
      <c r="CT27" s="639"/>
      <c r="CU27" s="639"/>
      <c r="CV27" s="639"/>
      <c r="CW27" s="639"/>
      <c r="CX27" s="639"/>
      <c r="CY27" s="640"/>
      <c r="CZ27" s="623">
        <v>3.8</v>
      </c>
      <c r="DA27" s="641"/>
      <c r="DB27" s="641"/>
      <c r="DC27" s="642"/>
      <c r="DD27" s="626">
        <v>20591</v>
      </c>
      <c r="DE27" s="639"/>
      <c r="DF27" s="639"/>
      <c r="DG27" s="639"/>
      <c r="DH27" s="639"/>
      <c r="DI27" s="639"/>
      <c r="DJ27" s="639"/>
      <c r="DK27" s="640"/>
      <c r="DL27" s="626">
        <v>19384</v>
      </c>
      <c r="DM27" s="639"/>
      <c r="DN27" s="639"/>
      <c r="DO27" s="639"/>
      <c r="DP27" s="639"/>
      <c r="DQ27" s="639"/>
      <c r="DR27" s="639"/>
      <c r="DS27" s="639"/>
      <c r="DT27" s="639"/>
      <c r="DU27" s="639"/>
      <c r="DV27" s="640"/>
      <c r="DW27" s="643">
        <v>2.9</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8092</v>
      </c>
      <c r="S28" s="621"/>
      <c r="T28" s="621"/>
      <c r="U28" s="621"/>
      <c r="V28" s="621"/>
      <c r="W28" s="621"/>
      <c r="X28" s="621"/>
      <c r="Y28" s="622"/>
      <c r="Z28" s="673">
        <v>0.5</v>
      </c>
      <c r="AA28" s="673"/>
      <c r="AB28" s="673"/>
      <c r="AC28" s="673"/>
      <c r="AD28" s="674">
        <v>1802</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102575</v>
      </c>
      <c r="CS28" s="621"/>
      <c r="CT28" s="621"/>
      <c r="CU28" s="621"/>
      <c r="CV28" s="621"/>
      <c r="CW28" s="621"/>
      <c r="CX28" s="621"/>
      <c r="CY28" s="622"/>
      <c r="CZ28" s="623">
        <v>7.2</v>
      </c>
      <c r="DA28" s="641"/>
      <c r="DB28" s="641"/>
      <c r="DC28" s="642"/>
      <c r="DD28" s="626">
        <v>102575</v>
      </c>
      <c r="DE28" s="621"/>
      <c r="DF28" s="621"/>
      <c r="DG28" s="621"/>
      <c r="DH28" s="621"/>
      <c r="DI28" s="621"/>
      <c r="DJ28" s="621"/>
      <c r="DK28" s="622"/>
      <c r="DL28" s="626">
        <v>102575</v>
      </c>
      <c r="DM28" s="621"/>
      <c r="DN28" s="621"/>
      <c r="DO28" s="621"/>
      <c r="DP28" s="621"/>
      <c r="DQ28" s="621"/>
      <c r="DR28" s="621"/>
      <c r="DS28" s="621"/>
      <c r="DT28" s="621"/>
      <c r="DU28" s="621"/>
      <c r="DV28" s="622"/>
      <c r="DW28" s="643">
        <v>15.3</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355</v>
      </c>
      <c r="S29" s="621"/>
      <c r="T29" s="621"/>
      <c r="U29" s="621"/>
      <c r="V29" s="621"/>
      <c r="W29" s="621"/>
      <c r="X29" s="621"/>
      <c r="Y29" s="622"/>
      <c r="Z29" s="673">
        <v>0</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102575</v>
      </c>
      <c r="CS29" s="639"/>
      <c r="CT29" s="639"/>
      <c r="CU29" s="639"/>
      <c r="CV29" s="639"/>
      <c r="CW29" s="639"/>
      <c r="CX29" s="639"/>
      <c r="CY29" s="640"/>
      <c r="CZ29" s="623">
        <v>7.2</v>
      </c>
      <c r="DA29" s="641"/>
      <c r="DB29" s="641"/>
      <c r="DC29" s="642"/>
      <c r="DD29" s="626">
        <v>102575</v>
      </c>
      <c r="DE29" s="639"/>
      <c r="DF29" s="639"/>
      <c r="DG29" s="639"/>
      <c r="DH29" s="639"/>
      <c r="DI29" s="639"/>
      <c r="DJ29" s="639"/>
      <c r="DK29" s="640"/>
      <c r="DL29" s="626">
        <v>102575</v>
      </c>
      <c r="DM29" s="639"/>
      <c r="DN29" s="639"/>
      <c r="DO29" s="639"/>
      <c r="DP29" s="639"/>
      <c r="DQ29" s="639"/>
      <c r="DR29" s="639"/>
      <c r="DS29" s="639"/>
      <c r="DT29" s="639"/>
      <c r="DU29" s="639"/>
      <c r="DV29" s="640"/>
      <c r="DW29" s="643">
        <v>15.3</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190491</v>
      </c>
      <c r="S30" s="621"/>
      <c r="T30" s="621"/>
      <c r="U30" s="621"/>
      <c r="V30" s="621"/>
      <c r="W30" s="621"/>
      <c r="X30" s="621"/>
      <c r="Y30" s="622"/>
      <c r="Z30" s="673">
        <v>11.3</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88.4</v>
      </c>
      <c r="BH30" s="687"/>
      <c r="BI30" s="687"/>
      <c r="BJ30" s="687"/>
      <c r="BK30" s="687"/>
      <c r="BL30" s="687"/>
      <c r="BM30" s="688">
        <v>72.099999999999994</v>
      </c>
      <c r="BN30" s="687"/>
      <c r="BO30" s="687"/>
      <c r="BP30" s="687"/>
      <c r="BQ30" s="689"/>
      <c r="BR30" s="686">
        <v>91.8</v>
      </c>
      <c r="BS30" s="687"/>
      <c r="BT30" s="687"/>
      <c r="BU30" s="687"/>
      <c r="BV30" s="687"/>
      <c r="BW30" s="687"/>
      <c r="BX30" s="688">
        <v>77.900000000000006</v>
      </c>
      <c r="BY30" s="687"/>
      <c r="BZ30" s="687"/>
      <c r="CA30" s="687"/>
      <c r="CB30" s="689"/>
      <c r="CD30" s="692"/>
      <c r="CE30" s="693"/>
      <c r="CF30" s="657" t="s">
        <v>292</v>
      </c>
      <c r="CG30" s="654"/>
      <c r="CH30" s="654"/>
      <c r="CI30" s="654"/>
      <c r="CJ30" s="654"/>
      <c r="CK30" s="654"/>
      <c r="CL30" s="654"/>
      <c r="CM30" s="654"/>
      <c r="CN30" s="654"/>
      <c r="CO30" s="654"/>
      <c r="CP30" s="654"/>
      <c r="CQ30" s="655"/>
      <c r="CR30" s="620">
        <v>91108</v>
      </c>
      <c r="CS30" s="621"/>
      <c r="CT30" s="621"/>
      <c r="CU30" s="621"/>
      <c r="CV30" s="621"/>
      <c r="CW30" s="621"/>
      <c r="CX30" s="621"/>
      <c r="CY30" s="622"/>
      <c r="CZ30" s="623">
        <v>6.4</v>
      </c>
      <c r="DA30" s="641"/>
      <c r="DB30" s="641"/>
      <c r="DC30" s="642"/>
      <c r="DD30" s="626">
        <v>91108</v>
      </c>
      <c r="DE30" s="621"/>
      <c r="DF30" s="621"/>
      <c r="DG30" s="621"/>
      <c r="DH30" s="621"/>
      <c r="DI30" s="621"/>
      <c r="DJ30" s="621"/>
      <c r="DK30" s="622"/>
      <c r="DL30" s="626">
        <v>91108</v>
      </c>
      <c r="DM30" s="621"/>
      <c r="DN30" s="621"/>
      <c r="DO30" s="621"/>
      <c r="DP30" s="621"/>
      <c r="DQ30" s="621"/>
      <c r="DR30" s="621"/>
      <c r="DS30" s="621"/>
      <c r="DT30" s="621"/>
      <c r="DU30" s="621"/>
      <c r="DV30" s="622"/>
      <c r="DW30" s="643">
        <v>13.6</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239100</v>
      </c>
      <c r="S31" s="621"/>
      <c r="T31" s="621"/>
      <c r="U31" s="621"/>
      <c r="V31" s="621"/>
      <c r="W31" s="621"/>
      <c r="X31" s="621"/>
      <c r="Y31" s="622"/>
      <c r="Z31" s="673">
        <v>14.2</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83.9</v>
      </c>
      <c r="BH31" s="639"/>
      <c r="BI31" s="639"/>
      <c r="BJ31" s="639"/>
      <c r="BK31" s="639"/>
      <c r="BL31" s="639"/>
      <c r="BM31" s="675">
        <v>69.3</v>
      </c>
      <c r="BN31" s="685"/>
      <c r="BO31" s="685"/>
      <c r="BP31" s="685"/>
      <c r="BQ31" s="649"/>
      <c r="BR31" s="684">
        <v>92.6</v>
      </c>
      <c r="BS31" s="639"/>
      <c r="BT31" s="639"/>
      <c r="BU31" s="639"/>
      <c r="BV31" s="639"/>
      <c r="BW31" s="639"/>
      <c r="BX31" s="675">
        <v>80.5</v>
      </c>
      <c r="BY31" s="685"/>
      <c r="BZ31" s="685"/>
      <c r="CA31" s="685"/>
      <c r="CB31" s="649"/>
      <c r="CD31" s="692"/>
      <c r="CE31" s="693"/>
      <c r="CF31" s="657" t="s">
        <v>296</v>
      </c>
      <c r="CG31" s="654"/>
      <c r="CH31" s="654"/>
      <c r="CI31" s="654"/>
      <c r="CJ31" s="654"/>
      <c r="CK31" s="654"/>
      <c r="CL31" s="654"/>
      <c r="CM31" s="654"/>
      <c r="CN31" s="654"/>
      <c r="CO31" s="654"/>
      <c r="CP31" s="654"/>
      <c r="CQ31" s="655"/>
      <c r="CR31" s="620">
        <v>11467</v>
      </c>
      <c r="CS31" s="639"/>
      <c r="CT31" s="639"/>
      <c r="CU31" s="639"/>
      <c r="CV31" s="639"/>
      <c r="CW31" s="639"/>
      <c r="CX31" s="639"/>
      <c r="CY31" s="640"/>
      <c r="CZ31" s="623">
        <v>0.8</v>
      </c>
      <c r="DA31" s="641"/>
      <c r="DB31" s="641"/>
      <c r="DC31" s="642"/>
      <c r="DD31" s="626">
        <v>11467</v>
      </c>
      <c r="DE31" s="639"/>
      <c r="DF31" s="639"/>
      <c r="DG31" s="639"/>
      <c r="DH31" s="639"/>
      <c r="DI31" s="639"/>
      <c r="DJ31" s="639"/>
      <c r="DK31" s="640"/>
      <c r="DL31" s="626">
        <v>11467</v>
      </c>
      <c r="DM31" s="639"/>
      <c r="DN31" s="639"/>
      <c r="DO31" s="639"/>
      <c r="DP31" s="639"/>
      <c r="DQ31" s="639"/>
      <c r="DR31" s="639"/>
      <c r="DS31" s="639"/>
      <c r="DT31" s="639"/>
      <c r="DU31" s="639"/>
      <c r="DV31" s="640"/>
      <c r="DW31" s="643">
        <v>1.7</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14273</v>
      </c>
      <c r="S32" s="621"/>
      <c r="T32" s="621"/>
      <c r="U32" s="621"/>
      <c r="V32" s="621"/>
      <c r="W32" s="621"/>
      <c r="X32" s="621"/>
      <c r="Y32" s="622"/>
      <c r="Z32" s="673">
        <v>0.9</v>
      </c>
      <c r="AA32" s="673"/>
      <c r="AB32" s="673"/>
      <c r="AC32" s="673"/>
      <c r="AD32" s="674">
        <v>7899</v>
      </c>
      <c r="AE32" s="674"/>
      <c r="AF32" s="674"/>
      <c r="AG32" s="674"/>
      <c r="AH32" s="674"/>
      <c r="AI32" s="674"/>
      <c r="AJ32" s="674"/>
      <c r="AK32" s="674"/>
      <c r="AL32" s="643">
        <v>1.2</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89.7</v>
      </c>
      <c r="BH32" s="605"/>
      <c r="BI32" s="605"/>
      <c r="BJ32" s="605"/>
      <c r="BK32" s="605"/>
      <c r="BL32" s="605"/>
      <c r="BM32" s="668">
        <v>69.099999999999994</v>
      </c>
      <c r="BN32" s="605"/>
      <c r="BO32" s="605"/>
      <c r="BP32" s="605"/>
      <c r="BQ32" s="662"/>
      <c r="BR32" s="683">
        <v>89.6</v>
      </c>
      <c r="BS32" s="605"/>
      <c r="BT32" s="605"/>
      <c r="BU32" s="605"/>
      <c r="BV32" s="605"/>
      <c r="BW32" s="605"/>
      <c r="BX32" s="668">
        <v>72</v>
      </c>
      <c r="BY32" s="605"/>
      <c r="BZ32" s="605"/>
      <c r="CA32" s="605"/>
      <c r="CB32" s="662"/>
      <c r="CD32" s="694"/>
      <c r="CE32" s="695"/>
      <c r="CF32" s="657" t="s">
        <v>299</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70632</v>
      </c>
      <c r="S33" s="621"/>
      <c r="T33" s="621"/>
      <c r="U33" s="621"/>
      <c r="V33" s="621"/>
      <c r="W33" s="621"/>
      <c r="X33" s="621"/>
      <c r="Y33" s="622"/>
      <c r="Z33" s="673">
        <v>4.2</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942949</v>
      </c>
      <c r="CS33" s="639"/>
      <c r="CT33" s="639"/>
      <c r="CU33" s="639"/>
      <c r="CV33" s="639"/>
      <c r="CW33" s="639"/>
      <c r="CX33" s="639"/>
      <c r="CY33" s="640"/>
      <c r="CZ33" s="623">
        <v>66.2</v>
      </c>
      <c r="DA33" s="641"/>
      <c r="DB33" s="641"/>
      <c r="DC33" s="642"/>
      <c r="DD33" s="626">
        <v>668112</v>
      </c>
      <c r="DE33" s="639"/>
      <c r="DF33" s="639"/>
      <c r="DG33" s="639"/>
      <c r="DH33" s="639"/>
      <c r="DI33" s="639"/>
      <c r="DJ33" s="639"/>
      <c r="DK33" s="640"/>
      <c r="DL33" s="626">
        <v>265776</v>
      </c>
      <c r="DM33" s="639"/>
      <c r="DN33" s="639"/>
      <c r="DO33" s="639"/>
      <c r="DP33" s="639"/>
      <c r="DQ33" s="639"/>
      <c r="DR33" s="639"/>
      <c r="DS33" s="639"/>
      <c r="DT33" s="639"/>
      <c r="DU33" s="639"/>
      <c r="DV33" s="640"/>
      <c r="DW33" s="643">
        <v>39.700000000000003</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450987</v>
      </c>
      <c r="CS34" s="621"/>
      <c r="CT34" s="621"/>
      <c r="CU34" s="621"/>
      <c r="CV34" s="621"/>
      <c r="CW34" s="621"/>
      <c r="CX34" s="621"/>
      <c r="CY34" s="622"/>
      <c r="CZ34" s="623">
        <v>31.7</v>
      </c>
      <c r="DA34" s="641"/>
      <c r="DB34" s="641"/>
      <c r="DC34" s="642"/>
      <c r="DD34" s="626">
        <v>260666</v>
      </c>
      <c r="DE34" s="621"/>
      <c r="DF34" s="621"/>
      <c r="DG34" s="621"/>
      <c r="DH34" s="621"/>
      <c r="DI34" s="621"/>
      <c r="DJ34" s="621"/>
      <c r="DK34" s="622"/>
      <c r="DL34" s="626">
        <v>149704</v>
      </c>
      <c r="DM34" s="621"/>
      <c r="DN34" s="621"/>
      <c r="DO34" s="621"/>
      <c r="DP34" s="621"/>
      <c r="DQ34" s="621"/>
      <c r="DR34" s="621"/>
      <c r="DS34" s="621"/>
      <c r="DT34" s="621"/>
      <c r="DU34" s="621"/>
      <c r="DV34" s="622"/>
      <c r="DW34" s="643">
        <v>22.4</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23432</v>
      </c>
      <c r="S35" s="621"/>
      <c r="T35" s="621"/>
      <c r="U35" s="621"/>
      <c r="V35" s="621"/>
      <c r="W35" s="621"/>
      <c r="X35" s="621"/>
      <c r="Y35" s="622"/>
      <c r="Z35" s="673">
        <v>1.4</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66643</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7285</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30740</v>
      </c>
      <c r="CS35" s="639"/>
      <c r="CT35" s="639"/>
      <c r="CU35" s="639"/>
      <c r="CV35" s="639"/>
      <c r="CW35" s="639"/>
      <c r="CX35" s="639"/>
      <c r="CY35" s="640"/>
      <c r="CZ35" s="623">
        <v>2.2000000000000002</v>
      </c>
      <c r="DA35" s="641"/>
      <c r="DB35" s="641"/>
      <c r="DC35" s="642"/>
      <c r="DD35" s="626">
        <v>24041</v>
      </c>
      <c r="DE35" s="639"/>
      <c r="DF35" s="639"/>
      <c r="DG35" s="639"/>
      <c r="DH35" s="639"/>
      <c r="DI35" s="639"/>
      <c r="DJ35" s="639"/>
      <c r="DK35" s="640"/>
      <c r="DL35" s="626">
        <v>12949</v>
      </c>
      <c r="DM35" s="639"/>
      <c r="DN35" s="639"/>
      <c r="DO35" s="639"/>
      <c r="DP35" s="639"/>
      <c r="DQ35" s="639"/>
      <c r="DR35" s="639"/>
      <c r="DS35" s="639"/>
      <c r="DT35" s="639"/>
      <c r="DU35" s="639"/>
      <c r="DV35" s="640"/>
      <c r="DW35" s="643">
        <v>1.9</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1678338</v>
      </c>
      <c r="S36" s="661"/>
      <c r="T36" s="661"/>
      <c r="U36" s="661"/>
      <c r="V36" s="661"/>
      <c r="W36" s="661"/>
      <c r="X36" s="661"/>
      <c r="Y36" s="664"/>
      <c r="Z36" s="665">
        <v>100</v>
      </c>
      <c r="AA36" s="665"/>
      <c r="AB36" s="665"/>
      <c r="AC36" s="665"/>
      <c r="AD36" s="666">
        <v>645214</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25576</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-4402</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150324</v>
      </c>
      <c r="CS36" s="621"/>
      <c r="CT36" s="621"/>
      <c r="CU36" s="621"/>
      <c r="CV36" s="621"/>
      <c r="CW36" s="621"/>
      <c r="CX36" s="621"/>
      <c r="CY36" s="622"/>
      <c r="CZ36" s="623">
        <v>10.6</v>
      </c>
      <c r="DA36" s="641"/>
      <c r="DB36" s="641"/>
      <c r="DC36" s="642"/>
      <c r="DD36" s="626">
        <v>78896</v>
      </c>
      <c r="DE36" s="621"/>
      <c r="DF36" s="621"/>
      <c r="DG36" s="621"/>
      <c r="DH36" s="621"/>
      <c r="DI36" s="621"/>
      <c r="DJ36" s="621"/>
      <c r="DK36" s="622"/>
      <c r="DL36" s="626">
        <v>64499</v>
      </c>
      <c r="DM36" s="621"/>
      <c r="DN36" s="621"/>
      <c r="DO36" s="621"/>
      <c r="DP36" s="621"/>
      <c r="DQ36" s="621"/>
      <c r="DR36" s="621"/>
      <c r="DS36" s="621"/>
      <c r="DT36" s="621"/>
      <c r="DU36" s="621"/>
      <c r="DV36" s="622"/>
      <c r="DW36" s="643">
        <v>9.6</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4500</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122</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32575</v>
      </c>
      <c r="CS37" s="639"/>
      <c r="CT37" s="639"/>
      <c r="CU37" s="639"/>
      <c r="CV37" s="639"/>
      <c r="CW37" s="639"/>
      <c r="CX37" s="639"/>
      <c r="CY37" s="640"/>
      <c r="CZ37" s="623">
        <v>2.2999999999999998</v>
      </c>
      <c r="DA37" s="641"/>
      <c r="DB37" s="641"/>
      <c r="DC37" s="642"/>
      <c r="DD37" s="626">
        <v>32575</v>
      </c>
      <c r="DE37" s="639"/>
      <c r="DF37" s="639"/>
      <c r="DG37" s="639"/>
      <c r="DH37" s="639"/>
      <c r="DI37" s="639"/>
      <c r="DJ37" s="639"/>
      <c r="DK37" s="640"/>
      <c r="DL37" s="626">
        <v>32575</v>
      </c>
      <c r="DM37" s="639"/>
      <c r="DN37" s="639"/>
      <c r="DO37" s="639"/>
      <c r="DP37" s="639"/>
      <c r="DQ37" s="639"/>
      <c r="DR37" s="639"/>
      <c r="DS37" s="639"/>
      <c r="DT37" s="639"/>
      <c r="DU37" s="639"/>
      <c r="DV37" s="640"/>
      <c r="DW37" s="643">
        <v>4.9000000000000004</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196</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66643</v>
      </c>
      <c r="CS38" s="621"/>
      <c r="CT38" s="621"/>
      <c r="CU38" s="621"/>
      <c r="CV38" s="621"/>
      <c r="CW38" s="621"/>
      <c r="CX38" s="621"/>
      <c r="CY38" s="622"/>
      <c r="CZ38" s="623">
        <v>4.7</v>
      </c>
      <c r="DA38" s="641"/>
      <c r="DB38" s="641"/>
      <c r="DC38" s="642"/>
      <c r="DD38" s="626">
        <v>60254</v>
      </c>
      <c r="DE38" s="621"/>
      <c r="DF38" s="621"/>
      <c r="DG38" s="621"/>
      <c r="DH38" s="621"/>
      <c r="DI38" s="621"/>
      <c r="DJ38" s="621"/>
      <c r="DK38" s="622"/>
      <c r="DL38" s="626">
        <v>38624</v>
      </c>
      <c r="DM38" s="621"/>
      <c r="DN38" s="621"/>
      <c r="DO38" s="621"/>
      <c r="DP38" s="621"/>
      <c r="DQ38" s="621"/>
      <c r="DR38" s="621"/>
      <c r="DS38" s="621"/>
      <c r="DT38" s="621"/>
      <c r="DU38" s="621"/>
      <c r="DV38" s="622"/>
      <c r="DW38" s="643">
        <v>5.8</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43</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244255</v>
      </c>
      <c r="CS39" s="639"/>
      <c r="CT39" s="639"/>
      <c r="CU39" s="639"/>
      <c r="CV39" s="639"/>
      <c r="CW39" s="639"/>
      <c r="CX39" s="639"/>
      <c r="CY39" s="640"/>
      <c r="CZ39" s="623">
        <v>17.100000000000001</v>
      </c>
      <c r="DA39" s="641"/>
      <c r="DB39" s="641"/>
      <c r="DC39" s="642"/>
      <c r="DD39" s="626">
        <v>244255</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14524</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125</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t="s">
        <v>318</v>
      </c>
      <c r="CS40" s="621"/>
      <c r="CT40" s="621"/>
      <c r="CU40" s="621"/>
      <c r="CV40" s="621"/>
      <c r="CW40" s="621"/>
      <c r="CX40" s="621"/>
      <c r="CY40" s="622"/>
      <c r="CZ40" s="623" t="s">
        <v>318</v>
      </c>
      <c r="DA40" s="641"/>
      <c r="DB40" s="641"/>
      <c r="DC40" s="642"/>
      <c r="DD40" s="626" t="s">
        <v>318</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22043</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190</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11059</v>
      </c>
      <c r="CS42" s="621"/>
      <c r="CT42" s="621"/>
      <c r="CU42" s="621"/>
      <c r="CV42" s="621"/>
      <c r="CW42" s="621"/>
      <c r="CX42" s="621"/>
      <c r="CY42" s="622"/>
      <c r="CZ42" s="623">
        <v>0.8</v>
      </c>
      <c r="DA42" s="624"/>
      <c r="DB42" s="624"/>
      <c r="DC42" s="625"/>
      <c r="DD42" s="626">
        <v>1374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t="s">
        <v>111</v>
      </c>
      <c r="CS43" s="639"/>
      <c r="CT43" s="639"/>
      <c r="CU43" s="639"/>
      <c r="CV43" s="639"/>
      <c r="CW43" s="639"/>
      <c r="CX43" s="639"/>
      <c r="CY43" s="640"/>
      <c r="CZ43" s="623" t="s">
        <v>111</v>
      </c>
      <c r="DA43" s="641"/>
      <c r="DB43" s="641"/>
      <c r="DC43" s="642"/>
      <c r="DD43" s="626" t="s">
        <v>111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11059</v>
      </c>
      <c r="CS44" s="621"/>
      <c r="CT44" s="621"/>
      <c r="CU44" s="621"/>
      <c r="CV44" s="621"/>
      <c r="CW44" s="621"/>
      <c r="CX44" s="621"/>
      <c r="CY44" s="622"/>
      <c r="CZ44" s="623">
        <v>0.8</v>
      </c>
      <c r="DA44" s="624"/>
      <c r="DB44" s="624"/>
      <c r="DC44" s="625"/>
      <c r="DD44" s="626">
        <v>1374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10281</v>
      </c>
      <c r="CS45" s="639"/>
      <c r="CT45" s="639"/>
      <c r="CU45" s="639"/>
      <c r="CV45" s="639"/>
      <c r="CW45" s="639"/>
      <c r="CX45" s="639"/>
      <c r="CY45" s="640"/>
      <c r="CZ45" s="623">
        <v>0.7</v>
      </c>
      <c r="DA45" s="641"/>
      <c r="DB45" s="641"/>
      <c r="DC45" s="642"/>
      <c r="DD45" s="626">
        <v>1374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778</v>
      </c>
      <c r="CS46" s="621"/>
      <c r="CT46" s="621"/>
      <c r="CU46" s="621"/>
      <c r="CV46" s="621"/>
      <c r="CW46" s="621"/>
      <c r="CX46" s="621"/>
      <c r="CY46" s="622"/>
      <c r="CZ46" s="623">
        <v>0.1</v>
      </c>
      <c r="DA46" s="624"/>
      <c r="DB46" s="624"/>
      <c r="DC46" s="625"/>
      <c r="DD46" s="626" t="s">
        <v>111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1424818</v>
      </c>
      <c r="CS49" s="605"/>
      <c r="CT49" s="605"/>
      <c r="CU49" s="605"/>
      <c r="CV49" s="605"/>
      <c r="CW49" s="605"/>
      <c r="CX49" s="605"/>
      <c r="CY49" s="606"/>
      <c r="CZ49" s="607">
        <v>100</v>
      </c>
      <c r="DA49" s="608"/>
      <c r="DB49" s="608"/>
      <c r="DC49" s="609"/>
      <c r="DD49" s="610">
        <v>1069658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34" sqref="B34:U34"/>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1678</v>
      </c>
      <c r="R7" s="1134"/>
      <c r="S7" s="1134"/>
      <c r="T7" s="1134"/>
      <c r="U7" s="1134"/>
      <c r="V7" s="1134">
        <v>1424</v>
      </c>
      <c r="W7" s="1134"/>
      <c r="X7" s="1134"/>
      <c r="Y7" s="1134"/>
      <c r="Z7" s="1134"/>
      <c r="AA7" s="1134">
        <v>254</v>
      </c>
      <c r="AB7" s="1134"/>
      <c r="AC7" s="1134"/>
      <c r="AD7" s="1134"/>
      <c r="AE7" s="1135"/>
      <c r="AF7" s="1136">
        <v>238</v>
      </c>
      <c r="AG7" s="1137"/>
      <c r="AH7" s="1137"/>
      <c r="AI7" s="1137"/>
      <c r="AJ7" s="1138"/>
      <c r="AK7" s="1120"/>
      <c r="AL7" s="1121"/>
      <c r="AM7" s="1121"/>
      <c r="AN7" s="1121"/>
      <c r="AO7" s="1121"/>
      <c r="AP7" s="1121">
        <v>1523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238</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379</v>
      </c>
      <c r="C28" s="1080"/>
      <c r="D28" s="1080"/>
      <c r="E28" s="1080"/>
      <c r="F28" s="1080"/>
      <c r="G28" s="1080"/>
      <c r="H28" s="1080"/>
      <c r="I28" s="1080"/>
      <c r="J28" s="1080"/>
      <c r="K28" s="1080"/>
      <c r="L28" s="1080"/>
      <c r="M28" s="1080"/>
      <c r="N28" s="1080"/>
      <c r="O28" s="1080"/>
      <c r="P28" s="1081"/>
      <c r="Q28" s="1082">
        <v>122</v>
      </c>
      <c r="R28" s="1083"/>
      <c r="S28" s="1083"/>
      <c r="T28" s="1083"/>
      <c r="U28" s="1083"/>
      <c r="V28" s="1083">
        <v>115</v>
      </c>
      <c r="W28" s="1083"/>
      <c r="X28" s="1083"/>
      <c r="Y28" s="1083"/>
      <c r="Z28" s="1083"/>
      <c r="AA28" s="1083" t="s">
        <v>532</v>
      </c>
      <c r="AB28" s="1083"/>
      <c r="AC28" s="1083"/>
      <c r="AD28" s="1083"/>
      <c r="AE28" s="1084"/>
      <c r="AF28" s="1085">
        <v>7</v>
      </c>
      <c r="AG28" s="1083"/>
      <c r="AH28" s="1083"/>
      <c r="AI28" s="1083"/>
      <c r="AJ28" s="1086"/>
      <c r="AK28" s="1087"/>
      <c r="AL28" s="1075"/>
      <c r="AM28" s="1075"/>
      <c r="AN28" s="1075"/>
      <c r="AO28" s="1075"/>
      <c r="AP28" s="1075" t="s">
        <v>532</v>
      </c>
      <c r="AQ28" s="1075"/>
      <c r="AR28" s="1075"/>
      <c r="AS28" s="1075"/>
      <c r="AT28" s="1075"/>
      <c r="AU28" s="1075"/>
      <c r="AV28" s="1075"/>
      <c r="AW28" s="1075"/>
      <c r="AX28" s="1075"/>
      <c r="AY28" s="1075"/>
      <c r="AZ28" s="1076" t="s">
        <v>532</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380</v>
      </c>
      <c r="C29" s="1067"/>
      <c r="D29" s="1067"/>
      <c r="E29" s="1067"/>
      <c r="F29" s="1067"/>
      <c r="G29" s="1067"/>
      <c r="H29" s="1067"/>
      <c r="I29" s="1067"/>
      <c r="J29" s="1067"/>
      <c r="K29" s="1067"/>
      <c r="L29" s="1067"/>
      <c r="M29" s="1067"/>
      <c r="N29" s="1067"/>
      <c r="O29" s="1067"/>
      <c r="P29" s="1068"/>
      <c r="Q29" s="1072">
        <v>11</v>
      </c>
      <c r="R29" s="1073"/>
      <c r="S29" s="1073"/>
      <c r="T29" s="1073"/>
      <c r="U29" s="1073"/>
      <c r="V29" s="1073">
        <v>9</v>
      </c>
      <c r="W29" s="1073"/>
      <c r="X29" s="1073"/>
      <c r="Y29" s="1073"/>
      <c r="Z29" s="1073"/>
      <c r="AA29" s="1073" t="s">
        <v>532</v>
      </c>
      <c r="AB29" s="1073"/>
      <c r="AC29" s="1073"/>
      <c r="AD29" s="1073"/>
      <c r="AE29" s="1074"/>
      <c r="AF29" s="1048">
        <v>2</v>
      </c>
      <c r="AG29" s="1049"/>
      <c r="AH29" s="1049"/>
      <c r="AI29" s="1049"/>
      <c r="AJ29" s="1050"/>
      <c r="AK29" s="1009"/>
      <c r="AL29" s="1000"/>
      <c r="AM29" s="1000"/>
      <c r="AN29" s="1000"/>
      <c r="AO29" s="1000"/>
      <c r="AP29" s="1000" t="s">
        <v>532</v>
      </c>
      <c r="AQ29" s="1000"/>
      <c r="AR29" s="1000"/>
      <c r="AS29" s="1000"/>
      <c r="AT29" s="1000"/>
      <c r="AU29" s="1000"/>
      <c r="AV29" s="1000"/>
      <c r="AW29" s="1000"/>
      <c r="AX29" s="1000"/>
      <c r="AY29" s="1000"/>
      <c r="AZ29" s="1071" t="s">
        <v>532</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381</v>
      </c>
      <c r="C30" s="1067"/>
      <c r="D30" s="1067"/>
      <c r="E30" s="1067"/>
      <c r="F30" s="1067"/>
      <c r="G30" s="1067"/>
      <c r="H30" s="1067"/>
      <c r="I30" s="1067"/>
      <c r="J30" s="1067"/>
      <c r="K30" s="1067"/>
      <c r="L30" s="1067"/>
      <c r="M30" s="1067"/>
      <c r="N30" s="1067"/>
      <c r="O30" s="1067"/>
      <c r="P30" s="1068"/>
      <c r="Q30" s="1072">
        <v>45</v>
      </c>
      <c r="R30" s="1073"/>
      <c r="S30" s="1073"/>
      <c r="T30" s="1073"/>
      <c r="U30" s="1073"/>
      <c r="V30" s="1073">
        <v>37</v>
      </c>
      <c r="W30" s="1073"/>
      <c r="X30" s="1073"/>
      <c r="Y30" s="1073"/>
      <c r="Z30" s="1073"/>
      <c r="AA30" s="1073" t="s">
        <v>532</v>
      </c>
      <c r="AB30" s="1073"/>
      <c r="AC30" s="1073"/>
      <c r="AD30" s="1073"/>
      <c r="AE30" s="1074"/>
      <c r="AF30" s="1048">
        <v>12</v>
      </c>
      <c r="AG30" s="1049"/>
      <c r="AH30" s="1049"/>
      <c r="AI30" s="1049"/>
      <c r="AJ30" s="1050"/>
      <c r="AK30" s="1009">
        <v>15</v>
      </c>
      <c r="AL30" s="1000"/>
      <c r="AM30" s="1000"/>
      <c r="AN30" s="1000"/>
      <c r="AO30" s="1000"/>
      <c r="AP30" s="1000">
        <v>96</v>
      </c>
      <c r="AQ30" s="1000"/>
      <c r="AR30" s="1000"/>
      <c r="AS30" s="1000"/>
      <c r="AT30" s="1000"/>
      <c r="AU30" s="1000">
        <v>15</v>
      </c>
      <c r="AV30" s="1000"/>
      <c r="AW30" s="1000"/>
      <c r="AX30" s="1000"/>
      <c r="AY30" s="1000"/>
      <c r="AZ30" s="1071" t="s">
        <v>532</v>
      </c>
      <c r="BA30" s="1071"/>
      <c r="BB30" s="1071"/>
      <c r="BC30" s="1071"/>
      <c r="BD30" s="1071"/>
      <c r="BE30" s="1061" t="s">
        <v>382</v>
      </c>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314</v>
      </c>
      <c r="R31" s="1073"/>
      <c r="S31" s="1073"/>
      <c r="T31" s="1073"/>
      <c r="U31" s="1073"/>
      <c r="V31" s="1073">
        <v>275</v>
      </c>
      <c r="W31" s="1073"/>
      <c r="X31" s="1073"/>
      <c r="Y31" s="1073"/>
      <c r="Z31" s="1073"/>
      <c r="AA31" s="1073" t="s">
        <v>532</v>
      </c>
      <c r="AB31" s="1073"/>
      <c r="AC31" s="1073"/>
      <c r="AD31" s="1073"/>
      <c r="AE31" s="1074"/>
      <c r="AF31" s="1048">
        <v>39</v>
      </c>
      <c r="AG31" s="1049"/>
      <c r="AH31" s="1049"/>
      <c r="AI31" s="1049"/>
      <c r="AJ31" s="1050"/>
      <c r="AK31" s="1009">
        <v>124</v>
      </c>
      <c r="AL31" s="1000"/>
      <c r="AM31" s="1000"/>
      <c r="AN31" s="1000"/>
      <c r="AO31" s="1000"/>
      <c r="AP31" s="1000" t="s">
        <v>532</v>
      </c>
      <c r="AQ31" s="1000"/>
      <c r="AR31" s="1000"/>
      <c r="AS31" s="1000"/>
      <c r="AT31" s="1000"/>
      <c r="AU31" s="1000">
        <v>124</v>
      </c>
      <c r="AV31" s="1000"/>
      <c r="AW31" s="1000"/>
      <c r="AX31" s="1000"/>
      <c r="AY31" s="1000"/>
      <c r="AZ31" s="1071" t="s">
        <v>532</v>
      </c>
      <c r="BA31" s="1071"/>
      <c r="BB31" s="1071"/>
      <c r="BC31" s="1071"/>
      <c r="BD31" s="1071"/>
      <c r="BE31" s="1061" t="s">
        <v>382</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v>9</v>
      </c>
      <c r="R32" s="1073"/>
      <c r="S32" s="1073"/>
      <c r="T32" s="1073"/>
      <c r="U32" s="1073"/>
      <c r="V32" s="1073">
        <v>8</v>
      </c>
      <c r="W32" s="1073"/>
      <c r="X32" s="1073"/>
      <c r="Y32" s="1073"/>
      <c r="Z32" s="1073"/>
      <c r="AA32" s="1073" t="s">
        <v>532</v>
      </c>
      <c r="AB32" s="1073"/>
      <c r="AC32" s="1073"/>
      <c r="AD32" s="1073"/>
      <c r="AE32" s="1074"/>
      <c r="AF32" s="1048">
        <v>1</v>
      </c>
      <c r="AG32" s="1049"/>
      <c r="AH32" s="1049"/>
      <c r="AI32" s="1049"/>
      <c r="AJ32" s="1050"/>
      <c r="AK32" s="1009">
        <v>2</v>
      </c>
      <c r="AL32" s="1000"/>
      <c r="AM32" s="1000"/>
      <c r="AN32" s="1000"/>
      <c r="AO32" s="1000"/>
      <c r="AP32" s="1000">
        <v>38</v>
      </c>
      <c r="AQ32" s="1000"/>
      <c r="AR32" s="1000"/>
      <c r="AS32" s="1000"/>
      <c r="AT32" s="1000"/>
      <c r="AU32" s="1000">
        <v>2</v>
      </c>
      <c r="AV32" s="1000"/>
      <c r="AW32" s="1000"/>
      <c r="AX32" s="1000"/>
      <c r="AY32" s="1000"/>
      <c r="AZ32" s="1071" t="s">
        <v>532</v>
      </c>
      <c r="BA32" s="1071"/>
      <c r="BB32" s="1071"/>
      <c r="BC32" s="1071"/>
      <c r="BD32" s="1071"/>
      <c r="BE32" s="1061" t="s">
        <v>382</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385</v>
      </c>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t="s">
        <v>532</v>
      </c>
      <c r="AB33" s="1073"/>
      <c r="AC33" s="1073"/>
      <c r="AD33" s="1073"/>
      <c r="AE33" s="1074"/>
      <c r="AF33" s="1048">
        <v>16</v>
      </c>
      <c r="AG33" s="1049"/>
      <c r="AH33" s="1049"/>
      <c r="AI33" s="1049"/>
      <c r="AJ33" s="1050"/>
      <c r="AK33" s="1009"/>
      <c r="AL33" s="1000"/>
      <c r="AM33" s="1000"/>
      <c r="AN33" s="1000"/>
      <c r="AO33" s="1000"/>
      <c r="AP33" s="1000" t="s">
        <v>532</v>
      </c>
      <c r="AQ33" s="1000"/>
      <c r="AR33" s="1000"/>
      <c r="AS33" s="1000"/>
      <c r="AT33" s="1000"/>
      <c r="AU33" s="1000" t="s">
        <v>532</v>
      </c>
      <c r="AV33" s="1000"/>
      <c r="AW33" s="1000"/>
      <c r="AX33" s="1000"/>
      <c r="AY33" s="1000"/>
      <c r="AZ33" s="1071" t="s">
        <v>532</v>
      </c>
      <c r="BA33" s="1071"/>
      <c r="BB33" s="1071"/>
      <c r="BC33" s="1071"/>
      <c r="BD33" s="1071"/>
      <c r="BE33" s="1061" t="s">
        <v>382</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77</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389</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390</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533</v>
      </c>
      <c r="C68" s="1015"/>
      <c r="D68" s="1015"/>
      <c r="E68" s="1015"/>
      <c r="F68" s="1015"/>
      <c r="G68" s="1015"/>
      <c r="H68" s="1015"/>
      <c r="I68" s="1015"/>
      <c r="J68" s="1015"/>
      <c r="K68" s="1015"/>
      <c r="L68" s="1015"/>
      <c r="M68" s="1015"/>
      <c r="N68" s="1015"/>
      <c r="O68" s="1015"/>
      <c r="P68" s="1016"/>
      <c r="Q68" s="1017">
        <v>993</v>
      </c>
      <c r="R68" s="1011"/>
      <c r="S68" s="1011"/>
      <c r="T68" s="1011"/>
      <c r="U68" s="1011"/>
      <c r="V68" s="1011">
        <v>953</v>
      </c>
      <c r="W68" s="1011"/>
      <c r="X68" s="1011"/>
      <c r="Y68" s="1011"/>
      <c r="Z68" s="1011"/>
      <c r="AA68" s="1011">
        <v>40</v>
      </c>
      <c r="AB68" s="1011"/>
      <c r="AC68" s="1011"/>
      <c r="AD68" s="1011"/>
      <c r="AE68" s="1011"/>
      <c r="AF68" s="1011">
        <v>40</v>
      </c>
      <c r="AG68" s="1011"/>
      <c r="AH68" s="1011"/>
      <c r="AI68" s="1011"/>
      <c r="AJ68" s="1011"/>
      <c r="AK68" s="1011" t="s">
        <v>532</v>
      </c>
      <c r="AL68" s="1011"/>
      <c r="AM68" s="1011"/>
      <c r="AN68" s="1011"/>
      <c r="AO68" s="1011"/>
      <c r="AP68" s="1011" t="s">
        <v>546</v>
      </c>
      <c r="AQ68" s="1011"/>
      <c r="AR68" s="1011"/>
      <c r="AS68" s="1011"/>
      <c r="AT68" s="1011"/>
      <c r="AU68" s="1011" t="s">
        <v>546</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534</v>
      </c>
      <c r="C69" s="1004"/>
      <c r="D69" s="1004"/>
      <c r="E69" s="1004"/>
      <c r="F69" s="1004"/>
      <c r="G69" s="1004"/>
      <c r="H69" s="1004"/>
      <c r="I69" s="1004"/>
      <c r="J69" s="1004"/>
      <c r="K69" s="1004"/>
      <c r="L69" s="1004"/>
      <c r="M69" s="1004"/>
      <c r="N69" s="1004"/>
      <c r="O69" s="1004"/>
      <c r="P69" s="1005"/>
      <c r="Q69" s="1006">
        <v>29848</v>
      </c>
      <c r="R69" s="1000"/>
      <c r="S69" s="1000"/>
      <c r="T69" s="1000"/>
      <c r="U69" s="1000"/>
      <c r="V69" s="1000">
        <v>28863</v>
      </c>
      <c r="W69" s="1000"/>
      <c r="X69" s="1000"/>
      <c r="Y69" s="1000"/>
      <c r="Z69" s="1000"/>
      <c r="AA69" s="1000">
        <v>985</v>
      </c>
      <c r="AB69" s="1000"/>
      <c r="AC69" s="1000"/>
      <c r="AD69" s="1000"/>
      <c r="AE69" s="1000"/>
      <c r="AF69" s="1000">
        <v>985</v>
      </c>
      <c r="AG69" s="1000"/>
      <c r="AH69" s="1000"/>
      <c r="AI69" s="1000"/>
      <c r="AJ69" s="1000"/>
      <c r="AK69" s="1000">
        <v>4112</v>
      </c>
      <c r="AL69" s="1000"/>
      <c r="AM69" s="1000"/>
      <c r="AN69" s="1000"/>
      <c r="AO69" s="1000"/>
      <c r="AP69" s="1000" t="s">
        <v>532</v>
      </c>
      <c r="AQ69" s="1000"/>
      <c r="AR69" s="1000"/>
      <c r="AS69" s="1000"/>
      <c r="AT69" s="1000"/>
      <c r="AU69" s="1000" t="s">
        <v>532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535</v>
      </c>
      <c r="C70" s="1004"/>
      <c r="D70" s="1004"/>
      <c r="E70" s="1004"/>
      <c r="F70" s="1004"/>
      <c r="G70" s="1004"/>
      <c r="H70" s="1004"/>
      <c r="I70" s="1004"/>
      <c r="J70" s="1004"/>
      <c r="K70" s="1004"/>
      <c r="L70" s="1004"/>
      <c r="M70" s="1004"/>
      <c r="N70" s="1004"/>
      <c r="O70" s="1004"/>
      <c r="P70" s="1005"/>
      <c r="Q70" s="1006">
        <v>271</v>
      </c>
      <c r="R70" s="1000"/>
      <c r="S70" s="1000"/>
      <c r="T70" s="1000"/>
      <c r="U70" s="1000"/>
      <c r="V70" s="1000">
        <v>249</v>
      </c>
      <c r="W70" s="1000"/>
      <c r="X70" s="1000"/>
      <c r="Y70" s="1000"/>
      <c r="Z70" s="1000"/>
      <c r="AA70" s="1000">
        <v>22</v>
      </c>
      <c r="AB70" s="1000"/>
      <c r="AC70" s="1000"/>
      <c r="AD70" s="1000"/>
      <c r="AE70" s="1000"/>
      <c r="AF70" s="1000">
        <v>22</v>
      </c>
      <c r="AG70" s="1000"/>
      <c r="AH70" s="1000"/>
      <c r="AI70" s="1000"/>
      <c r="AJ70" s="1000"/>
      <c r="AK70" s="1000" t="s">
        <v>532</v>
      </c>
      <c r="AL70" s="1000"/>
      <c r="AM70" s="1000"/>
      <c r="AN70" s="1000"/>
      <c r="AO70" s="1000"/>
      <c r="AP70" s="1000" t="s">
        <v>532</v>
      </c>
      <c r="AQ70" s="1000"/>
      <c r="AR70" s="1000"/>
      <c r="AS70" s="1000"/>
      <c r="AT70" s="1000"/>
      <c r="AU70" s="1000" t="s">
        <v>532</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536</v>
      </c>
      <c r="C71" s="1004"/>
      <c r="D71" s="1004"/>
      <c r="E71" s="1004"/>
      <c r="F71" s="1004"/>
      <c r="G71" s="1004"/>
      <c r="H71" s="1004"/>
      <c r="I71" s="1004"/>
      <c r="J71" s="1004"/>
      <c r="K71" s="1004"/>
      <c r="L71" s="1004"/>
      <c r="M71" s="1004"/>
      <c r="N71" s="1004"/>
      <c r="O71" s="1004"/>
      <c r="P71" s="1005"/>
      <c r="Q71" s="1006">
        <v>142626</v>
      </c>
      <c r="R71" s="1000"/>
      <c r="S71" s="1000"/>
      <c r="T71" s="1000"/>
      <c r="U71" s="1000"/>
      <c r="V71" s="1000">
        <v>136995</v>
      </c>
      <c r="W71" s="1000"/>
      <c r="X71" s="1000"/>
      <c r="Y71" s="1000"/>
      <c r="Z71" s="1000"/>
      <c r="AA71" s="1000">
        <v>5631</v>
      </c>
      <c r="AB71" s="1000"/>
      <c r="AC71" s="1000"/>
      <c r="AD71" s="1000"/>
      <c r="AE71" s="1000"/>
      <c r="AF71" s="1000">
        <v>5631</v>
      </c>
      <c r="AG71" s="1000"/>
      <c r="AH71" s="1000"/>
      <c r="AI71" s="1000"/>
      <c r="AJ71" s="1000"/>
      <c r="AK71" s="1000">
        <v>1078</v>
      </c>
      <c r="AL71" s="1000"/>
      <c r="AM71" s="1000"/>
      <c r="AN71" s="1000"/>
      <c r="AO71" s="1000"/>
      <c r="AP71" s="1000" t="s">
        <v>532</v>
      </c>
      <c r="AQ71" s="1000"/>
      <c r="AR71" s="1000"/>
      <c r="AS71" s="1000"/>
      <c r="AT71" s="1000"/>
      <c r="AU71" s="1000" t="s">
        <v>532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537</v>
      </c>
      <c r="C72" s="1004"/>
      <c r="D72" s="1004"/>
      <c r="E72" s="1004"/>
      <c r="F72" s="1004"/>
      <c r="G72" s="1004"/>
      <c r="H72" s="1004"/>
      <c r="I72" s="1004"/>
      <c r="J72" s="1004"/>
      <c r="K72" s="1004"/>
      <c r="L72" s="1004"/>
      <c r="M72" s="1004"/>
      <c r="N72" s="1004"/>
      <c r="O72" s="1004"/>
      <c r="P72" s="1005"/>
      <c r="Q72" s="1006">
        <v>240</v>
      </c>
      <c r="R72" s="1000"/>
      <c r="S72" s="1000"/>
      <c r="T72" s="1000"/>
      <c r="U72" s="1000"/>
      <c r="V72" s="1000">
        <v>227</v>
      </c>
      <c r="W72" s="1000"/>
      <c r="X72" s="1000"/>
      <c r="Y72" s="1000"/>
      <c r="Z72" s="1000"/>
      <c r="AA72" s="1000">
        <v>13</v>
      </c>
      <c r="AB72" s="1000"/>
      <c r="AC72" s="1000"/>
      <c r="AD72" s="1000"/>
      <c r="AE72" s="1000"/>
      <c r="AF72" s="1000">
        <v>13</v>
      </c>
      <c r="AG72" s="1000"/>
      <c r="AH72" s="1000"/>
      <c r="AI72" s="1000"/>
      <c r="AJ72" s="1000"/>
      <c r="AK72" s="1000">
        <v>40</v>
      </c>
      <c r="AL72" s="1000"/>
      <c r="AM72" s="1000"/>
      <c r="AN72" s="1000"/>
      <c r="AO72" s="1000"/>
      <c r="AP72" s="1000" t="s">
        <v>532</v>
      </c>
      <c r="AQ72" s="1000"/>
      <c r="AR72" s="1000"/>
      <c r="AS72" s="1000"/>
      <c r="AT72" s="1000"/>
      <c r="AU72" s="1000" t="s">
        <v>532</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545</v>
      </c>
      <c r="C73" s="1004"/>
      <c r="D73" s="1004"/>
      <c r="E73" s="1004"/>
      <c r="F73" s="1004"/>
      <c r="G73" s="1004"/>
      <c r="H73" s="1004"/>
      <c r="I73" s="1004"/>
      <c r="J73" s="1004"/>
      <c r="K73" s="1004"/>
      <c r="L73" s="1004"/>
      <c r="M73" s="1004"/>
      <c r="N73" s="1004"/>
      <c r="O73" s="1004"/>
      <c r="P73" s="1005"/>
      <c r="Q73" s="1006">
        <v>9111</v>
      </c>
      <c r="R73" s="1000"/>
      <c r="S73" s="1000"/>
      <c r="T73" s="1000"/>
      <c r="U73" s="1000"/>
      <c r="V73" s="1000">
        <v>8473</v>
      </c>
      <c r="W73" s="1000"/>
      <c r="X73" s="1000"/>
      <c r="Y73" s="1000"/>
      <c r="Z73" s="1000"/>
      <c r="AA73" s="1000">
        <v>638</v>
      </c>
      <c r="AB73" s="1000"/>
      <c r="AC73" s="1000"/>
      <c r="AD73" s="1000"/>
      <c r="AE73" s="1000"/>
      <c r="AF73" s="1000">
        <v>638</v>
      </c>
      <c r="AG73" s="1000"/>
      <c r="AH73" s="1000"/>
      <c r="AI73" s="1000"/>
      <c r="AJ73" s="1000"/>
      <c r="AK73" s="1000">
        <v>3</v>
      </c>
      <c r="AL73" s="1000"/>
      <c r="AM73" s="1000"/>
      <c r="AN73" s="1000"/>
      <c r="AO73" s="1000"/>
      <c r="AP73" s="1000" t="s">
        <v>532</v>
      </c>
      <c r="AQ73" s="1000"/>
      <c r="AR73" s="1000"/>
      <c r="AS73" s="1000"/>
      <c r="AT73" s="1000"/>
      <c r="AU73" s="1000" t="s">
        <v>532</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538</v>
      </c>
      <c r="C74" s="1004"/>
      <c r="D74" s="1004"/>
      <c r="E74" s="1004"/>
      <c r="F74" s="1004"/>
      <c r="G74" s="1004"/>
      <c r="H74" s="1004"/>
      <c r="I74" s="1004"/>
      <c r="J74" s="1004"/>
      <c r="K74" s="1004"/>
      <c r="L74" s="1004"/>
      <c r="M74" s="1004"/>
      <c r="N74" s="1004"/>
      <c r="O74" s="1004"/>
      <c r="P74" s="1005"/>
      <c r="Q74" s="1006">
        <v>956</v>
      </c>
      <c r="R74" s="1000"/>
      <c r="S74" s="1000"/>
      <c r="T74" s="1000"/>
      <c r="U74" s="1000"/>
      <c r="V74" s="1000">
        <v>878</v>
      </c>
      <c r="W74" s="1000"/>
      <c r="X74" s="1000"/>
      <c r="Y74" s="1000"/>
      <c r="Z74" s="1000"/>
      <c r="AA74" s="1000">
        <v>78</v>
      </c>
      <c r="AB74" s="1000"/>
      <c r="AC74" s="1000"/>
      <c r="AD74" s="1000"/>
      <c r="AE74" s="1000"/>
      <c r="AF74" s="1000">
        <v>78</v>
      </c>
      <c r="AG74" s="1000"/>
      <c r="AH74" s="1000"/>
      <c r="AI74" s="1000"/>
      <c r="AJ74" s="1000"/>
      <c r="AK74" s="1000">
        <v>1</v>
      </c>
      <c r="AL74" s="1000"/>
      <c r="AM74" s="1000"/>
      <c r="AN74" s="1000"/>
      <c r="AO74" s="1000"/>
      <c r="AP74" s="1000" t="s">
        <v>532</v>
      </c>
      <c r="AQ74" s="1000"/>
      <c r="AR74" s="1000"/>
      <c r="AS74" s="1000"/>
      <c r="AT74" s="1000"/>
      <c r="AU74" s="1000" t="s">
        <v>532</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539</v>
      </c>
      <c r="C75" s="1004"/>
      <c r="D75" s="1004"/>
      <c r="E75" s="1004"/>
      <c r="F75" s="1004"/>
      <c r="G75" s="1004"/>
      <c r="H75" s="1004"/>
      <c r="I75" s="1004"/>
      <c r="J75" s="1004"/>
      <c r="K75" s="1004"/>
      <c r="L75" s="1004"/>
      <c r="M75" s="1004"/>
      <c r="N75" s="1004"/>
      <c r="O75" s="1004"/>
      <c r="P75" s="1005"/>
      <c r="Q75" s="1007">
        <v>18</v>
      </c>
      <c r="R75" s="1008"/>
      <c r="S75" s="1008"/>
      <c r="T75" s="1008"/>
      <c r="U75" s="1009"/>
      <c r="V75" s="1010">
        <v>18</v>
      </c>
      <c r="W75" s="1008"/>
      <c r="X75" s="1008"/>
      <c r="Y75" s="1008"/>
      <c r="Z75" s="1009"/>
      <c r="AA75" s="1010" t="s">
        <v>532</v>
      </c>
      <c r="AB75" s="1008"/>
      <c r="AC75" s="1008"/>
      <c r="AD75" s="1008"/>
      <c r="AE75" s="1009"/>
      <c r="AF75" s="1010" t="s">
        <v>532</v>
      </c>
      <c r="AG75" s="1008"/>
      <c r="AH75" s="1008"/>
      <c r="AI75" s="1008"/>
      <c r="AJ75" s="1009"/>
      <c r="AK75" s="1010">
        <v>18</v>
      </c>
      <c r="AL75" s="1008"/>
      <c r="AM75" s="1008"/>
      <c r="AN75" s="1008"/>
      <c r="AO75" s="1009"/>
      <c r="AP75" s="1000" t="s">
        <v>532</v>
      </c>
      <c r="AQ75" s="1000"/>
      <c r="AR75" s="1000"/>
      <c r="AS75" s="1000"/>
      <c r="AT75" s="1000"/>
      <c r="AU75" s="1000" t="s">
        <v>532</v>
      </c>
      <c r="AV75" s="1000"/>
      <c r="AW75" s="1000"/>
      <c r="AX75" s="1000"/>
      <c r="AY75" s="1000"/>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540</v>
      </c>
      <c r="C76" s="1004"/>
      <c r="D76" s="1004"/>
      <c r="E76" s="1004"/>
      <c r="F76" s="1004"/>
      <c r="G76" s="1004"/>
      <c r="H76" s="1004"/>
      <c r="I76" s="1004"/>
      <c r="J76" s="1004"/>
      <c r="K76" s="1004"/>
      <c r="L76" s="1004"/>
      <c r="M76" s="1004"/>
      <c r="N76" s="1004"/>
      <c r="O76" s="1004"/>
      <c r="P76" s="1005"/>
      <c r="Q76" s="1007">
        <v>13</v>
      </c>
      <c r="R76" s="1008"/>
      <c r="S76" s="1008"/>
      <c r="T76" s="1008"/>
      <c r="U76" s="1009"/>
      <c r="V76" s="1010">
        <v>12</v>
      </c>
      <c r="W76" s="1008"/>
      <c r="X76" s="1008"/>
      <c r="Y76" s="1008"/>
      <c r="Z76" s="1009"/>
      <c r="AA76" s="1010">
        <v>1</v>
      </c>
      <c r="AB76" s="1008"/>
      <c r="AC76" s="1008"/>
      <c r="AD76" s="1008"/>
      <c r="AE76" s="1009"/>
      <c r="AF76" s="1010">
        <v>1</v>
      </c>
      <c r="AG76" s="1008"/>
      <c r="AH76" s="1008"/>
      <c r="AI76" s="1008"/>
      <c r="AJ76" s="1009"/>
      <c r="AK76" s="1010" t="s">
        <v>532</v>
      </c>
      <c r="AL76" s="1008"/>
      <c r="AM76" s="1008"/>
      <c r="AN76" s="1008"/>
      <c r="AO76" s="1009"/>
      <c r="AP76" s="1000" t="s">
        <v>532</v>
      </c>
      <c r="AQ76" s="1000"/>
      <c r="AR76" s="1000"/>
      <c r="AS76" s="1000"/>
      <c r="AT76" s="1000"/>
      <c r="AU76" s="1000" t="s">
        <v>532</v>
      </c>
      <c r="AV76" s="1000"/>
      <c r="AW76" s="1000"/>
      <c r="AX76" s="1000"/>
      <c r="AY76" s="1000"/>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541</v>
      </c>
      <c r="C77" s="1004"/>
      <c r="D77" s="1004"/>
      <c r="E77" s="1004"/>
      <c r="F77" s="1004"/>
      <c r="G77" s="1004"/>
      <c r="H77" s="1004"/>
      <c r="I77" s="1004"/>
      <c r="J77" s="1004"/>
      <c r="K77" s="1004"/>
      <c r="L77" s="1004"/>
      <c r="M77" s="1004"/>
      <c r="N77" s="1004"/>
      <c r="O77" s="1004"/>
      <c r="P77" s="1005"/>
      <c r="Q77" s="1007">
        <v>85</v>
      </c>
      <c r="R77" s="1008"/>
      <c r="S77" s="1008"/>
      <c r="T77" s="1008"/>
      <c r="U77" s="1009"/>
      <c r="V77" s="1010">
        <v>84</v>
      </c>
      <c r="W77" s="1008"/>
      <c r="X77" s="1008"/>
      <c r="Y77" s="1008"/>
      <c r="Z77" s="1009"/>
      <c r="AA77" s="1010">
        <v>1</v>
      </c>
      <c r="AB77" s="1008"/>
      <c r="AC77" s="1008"/>
      <c r="AD77" s="1008"/>
      <c r="AE77" s="1009"/>
      <c r="AF77" s="1010">
        <v>1</v>
      </c>
      <c r="AG77" s="1008"/>
      <c r="AH77" s="1008"/>
      <c r="AI77" s="1008"/>
      <c r="AJ77" s="1009"/>
      <c r="AK77" s="1010" t="s">
        <v>532</v>
      </c>
      <c r="AL77" s="1008"/>
      <c r="AM77" s="1008"/>
      <c r="AN77" s="1008"/>
      <c r="AO77" s="1009"/>
      <c r="AP77" s="1000" t="s">
        <v>532</v>
      </c>
      <c r="AQ77" s="1000"/>
      <c r="AR77" s="1000"/>
      <c r="AS77" s="1000"/>
      <c r="AT77" s="1000"/>
      <c r="AU77" s="1000" t="s">
        <v>532</v>
      </c>
      <c r="AV77" s="1000"/>
      <c r="AW77" s="1000"/>
      <c r="AX77" s="1000"/>
      <c r="AY77" s="1000"/>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542</v>
      </c>
      <c r="C78" s="1004"/>
      <c r="D78" s="1004"/>
      <c r="E78" s="1004"/>
      <c r="F78" s="1004"/>
      <c r="G78" s="1004"/>
      <c r="H78" s="1004"/>
      <c r="I78" s="1004"/>
      <c r="J78" s="1004"/>
      <c r="K78" s="1004"/>
      <c r="L78" s="1004"/>
      <c r="M78" s="1004"/>
      <c r="N78" s="1004"/>
      <c r="O78" s="1004"/>
      <c r="P78" s="1005"/>
      <c r="Q78" s="1006">
        <v>12</v>
      </c>
      <c r="R78" s="1000"/>
      <c r="S78" s="1000"/>
      <c r="T78" s="1000"/>
      <c r="U78" s="1000"/>
      <c r="V78" s="1000">
        <v>11</v>
      </c>
      <c r="W78" s="1000"/>
      <c r="X78" s="1000"/>
      <c r="Y78" s="1000"/>
      <c r="Z78" s="1000"/>
      <c r="AA78" s="1000">
        <v>1</v>
      </c>
      <c r="AB78" s="1000"/>
      <c r="AC78" s="1000"/>
      <c r="AD78" s="1000"/>
      <c r="AE78" s="1000"/>
      <c r="AF78" s="1000">
        <v>1</v>
      </c>
      <c r="AG78" s="1000"/>
      <c r="AH78" s="1000"/>
      <c r="AI78" s="1000"/>
      <c r="AJ78" s="1000"/>
      <c r="AK78" s="1000" t="s">
        <v>532</v>
      </c>
      <c r="AL78" s="1000"/>
      <c r="AM78" s="1000"/>
      <c r="AN78" s="1000"/>
      <c r="AO78" s="1000"/>
      <c r="AP78" s="1000" t="s">
        <v>532</v>
      </c>
      <c r="AQ78" s="1000"/>
      <c r="AR78" s="1000"/>
      <c r="AS78" s="1000"/>
      <c r="AT78" s="1000"/>
      <c r="AU78" s="1000" t="s">
        <v>532</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543</v>
      </c>
      <c r="C79" s="1004"/>
      <c r="D79" s="1004"/>
      <c r="E79" s="1004"/>
      <c r="F79" s="1004"/>
      <c r="G79" s="1004"/>
      <c r="H79" s="1004"/>
      <c r="I79" s="1004"/>
      <c r="J79" s="1004"/>
      <c r="K79" s="1004"/>
      <c r="L79" s="1004"/>
      <c r="M79" s="1004"/>
      <c r="N79" s="1004"/>
      <c r="O79" s="1004"/>
      <c r="P79" s="1005"/>
      <c r="Q79" s="1006">
        <v>207</v>
      </c>
      <c r="R79" s="1000"/>
      <c r="S79" s="1000"/>
      <c r="T79" s="1000"/>
      <c r="U79" s="1000"/>
      <c r="V79" s="1000">
        <v>178</v>
      </c>
      <c r="W79" s="1000"/>
      <c r="X79" s="1000"/>
      <c r="Y79" s="1000"/>
      <c r="Z79" s="1000"/>
      <c r="AA79" s="1000">
        <v>29</v>
      </c>
      <c r="AB79" s="1000"/>
      <c r="AC79" s="1000"/>
      <c r="AD79" s="1000"/>
      <c r="AE79" s="1000"/>
      <c r="AF79" s="1000">
        <v>29</v>
      </c>
      <c r="AG79" s="1000"/>
      <c r="AH79" s="1000"/>
      <c r="AI79" s="1000"/>
      <c r="AJ79" s="1000"/>
      <c r="AK79" s="1000" t="s">
        <v>532</v>
      </c>
      <c r="AL79" s="1000"/>
      <c r="AM79" s="1000"/>
      <c r="AN79" s="1000"/>
      <c r="AO79" s="1000"/>
      <c r="AP79" s="1000" t="s">
        <v>532</v>
      </c>
      <c r="AQ79" s="1000"/>
      <c r="AR79" s="1000"/>
      <c r="AS79" s="1000"/>
      <c r="AT79" s="1000"/>
      <c r="AU79" s="1000" t="s">
        <v>532</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544</v>
      </c>
      <c r="C80" s="1004"/>
      <c r="D80" s="1004"/>
      <c r="E80" s="1004"/>
      <c r="F80" s="1004"/>
      <c r="G80" s="1004"/>
      <c r="H80" s="1004"/>
      <c r="I80" s="1004"/>
      <c r="J80" s="1004"/>
      <c r="K80" s="1004"/>
      <c r="L80" s="1004"/>
      <c r="M80" s="1004"/>
      <c r="N80" s="1004"/>
      <c r="O80" s="1004"/>
      <c r="P80" s="1005"/>
      <c r="Q80" s="1006">
        <v>285</v>
      </c>
      <c r="R80" s="1000"/>
      <c r="S80" s="1000"/>
      <c r="T80" s="1000"/>
      <c r="U80" s="1000"/>
      <c r="V80" s="1000">
        <v>267</v>
      </c>
      <c r="W80" s="1000"/>
      <c r="X80" s="1000"/>
      <c r="Y80" s="1000"/>
      <c r="Z80" s="1000"/>
      <c r="AA80" s="1000">
        <v>18</v>
      </c>
      <c r="AB80" s="1000"/>
      <c r="AC80" s="1000"/>
      <c r="AD80" s="1000"/>
      <c r="AE80" s="1000"/>
      <c r="AF80" s="1000">
        <v>18</v>
      </c>
      <c r="AG80" s="1000"/>
      <c r="AH80" s="1000"/>
      <c r="AI80" s="1000"/>
      <c r="AJ80" s="1000"/>
      <c r="AK80" s="1000" t="s">
        <v>532</v>
      </c>
      <c r="AL80" s="1000"/>
      <c r="AM80" s="1000"/>
      <c r="AN80" s="1000"/>
      <c r="AO80" s="1000"/>
      <c r="AP80" s="1000" t="s">
        <v>532</v>
      </c>
      <c r="AQ80" s="1000"/>
      <c r="AR80" s="1000"/>
      <c r="AS80" s="1000"/>
      <c r="AT80" s="1000"/>
      <c r="AU80" s="1000" t="s">
        <v>532</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287</v>
      </c>
      <c r="AG109" s="923"/>
      <c r="AH109" s="923"/>
      <c r="AI109" s="923"/>
      <c r="AJ109" s="924"/>
      <c r="AK109" s="925" t="s">
        <v>286</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287</v>
      </c>
      <c r="BW109" s="923"/>
      <c r="BX109" s="923"/>
      <c r="BY109" s="923"/>
      <c r="BZ109" s="924"/>
      <c r="CA109" s="925" t="s">
        <v>286</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287</v>
      </c>
      <c r="DM109" s="923"/>
      <c r="DN109" s="923"/>
      <c r="DO109" s="923"/>
      <c r="DP109" s="924"/>
      <c r="DQ109" s="925" t="s">
        <v>286</v>
      </c>
      <c r="DR109" s="923"/>
      <c r="DS109" s="923"/>
      <c r="DT109" s="923"/>
      <c r="DU109" s="924"/>
      <c r="DV109" s="925" t="s">
        <v>401</v>
      </c>
      <c r="DW109" s="923"/>
      <c r="DX109" s="923"/>
      <c r="DY109" s="923"/>
      <c r="DZ109" s="954"/>
    </row>
    <row r="110" spans="1:131" s="199" customFormat="1" ht="26.25" customHeight="1" x14ac:dyDescent="0.15">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115994</v>
      </c>
      <c r="AB110" s="916"/>
      <c r="AC110" s="916"/>
      <c r="AD110" s="916"/>
      <c r="AE110" s="917"/>
      <c r="AF110" s="918">
        <v>112164</v>
      </c>
      <c r="AG110" s="916"/>
      <c r="AH110" s="916"/>
      <c r="AI110" s="916"/>
      <c r="AJ110" s="917"/>
      <c r="AK110" s="918">
        <v>102575</v>
      </c>
      <c r="AL110" s="916"/>
      <c r="AM110" s="916"/>
      <c r="AN110" s="916"/>
      <c r="AO110" s="917"/>
      <c r="AP110" s="919">
        <v>17.600000000000001</v>
      </c>
      <c r="AQ110" s="920"/>
      <c r="AR110" s="920"/>
      <c r="AS110" s="920"/>
      <c r="AT110" s="921"/>
      <c r="AU110" s="955" t="s">
        <v>61</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1020966</v>
      </c>
      <c r="BR110" s="863"/>
      <c r="BS110" s="863"/>
      <c r="BT110" s="863"/>
      <c r="BU110" s="863"/>
      <c r="BV110" s="863">
        <v>1543256</v>
      </c>
      <c r="BW110" s="863"/>
      <c r="BX110" s="863"/>
      <c r="BY110" s="863"/>
      <c r="BZ110" s="863"/>
      <c r="CA110" s="863">
        <v>1522780</v>
      </c>
      <c r="CB110" s="863"/>
      <c r="CC110" s="863"/>
      <c r="CD110" s="863"/>
      <c r="CE110" s="863"/>
      <c r="CF110" s="887">
        <v>260.89999999999998</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126553</v>
      </c>
      <c r="BR112" s="835"/>
      <c r="BS112" s="835"/>
      <c r="BT112" s="835"/>
      <c r="BU112" s="835"/>
      <c r="BV112" s="835">
        <v>115801</v>
      </c>
      <c r="BW112" s="835"/>
      <c r="BX112" s="835"/>
      <c r="BY112" s="835"/>
      <c r="BZ112" s="835"/>
      <c r="CA112" s="835">
        <v>105422</v>
      </c>
      <c r="CB112" s="835"/>
      <c r="CC112" s="835"/>
      <c r="CD112" s="835"/>
      <c r="CE112" s="835"/>
      <c r="CF112" s="896">
        <v>18.100000000000001</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23898</v>
      </c>
      <c r="AB113" s="944"/>
      <c r="AC113" s="944"/>
      <c r="AD113" s="944"/>
      <c r="AE113" s="945"/>
      <c r="AF113" s="946">
        <v>16311</v>
      </c>
      <c r="AG113" s="944"/>
      <c r="AH113" s="944"/>
      <c r="AI113" s="944"/>
      <c r="AJ113" s="945"/>
      <c r="AK113" s="946">
        <v>11998</v>
      </c>
      <c r="AL113" s="944"/>
      <c r="AM113" s="944"/>
      <c r="AN113" s="944"/>
      <c r="AO113" s="945"/>
      <c r="AP113" s="947">
        <v>2.1</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t="s">
        <v>111</v>
      </c>
      <c r="BR113" s="835"/>
      <c r="BS113" s="835"/>
      <c r="BT113" s="835"/>
      <c r="BU113" s="835"/>
      <c r="BV113" s="835" t="s">
        <v>111</v>
      </c>
      <c r="BW113" s="835"/>
      <c r="BX113" s="835"/>
      <c r="BY113" s="835"/>
      <c r="BZ113" s="835"/>
      <c r="CA113" s="835" t="s">
        <v>111</v>
      </c>
      <c r="CB113" s="835"/>
      <c r="CC113" s="835"/>
      <c r="CD113" s="835"/>
      <c r="CE113" s="835"/>
      <c r="CF113" s="896" t="s">
        <v>111</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37</v>
      </c>
      <c r="AB114" s="798"/>
      <c r="AC114" s="798"/>
      <c r="AD114" s="798"/>
      <c r="AE114" s="799"/>
      <c r="AF114" s="800">
        <v>125</v>
      </c>
      <c r="AG114" s="798"/>
      <c r="AH114" s="798"/>
      <c r="AI114" s="798"/>
      <c r="AJ114" s="799"/>
      <c r="AK114" s="800">
        <v>294</v>
      </c>
      <c r="AL114" s="798"/>
      <c r="AM114" s="798"/>
      <c r="AN114" s="798"/>
      <c r="AO114" s="799"/>
      <c r="AP114" s="845">
        <v>0.1</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175102</v>
      </c>
      <c r="BR114" s="835"/>
      <c r="BS114" s="835"/>
      <c r="BT114" s="835"/>
      <c r="BU114" s="835"/>
      <c r="BV114" s="835">
        <v>113852</v>
      </c>
      <c r="BW114" s="835"/>
      <c r="BX114" s="835"/>
      <c r="BY114" s="835"/>
      <c r="BZ114" s="835"/>
      <c r="CA114" s="835">
        <v>159785</v>
      </c>
      <c r="CB114" s="835"/>
      <c r="CC114" s="835"/>
      <c r="CD114" s="835"/>
      <c r="CE114" s="835"/>
      <c r="CF114" s="896">
        <v>27.4</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111</v>
      </c>
      <c r="AB115" s="944"/>
      <c r="AC115" s="944"/>
      <c r="AD115" s="944"/>
      <c r="AE115" s="945"/>
      <c r="AF115" s="946" t="s">
        <v>111</v>
      </c>
      <c r="AG115" s="944"/>
      <c r="AH115" s="944"/>
      <c r="AI115" s="944"/>
      <c r="AJ115" s="945"/>
      <c r="AK115" s="946" t="s">
        <v>111</v>
      </c>
      <c r="AL115" s="944"/>
      <c r="AM115" s="944"/>
      <c r="AN115" s="944"/>
      <c r="AO115" s="945"/>
      <c r="AP115" s="947" t="s">
        <v>111</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139929</v>
      </c>
      <c r="AB117" s="930"/>
      <c r="AC117" s="930"/>
      <c r="AD117" s="930"/>
      <c r="AE117" s="931"/>
      <c r="AF117" s="932">
        <v>128600</v>
      </c>
      <c r="AG117" s="930"/>
      <c r="AH117" s="930"/>
      <c r="AI117" s="930"/>
      <c r="AJ117" s="931"/>
      <c r="AK117" s="932">
        <v>114867</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287</v>
      </c>
      <c r="AG118" s="923"/>
      <c r="AH118" s="923"/>
      <c r="AI118" s="923"/>
      <c r="AJ118" s="924"/>
      <c r="AK118" s="925" t="s">
        <v>286</v>
      </c>
      <c r="AL118" s="923"/>
      <c r="AM118" s="923"/>
      <c r="AN118" s="923"/>
      <c r="AO118" s="924"/>
      <c r="AP118" s="926" t="s">
        <v>401</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431</v>
      </c>
      <c r="BP119" s="899"/>
      <c r="BQ119" s="903">
        <v>1322621</v>
      </c>
      <c r="BR119" s="866"/>
      <c r="BS119" s="866"/>
      <c r="BT119" s="866"/>
      <c r="BU119" s="866"/>
      <c r="BV119" s="866">
        <v>1772909</v>
      </c>
      <c r="BW119" s="866"/>
      <c r="BX119" s="866"/>
      <c r="BY119" s="866"/>
      <c r="BZ119" s="866"/>
      <c r="CA119" s="866">
        <v>1787987</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652159</v>
      </c>
      <c r="BR120" s="863"/>
      <c r="BS120" s="863"/>
      <c r="BT120" s="863"/>
      <c r="BU120" s="863"/>
      <c r="BV120" s="863">
        <v>594952</v>
      </c>
      <c r="BW120" s="863"/>
      <c r="BX120" s="863"/>
      <c r="BY120" s="863"/>
      <c r="BZ120" s="863"/>
      <c r="CA120" s="863">
        <v>639197</v>
      </c>
      <c r="CB120" s="863"/>
      <c r="CC120" s="863"/>
      <c r="CD120" s="863"/>
      <c r="CE120" s="863"/>
      <c r="CF120" s="887">
        <v>109.5</v>
      </c>
      <c r="CG120" s="888"/>
      <c r="CH120" s="888"/>
      <c r="CI120" s="888"/>
      <c r="CJ120" s="888"/>
      <c r="CK120" s="889" t="s">
        <v>435</v>
      </c>
      <c r="CL120" s="873"/>
      <c r="CM120" s="873"/>
      <c r="CN120" s="873"/>
      <c r="CO120" s="874"/>
      <c r="CP120" s="893" t="s">
        <v>381</v>
      </c>
      <c r="CQ120" s="894"/>
      <c r="CR120" s="894"/>
      <c r="CS120" s="894"/>
      <c r="CT120" s="894"/>
      <c r="CU120" s="894"/>
      <c r="CV120" s="894"/>
      <c r="CW120" s="894"/>
      <c r="CX120" s="894"/>
      <c r="CY120" s="894"/>
      <c r="CZ120" s="894"/>
      <c r="DA120" s="894"/>
      <c r="DB120" s="894"/>
      <c r="DC120" s="894"/>
      <c r="DD120" s="894"/>
      <c r="DE120" s="894"/>
      <c r="DF120" s="895"/>
      <c r="DG120" s="882">
        <v>90061</v>
      </c>
      <c r="DH120" s="863"/>
      <c r="DI120" s="863"/>
      <c r="DJ120" s="863"/>
      <c r="DK120" s="863"/>
      <c r="DL120" s="863">
        <v>81760</v>
      </c>
      <c r="DM120" s="863"/>
      <c r="DN120" s="863"/>
      <c r="DO120" s="863"/>
      <c r="DP120" s="863"/>
      <c r="DQ120" s="863">
        <v>74457</v>
      </c>
      <c r="DR120" s="863"/>
      <c r="DS120" s="863"/>
      <c r="DT120" s="863"/>
      <c r="DU120" s="863"/>
      <c r="DV120" s="864">
        <v>12.8</v>
      </c>
      <c r="DW120" s="864"/>
      <c r="DX120" s="864"/>
      <c r="DY120" s="864"/>
      <c r="DZ120" s="865"/>
    </row>
    <row r="121" spans="1:130" s="199" customFormat="1" ht="26.25" customHeight="1" x14ac:dyDescent="0.15">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v>42546</v>
      </c>
      <c r="BR121" s="835"/>
      <c r="BS121" s="835"/>
      <c r="BT121" s="835"/>
      <c r="BU121" s="835"/>
      <c r="BV121" s="835">
        <v>34806</v>
      </c>
      <c r="BW121" s="835"/>
      <c r="BX121" s="835"/>
      <c r="BY121" s="835"/>
      <c r="BZ121" s="835"/>
      <c r="CA121" s="835">
        <v>26906</v>
      </c>
      <c r="CB121" s="835"/>
      <c r="CC121" s="835"/>
      <c r="CD121" s="835"/>
      <c r="CE121" s="835"/>
      <c r="CF121" s="896">
        <v>4.5999999999999996</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v>36492</v>
      </c>
      <c r="DH121" s="835"/>
      <c r="DI121" s="835"/>
      <c r="DJ121" s="835"/>
      <c r="DK121" s="835"/>
      <c r="DL121" s="835">
        <v>34041</v>
      </c>
      <c r="DM121" s="835"/>
      <c r="DN121" s="835"/>
      <c r="DO121" s="835"/>
      <c r="DP121" s="835"/>
      <c r="DQ121" s="835">
        <v>30965</v>
      </c>
      <c r="DR121" s="835"/>
      <c r="DS121" s="835"/>
      <c r="DT121" s="835"/>
      <c r="DU121" s="835"/>
      <c r="DV121" s="812">
        <v>5.3</v>
      </c>
      <c r="DW121" s="812"/>
      <c r="DX121" s="812"/>
      <c r="DY121" s="812"/>
      <c r="DZ121" s="813"/>
    </row>
    <row r="122" spans="1:130" s="199" customFormat="1" ht="26.25" customHeight="1" x14ac:dyDescent="0.15">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734606</v>
      </c>
      <c r="BR122" s="866"/>
      <c r="BS122" s="866"/>
      <c r="BT122" s="866"/>
      <c r="BU122" s="866"/>
      <c r="BV122" s="866">
        <v>799566</v>
      </c>
      <c r="BW122" s="866"/>
      <c r="BX122" s="866"/>
      <c r="BY122" s="866"/>
      <c r="BZ122" s="866"/>
      <c r="CA122" s="866">
        <v>772060</v>
      </c>
      <c r="CB122" s="866"/>
      <c r="CC122" s="866"/>
      <c r="CD122" s="866"/>
      <c r="CE122" s="866"/>
      <c r="CF122" s="867">
        <v>132.30000000000001</v>
      </c>
      <c r="CG122" s="868"/>
      <c r="CH122" s="868"/>
      <c r="CI122" s="868"/>
      <c r="CJ122" s="868"/>
      <c r="CK122" s="890"/>
      <c r="CL122" s="876"/>
      <c r="CM122" s="876"/>
      <c r="CN122" s="876"/>
      <c r="CO122" s="877"/>
      <c r="CP122" s="856" t="s">
        <v>380</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x14ac:dyDescent="0.15">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439</v>
      </c>
      <c r="BP123" s="899"/>
      <c r="BQ123" s="853">
        <v>1429311</v>
      </c>
      <c r="BR123" s="854"/>
      <c r="BS123" s="854"/>
      <c r="BT123" s="854"/>
      <c r="BU123" s="854"/>
      <c r="BV123" s="854">
        <v>1429324</v>
      </c>
      <c r="BW123" s="854"/>
      <c r="BX123" s="854"/>
      <c r="BY123" s="854"/>
      <c r="BZ123" s="854"/>
      <c r="CA123" s="854">
        <v>1438163</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111</v>
      </c>
      <c r="BR124" s="852"/>
      <c r="BS124" s="852"/>
      <c r="BT124" s="852"/>
      <c r="BU124" s="852"/>
      <c r="BV124" s="852">
        <v>57.6</v>
      </c>
      <c r="BW124" s="852"/>
      <c r="BX124" s="852"/>
      <c r="BY124" s="852"/>
      <c r="BZ124" s="852"/>
      <c r="CA124" s="852">
        <v>59.9</v>
      </c>
      <c r="CB124" s="852"/>
      <c r="CC124" s="852"/>
      <c r="CD124" s="852"/>
      <c r="CE124" s="852"/>
      <c r="CF124" s="742"/>
      <c r="CG124" s="743"/>
      <c r="CH124" s="743"/>
      <c r="CI124" s="743"/>
      <c r="CJ124" s="883"/>
      <c r="CK124" s="891"/>
      <c r="CL124" s="891"/>
      <c r="CM124" s="891"/>
      <c r="CN124" s="891"/>
      <c r="CO124" s="892"/>
      <c r="CP124" s="856" t="s">
        <v>441</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442</v>
      </c>
      <c r="CL125" s="873"/>
      <c r="CM125" s="873"/>
      <c r="CN125" s="873"/>
      <c r="CO125" s="874"/>
      <c r="CP125" s="881" t="s">
        <v>443</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444</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445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446</v>
      </c>
      <c r="AY127" s="830"/>
      <c r="AZ127" s="830"/>
      <c r="BA127" s="830"/>
      <c r="BB127" s="830"/>
      <c r="BC127" s="830"/>
      <c r="BD127" s="830"/>
      <c r="BE127" s="831"/>
      <c r="BF127" s="829" t="s">
        <v>447</v>
      </c>
      <c r="BG127" s="830"/>
      <c r="BH127" s="830"/>
      <c r="BI127" s="830"/>
      <c r="BJ127" s="830"/>
      <c r="BK127" s="830"/>
      <c r="BL127" s="831"/>
      <c r="BM127" s="829" t="s">
        <v>448</v>
      </c>
      <c r="BN127" s="830"/>
      <c r="BO127" s="830"/>
      <c r="BP127" s="830"/>
      <c r="BQ127" s="830"/>
      <c r="BR127" s="830"/>
      <c r="BS127" s="831"/>
      <c r="BT127" s="829" t="s">
        <v>449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450</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452</v>
      </c>
      <c r="X128" s="816"/>
      <c r="Y128" s="816"/>
      <c r="Z128" s="817"/>
      <c r="AA128" s="818">
        <v>4638</v>
      </c>
      <c r="AB128" s="819"/>
      <c r="AC128" s="819"/>
      <c r="AD128" s="819"/>
      <c r="AE128" s="820"/>
      <c r="AF128" s="821">
        <v>5093</v>
      </c>
      <c r="AG128" s="819"/>
      <c r="AH128" s="819"/>
      <c r="AI128" s="819"/>
      <c r="AJ128" s="820"/>
      <c r="AK128" s="821" t="s">
        <v>111</v>
      </c>
      <c r="AL128" s="819"/>
      <c r="AM128" s="819"/>
      <c r="AN128" s="819"/>
      <c r="AO128" s="820"/>
      <c r="AP128" s="822"/>
      <c r="AQ128" s="823"/>
      <c r="AR128" s="823"/>
      <c r="AS128" s="823"/>
      <c r="AT128" s="824"/>
      <c r="AU128" s="235"/>
      <c r="AV128" s="235"/>
      <c r="AW128" s="235"/>
      <c r="AX128" s="825" t="s">
        <v>453</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454</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455</v>
      </c>
      <c r="X129" s="795"/>
      <c r="Y129" s="795"/>
      <c r="Z129" s="796"/>
      <c r="AA129" s="797">
        <v>648069</v>
      </c>
      <c r="AB129" s="798"/>
      <c r="AC129" s="798"/>
      <c r="AD129" s="798"/>
      <c r="AE129" s="799"/>
      <c r="AF129" s="800">
        <v>678401</v>
      </c>
      <c r="AG129" s="798"/>
      <c r="AH129" s="798"/>
      <c r="AI129" s="798"/>
      <c r="AJ129" s="799"/>
      <c r="AK129" s="800">
        <v>659161</v>
      </c>
      <c r="AL129" s="798"/>
      <c r="AM129" s="798"/>
      <c r="AN129" s="798"/>
      <c r="AO129" s="799"/>
      <c r="AP129" s="801"/>
      <c r="AQ129" s="802"/>
      <c r="AR129" s="802"/>
      <c r="AS129" s="802"/>
      <c r="AT129" s="803"/>
      <c r="AU129" s="237"/>
      <c r="AV129" s="237"/>
      <c r="AW129" s="237"/>
      <c r="AX129" s="767" t="s">
        <v>456</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458</v>
      </c>
      <c r="X130" s="795"/>
      <c r="Y130" s="795"/>
      <c r="Z130" s="796"/>
      <c r="AA130" s="797">
        <v>89654</v>
      </c>
      <c r="AB130" s="798"/>
      <c r="AC130" s="798"/>
      <c r="AD130" s="798"/>
      <c r="AE130" s="799"/>
      <c r="AF130" s="800">
        <v>82175</v>
      </c>
      <c r="AG130" s="798"/>
      <c r="AH130" s="798"/>
      <c r="AI130" s="798"/>
      <c r="AJ130" s="799"/>
      <c r="AK130" s="800">
        <v>75468</v>
      </c>
      <c r="AL130" s="798"/>
      <c r="AM130" s="798"/>
      <c r="AN130" s="798"/>
      <c r="AO130" s="799"/>
      <c r="AP130" s="801"/>
      <c r="AQ130" s="802"/>
      <c r="AR130" s="802"/>
      <c r="AS130" s="802"/>
      <c r="AT130" s="803"/>
      <c r="AU130" s="237"/>
      <c r="AV130" s="237"/>
      <c r="AW130" s="237"/>
      <c r="AX130" s="767" t="s">
        <v>459</v>
      </c>
      <c r="AY130" s="768"/>
      <c r="AZ130" s="768"/>
      <c r="BA130" s="768"/>
      <c r="BB130" s="768"/>
      <c r="BC130" s="768"/>
      <c r="BD130" s="768"/>
      <c r="BE130" s="769"/>
      <c r="BF130" s="770">
        <v>7.2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460</v>
      </c>
      <c r="X131" s="778"/>
      <c r="Y131" s="778"/>
      <c r="Z131" s="779"/>
      <c r="AA131" s="780">
        <v>558415</v>
      </c>
      <c r="AB131" s="781"/>
      <c r="AC131" s="781"/>
      <c r="AD131" s="781"/>
      <c r="AE131" s="782"/>
      <c r="AF131" s="783">
        <v>596226</v>
      </c>
      <c r="AG131" s="781"/>
      <c r="AH131" s="781"/>
      <c r="AI131" s="781"/>
      <c r="AJ131" s="782"/>
      <c r="AK131" s="783">
        <v>583693</v>
      </c>
      <c r="AL131" s="781"/>
      <c r="AM131" s="781"/>
      <c r="AN131" s="781"/>
      <c r="AO131" s="782"/>
      <c r="AP131" s="784"/>
      <c r="AQ131" s="785"/>
      <c r="AR131" s="785"/>
      <c r="AS131" s="785"/>
      <c r="AT131" s="786"/>
      <c r="AU131" s="237"/>
      <c r="AV131" s="237"/>
      <c r="AW131" s="237"/>
      <c r="AX131" s="745" t="s">
        <v>461</v>
      </c>
      <c r="AY131" s="746"/>
      <c r="AZ131" s="746"/>
      <c r="BA131" s="746"/>
      <c r="BB131" s="746"/>
      <c r="BC131" s="746"/>
      <c r="BD131" s="746"/>
      <c r="BE131" s="747"/>
      <c r="BF131" s="748">
        <v>59.9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463</v>
      </c>
      <c r="W132" s="758"/>
      <c r="X132" s="758"/>
      <c r="Y132" s="758"/>
      <c r="Z132" s="759"/>
      <c r="AA132" s="760">
        <v>8.1725956499999999</v>
      </c>
      <c r="AB132" s="761"/>
      <c r="AC132" s="761"/>
      <c r="AD132" s="761"/>
      <c r="AE132" s="762"/>
      <c r="AF132" s="763">
        <v>6.9322706490000003</v>
      </c>
      <c r="AG132" s="761"/>
      <c r="AH132" s="761"/>
      <c r="AI132" s="761"/>
      <c r="AJ132" s="762"/>
      <c r="AK132" s="763">
        <v>6.7499524580000001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464</v>
      </c>
      <c r="W133" s="737"/>
      <c r="X133" s="737"/>
      <c r="Y133" s="737"/>
      <c r="Z133" s="738"/>
      <c r="AA133" s="739">
        <v>11</v>
      </c>
      <c r="AB133" s="740"/>
      <c r="AC133" s="740"/>
      <c r="AD133" s="740"/>
      <c r="AE133" s="741"/>
      <c r="AF133" s="739">
        <v>8.6999999999999993</v>
      </c>
      <c r="AG133" s="740"/>
      <c r="AH133" s="740"/>
      <c r="AI133" s="740"/>
      <c r="AJ133" s="741"/>
      <c r="AK133" s="739">
        <v>7.2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3" zoomScale="70" zoomScaleNormal="85" zoomScaleSheetLayoutView="70" workbookViewId="0">
      <selection activeCell="E34" sqref="E34:S34"/>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8" zoomScale="70" zoomScaleNormal="70" zoomScaleSheetLayoutView="55" workbookViewId="0">
      <selection activeCell="E34" sqref="E34:S34"/>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7" zoomScale="85" zoomScaleSheetLayoutView="85" workbookViewId="0">
      <selection activeCell="E34" sqref="E34:S34"/>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2" t="s">
        <v>467</v>
      </c>
      <c r="L7" s="256"/>
      <c r="M7" s="257" t="s">
        <v>468</v>
      </c>
      <c r="N7" s="258"/>
    </row>
    <row r="8" spans="1:16" x14ac:dyDescent="0.15">
      <c r="A8" s="250"/>
      <c r="B8" s="246"/>
      <c r="C8" s="246"/>
      <c r="D8" s="246"/>
      <c r="E8" s="246"/>
      <c r="F8" s="246"/>
      <c r="G8" s="259"/>
      <c r="H8" s="260"/>
      <c r="I8" s="260"/>
      <c r="J8" s="261"/>
      <c r="K8" s="1153"/>
      <c r="L8" s="262" t="s">
        <v>469</v>
      </c>
      <c r="M8" s="263" t="s">
        <v>470</v>
      </c>
      <c r="N8" s="264" t="s">
        <v>471</v>
      </c>
    </row>
    <row r="9" spans="1:16" x14ac:dyDescent="0.15">
      <c r="A9" s="250"/>
      <c r="B9" s="246"/>
      <c r="C9" s="246"/>
      <c r="D9" s="246"/>
      <c r="E9" s="246"/>
      <c r="F9" s="246"/>
      <c r="G9" s="1166" t="s">
        <v>472</v>
      </c>
      <c r="H9" s="1167"/>
      <c r="I9" s="1167"/>
      <c r="J9" s="1168"/>
      <c r="K9" s="265">
        <v>314746</v>
      </c>
      <c r="L9" s="266">
        <v>434732</v>
      </c>
      <c r="M9" s="267">
        <v>214828</v>
      </c>
      <c r="N9" s="268">
        <v>102.4</v>
      </c>
    </row>
    <row r="10" spans="1:16" x14ac:dyDescent="0.15">
      <c r="A10" s="250"/>
      <c r="B10" s="246"/>
      <c r="C10" s="246"/>
      <c r="D10" s="246"/>
      <c r="E10" s="246"/>
      <c r="F10" s="246"/>
      <c r="G10" s="1166" t="s">
        <v>473</v>
      </c>
      <c r="H10" s="1167"/>
      <c r="I10" s="1167"/>
      <c r="J10" s="1168"/>
      <c r="K10" s="269">
        <v>40364</v>
      </c>
      <c r="L10" s="270">
        <v>55751</v>
      </c>
      <c r="M10" s="271">
        <v>28178</v>
      </c>
      <c r="N10" s="272">
        <v>97.9</v>
      </c>
    </row>
    <row r="11" spans="1:16" ht="13.5" customHeight="1" x14ac:dyDescent="0.15">
      <c r="A11" s="250"/>
      <c r="B11" s="246"/>
      <c r="C11" s="246"/>
      <c r="D11" s="246"/>
      <c r="E11" s="246"/>
      <c r="F11" s="246"/>
      <c r="G11" s="1166" t="s">
        <v>474</v>
      </c>
      <c r="H11" s="1167"/>
      <c r="I11" s="1167"/>
      <c r="J11" s="1168"/>
      <c r="K11" s="269">
        <v>2397</v>
      </c>
      <c r="L11" s="270">
        <v>3311</v>
      </c>
      <c r="M11" s="271">
        <v>24639</v>
      </c>
      <c r="N11" s="272">
        <v>-86.6</v>
      </c>
    </row>
    <row r="12" spans="1:16" ht="13.5" customHeight="1" x14ac:dyDescent="0.15">
      <c r="A12" s="250"/>
      <c r="B12" s="246"/>
      <c r="C12" s="246"/>
      <c r="D12" s="246"/>
      <c r="E12" s="246"/>
      <c r="F12" s="246"/>
      <c r="G12" s="1166" t="s">
        <v>475</v>
      </c>
      <c r="H12" s="1167"/>
      <c r="I12" s="1167"/>
      <c r="J12" s="1168"/>
      <c r="K12" s="269" t="s">
        <v>476</v>
      </c>
      <c r="L12" s="270" t="s">
        <v>476</v>
      </c>
      <c r="M12" s="271">
        <v>3805</v>
      </c>
      <c r="N12" s="272" t="s">
        <v>476</v>
      </c>
    </row>
    <row r="13" spans="1:16" ht="13.5" customHeight="1" x14ac:dyDescent="0.15">
      <c r="A13" s="250"/>
      <c r="B13" s="246"/>
      <c r="C13" s="246"/>
      <c r="D13" s="246"/>
      <c r="E13" s="246"/>
      <c r="F13" s="246"/>
      <c r="G13" s="1166" t="s">
        <v>477</v>
      </c>
      <c r="H13" s="1167"/>
      <c r="I13" s="1167"/>
      <c r="J13" s="1168"/>
      <c r="K13" s="269" t="s">
        <v>476</v>
      </c>
      <c r="L13" s="270" t="s">
        <v>476</v>
      </c>
      <c r="M13" s="271" t="s">
        <v>476</v>
      </c>
      <c r="N13" s="272" t="s">
        <v>476</v>
      </c>
    </row>
    <row r="14" spans="1:16" ht="13.5" customHeight="1" x14ac:dyDescent="0.15">
      <c r="A14" s="250"/>
      <c r="B14" s="246"/>
      <c r="C14" s="246"/>
      <c r="D14" s="246"/>
      <c r="E14" s="246"/>
      <c r="F14" s="246"/>
      <c r="G14" s="1166" t="s">
        <v>478</v>
      </c>
      <c r="H14" s="1167"/>
      <c r="I14" s="1167"/>
      <c r="J14" s="1168"/>
      <c r="K14" s="269">
        <v>9492</v>
      </c>
      <c r="L14" s="270">
        <v>13110</v>
      </c>
      <c r="M14" s="271">
        <v>8783</v>
      </c>
      <c r="N14" s="272">
        <v>49.3</v>
      </c>
    </row>
    <row r="15" spans="1:16" ht="13.5" customHeight="1" x14ac:dyDescent="0.15">
      <c r="A15" s="250"/>
      <c r="B15" s="246"/>
      <c r="C15" s="246"/>
      <c r="D15" s="246"/>
      <c r="E15" s="246"/>
      <c r="F15" s="246"/>
      <c r="G15" s="1166" t="s">
        <v>479</v>
      </c>
      <c r="H15" s="1167"/>
      <c r="I15" s="1167"/>
      <c r="J15" s="1168"/>
      <c r="K15" s="269" t="s">
        <v>476</v>
      </c>
      <c r="L15" s="270" t="s">
        <v>476</v>
      </c>
      <c r="M15" s="271">
        <v>4830</v>
      </c>
      <c r="N15" s="272" t="s">
        <v>476</v>
      </c>
    </row>
    <row r="16" spans="1:16" x14ac:dyDescent="0.15">
      <c r="A16" s="250"/>
      <c r="B16" s="246"/>
      <c r="C16" s="246"/>
      <c r="D16" s="246"/>
      <c r="E16" s="246"/>
      <c r="F16" s="246"/>
      <c r="G16" s="1169" t="s">
        <v>480</v>
      </c>
      <c r="H16" s="1170"/>
      <c r="I16" s="1170"/>
      <c r="J16" s="1171"/>
      <c r="K16" s="270">
        <v>-31781</v>
      </c>
      <c r="L16" s="270">
        <v>-43896</v>
      </c>
      <c r="M16" s="271">
        <v>-21703</v>
      </c>
      <c r="N16" s="272">
        <v>102.3</v>
      </c>
    </row>
    <row r="17" spans="1:16" x14ac:dyDescent="0.15">
      <c r="A17" s="250"/>
      <c r="B17" s="246"/>
      <c r="C17" s="246"/>
      <c r="D17" s="246"/>
      <c r="E17" s="246"/>
      <c r="F17" s="246"/>
      <c r="G17" s="1169" t="s">
        <v>170</v>
      </c>
      <c r="H17" s="1170"/>
      <c r="I17" s="1170"/>
      <c r="J17" s="1171"/>
      <c r="K17" s="270">
        <v>335218</v>
      </c>
      <c r="L17" s="270">
        <v>463008</v>
      </c>
      <c r="M17" s="271">
        <v>263360</v>
      </c>
      <c r="N17" s="272">
        <v>75.8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63" t="s">
        <v>485</v>
      </c>
      <c r="H21" s="1164"/>
      <c r="I21" s="1164"/>
      <c r="J21" s="1165"/>
      <c r="K21" s="282">
        <v>44.2</v>
      </c>
      <c r="L21" s="283">
        <v>24.72</v>
      </c>
      <c r="M21" s="284">
        <v>19.48</v>
      </c>
      <c r="N21" s="251"/>
      <c r="O21" s="285"/>
      <c r="P21" s="281"/>
    </row>
    <row r="22" spans="1:16" s="286" customFormat="1" x14ac:dyDescent="0.15">
      <c r="A22" s="281"/>
      <c r="B22" s="251"/>
      <c r="C22" s="251"/>
      <c r="D22" s="251"/>
      <c r="E22" s="251"/>
      <c r="F22" s="251"/>
      <c r="G22" s="1163" t="s">
        <v>486</v>
      </c>
      <c r="H22" s="1164"/>
      <c r="I22" s="1164"/>
      <c r="J22" s="1165"/>
      <c r="K22" s="287">
        <v>90.5</v>
      </c>
      <c r="L22" s="288">
        <v>94.2</v>
      </c>
      <c r="M22" s="289">
        <v>-3.7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2" t="s">
        <v>467</v>
      </c>
      <c r="L30" s="256"/>
      <c r="M30" s="257" t="s">
        <v>468</v>
      </c>
      <c r="N30" s="258"/>
    </row>
    <row r="31" spans="1:16" x14ac:dyDescent="0.15">
      <c r="A31" s="250"/>
      <c r="B31" s="246"/>
      <c r="C31" s="246"/>
      <c r="D31" s="246"/>
      <c r="E31" s="246"/>
      <c r="F31" s="246"/>
      <c r="G31" s="259"/>
      <c r="H31" s="260"/>
      <c r="I31" s="260"/>
      <c r="J31" s="261"/>
      <c r="K31" s="1153"/>
      <c r="L31" s="262" t="s">
        <v>469</v>
      </c>
      <c r="M31" s="263" t="s">
        <v>470</v>
      </c>
      <c r="N31" s="264" t="s">
        <v>471</v>
      </c>
    </row>
    <row r="32" spans="1:16" ht="27" customHeight="1" x14ac:dyDescent="0.15">
      <c r="A32" s="250"/>
      <c r="B32" s="246"/>
      <c r="C32" s="246"/>
      <c r="D32" s="246"/>
      <c r="E32" s="246"/>
      <c r="F32" s="246"/>
      <c r="G32" s="1154" t="s">
        <v>490</v>
      </c>
      <c r="H32" s="1155"/>
      <c r="I32" s="1155"/>
      <c r="J32" s="1156"/>
      <c r="K32" s="296">
        <v>102575</v>
      </c>
      <c r="L32" s="296">
        <v>141678</v>
      </c>
      <c r="M32" s="297">
        <v>146462</v>
      </c>
      <c r="N32" s="298">
        <v>-3.3</v>
      </c>
    </row>
    <row r="33" spans="1:16" ht="13.5" customHeight="1" x14ac:dyDescent="0.15">
      <c r="A33" s="250"/>
      <c r="B33" s="246"/>
      <c r="C33" s="246"/>
      <c r="D33" s="246"/>
      <c r="E33" s="246"/>
      <c r="F33" s="246"/>
      <c r="G33" s="1154" t="s">
        <v>491</v>
      </c>
      <c r="H33" s="1155"/>
      <c r="I33" s="1155"/>
      <c r="J33" s="1156"/>
      <c r="K33" s="296" t="s">
        <v>476</v>
      </c>
      <c r="L33" s="296" t="s">
        <v>476</v>
      </c>
      <c r="M33" s="297">
        <v>66</v>
      </c>
      <c r="N33" s="298" t="s">
        <v>476</v>
      </c>
    </row>
    <row r="34" spans="1:16" ht="27" customHeight="1" x14ac:dyDescent="0.15">
      <c r="A34" s="250"/>
      <c r="B34" s="246"/>
      <c r="C34" s="246"/>
      <c r="D34" s="246"/>
      <c r="E34" s="246"/>
      <c r="F34" s="246"/>
      <c r="G34" s="1154" t="s">
        <v>492</v>
      </c>
      <c r="H34" s="1155"/>
      <c r="I34" s="1155"/>
      <c r="J34" s="1156"/>
      <c r="K34" s="296" t="s">
        <v>476</v>
      </c>
      <c r="L34" s="296" t="s">
        <v>476</v>
      </c>
      <c r="M34" s="297">
        <v>56</v>
      </c>
      <c r="N34" s="298" t="s">
        <v>476</v>
      </c>
    </row>
    <row r="35" spans="1:16" ht="27" customHeight="1" x14ac:dyDescent="0.15">
      <c r="A35" s="250"/>
      <c r="B35" s="246"/>
      <c r="C35" s="246"/>
      <c r="D35" s="246"/>
      <c r="E35" s="246"/>
      <c r="F35" s="246"/>
      <c r="G35" s="1154" t="s">
        <v>493</v>
      </c>
      <c r="H35" s="1155"/>
      <c r="I35" s="1155"/>
      <c r="J35" s="1156"/>
      <c r="K35" s="296">
        <v>11998</v>
      </c>
      <c r="L35" s="296">
        <v>16572</v>
      </c>
      <c r="M35" s="297">
        <v>28990</v>
      </c>
      <c r="N35" s="298">
        <v>-42.8</v>
      </c>
    </row>
    <row r="36" spans="1:16" ht="27" customHeight="1" x14ac:dyDescent="0.15">
      <c r="A36" s="250"/>
      <c r="B36" s="246"/>
      <c r="C36" s="246"/>
      <c r="D36" s="246"/>
      <c r="E36" s="246"/>
      <c r="F36" s="246"/>
      <c r="G36" s="1154" t="s">
        <v>494</v>
      </c>
      <c r="H36" s="1155"/>
      <c r="I36" s="1155"/>
      <c r="J36" s="1156"/>
      <c r="K36" s="296">
        <v>294</v>
      </c>
      <c r="L36" s="296">
        <v>406</v>
      </c>
      <c r="M36" s="297">
        <v>3973</v>
      </c>
      <c r="N36" s="298">
        <v>-89.8</v>
      </c>
    </row>
    <row r="37" spans="1:16" ht="13.5" customHeight="1" x14ac:dyDescent="0.15">
      <c r="A37" s="250"/>
      <c r="B37" s="246"/>
      <c r="C37" s="246"/>
      <c r="D37" s="246"/>
      <c r="E37" s="246"/>
      <c r="F37" s="246"/>
      <c r="G37" s="1154" t="s">
        <v>495</v>
      </c>
      <c r="H37" s="1155"/>
      <c r="I37" s="1155"/>
      <c r="J37" s="1156"/>
      <c r="K37" s="296" t="s">
        <v>476</v>
      </c>
      <c r="L37" s="296" t="s">
        <v>476</v>
      </c>
      <c r="M37" s="297">
        <v>2172</v>
      </c>
      <c r="N37" s="298" t="s">
        <v>476</v>
      </c>
    </row>
    <row r="38" spans="1:16" ht="27" customHeight="1" x14ac:dyDescent="0.15">
      <c r="A38" s="250"/>
      <c r="B38" s="246"/>
      <c r="C38" s="246"/>
      <c r="D38" s="246"/>
      <c r="E38" s="246"/>
      <c r="F38" s="246"/>
      <c r="G38" s="1157" t="s">
        <v>496</v>
      </c>
      <c r="H38" s="1158"/>
      <c r="I38" s="1158"/>
      <c r="J38" s="1159"/>
      <c r="K38" s="299" t="s">
        <v>476</v>
      </c>
      <c r="L38" s="299" t="s">
        <v>476</v>
      </c>
      <c r="M38" s="300">
        <v>44</v>
      </c>
      <c r="N38" s="301" t="s">
        <v>476</v>
      </c>
      <c r="O38" s="295"/>
    </row>
    <row r="39" spans="1:16" x14ac:dyDescent="0.15">
      <c r="A39" s="250"/>
      <c r="B39" s="246"/>
      <c r="C39" s="246"/>
      <c r="D39" s="246"/>
      <c r="E39" s="246"/>
      <c r="F39" s="246"/>
      <c r="G39" s="1157" t="s">
        <v>497</v>
      </c>
      <c r="H39" s="1158"/>
      <c r="I39" s="1158"/>
      <c r="J39" s="1159"/>
      <c r="K39" s="302" t="s">
        <v>476</v>
      </c>
      <c r="L39" s="302" t="s">
        <v>476</v>
      </c>
      <c r="M39" s="303">
        <v>-6849</v>
      </c>
      <c r="N39" s="304" t="s">
        <v>476</v>
      </c>
      <c r="O39" s="295"/>
    </row>
    <row r="40" spans="1:16" ht="27" customHeight="1" x14ac:dyDescent="0.15">
      <c r="A40" s="250"/>
      <c r="B40" s="246"/>
      <c r="C40" s="246"/>
      <c r="D40" s="246"/>
      <c r="E40" s="246"/>
      <c r="F40" s="246"/>
      <c r="G40" s="1154" t="s">
        <v>498</v>
      </c>
      <c r="H40" s="1155"/>
      <c r="I40" s="1155"/>
      <c r="J40" s="1156"/>
      <c r="K40" s="302">
        <v>-75468</v>
      </c>
      <c r="L40" s="302">
        <v>-104238</v>
      </c>
      <c r="M40" s="303">
        <v>-133024</v>
      </c>
      <c r="N40" s="304">
        <v>-21.6</v>
      </c>
      <c r="O40" s="295"/>
    </row>
    <row r="41" spans="1:16" x14ac:dyDescent="0.15">
      <c r="A41" s="250"/>
      <c r="B41" s="246"/>
      <c r="C41" s="246"/>
      <c r="D41" s="246"/>
      <c r="E41" s="246"/>
      <c r="F41" s="246"/>
      <c r="G41" s="1160" t="s">
        <v>281</v>
      </c>
      <c r="H41" s="1161"/>
      <c r="I41" s="1161"/>
      <c r="J41" s="1162"/>
      <c r="K41" s="296">
        <v>39399</v>
      </c>
      <c r="L41" s="302">
        <v>54419</v>
      </c>
      <c r="M41" s="303">
        <v>41890</v>
      </c>
      <c r="N41" s="304">
        <v>29.9</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47" t="s">
        <v>467</v>
      </c>
      <c r="J49" s="1149" t="s">
        <v>502</v>
      </c>
      <c r="K49" s="1150"/>
      <c r="L49" s="1150"/>
      <c r="M49" s="1150"/>
      <c r="N49" s="1151"/>
    </row>
    <row r="50" spans="1:14" x14ac:dyDescent="0.15">
      <c r="A50" s="250"/>
      <c r="B50" s="246"/>
      <c r="C50" s="246"/>
      <c r="D50" s="246"/>
      <c r="E50" s="246"/>
      <c r="F50" s="246"/>
      <c r="G50" s="314"/>
      <c r="H50" s="315"/>
      <c r="I50" s="1148"/>
      <c r="J50" s="316" t="s">
        <v>503</v>
      </c>
      <c r="K50" s="317" t="s">
        <v>504</v>
      </c>
      <c r="L50" s="318" t="s">
        <v>505</v>
      </c>
      <c r="M50" s="319" t="s">
        <v>506</v>
      </c>
      <c r="N50" s="320" t="s">
        <v>507</v>
      </c>
    </row>
    <row r="51" spans="1:14" x14ac:dyDescent="0.15">
      <c r="A51" s="250"/>
      <c r="B51" s="246"/>
      <c r="C51" s="246"/>
      <c r="D51" s="246"/>
      <c r="E51" s="246"/>
      <c r="F51" s="246"/>
      <c r="G51" s="312" t="s">
        <v>508</v>
      </c>
      <c r="H51" s="313"/>
      <c r="I51" s="321">
        <v>490512</v>
      </c>
      <c r="J51" s="322">
        <v>632919</v>
      </c>
      <c r="K51" s="323">
        <v>164.5</v>
      </c>
      <c r="L51" s="324">
        <v>185018</v>
      </c>
      <c r="M51" s="325">
        <v>-9.1</v>
      </c>
      <c r="N51" s="326">
        <v>173.6</v>
      </c>
    </row>
    <row r="52" spans="1:14" x14ac:dyDescent="0.15">
      <c r="A52" s="250"/>
      <c r="B52" s="246"/>
      <c r="C52" s="246"/>
      <c r="D52" s="246"/>
      <c r="E52" s="246"/>
      <c r="F52" s="246"/>
      <c r="G52" s="327"/>
      <c r="H52" s="328" t="s">
        <v>509</v>
      </c>
      <c r="I52" s="329">
        <v>6025</v>
      </c>
      <c r="J52" s="330">
        <v>7774</v>
      </c>
      <c r="K52" s="331">
        <v>-94.9</v>
      </c>
      <c r="L52" s="332">
        <v>95064</v>
      </c>
      <c r="M52" s="333">
        <v>-21.5</v>
      </c>
      <c r="N52" s="334">
        <v>-73.400000000000006</v>
      </c>
    </row>
    <row r="53" spans="1:14" x14ac:dyDescent="0.15">
      <c r="A53" s="250"/>
      <c r="B53" s="246"/>
      <c r="C53" s="246"/>
      <c r="D53" s="246"/>
      <c r="E53" s="246"/>
      <c r="F53" s="246"/>
      <c r="G53" s="312" t="s">
        <v>510</v>
      </c>
      <c r="H53" s="313"/>
      <c r="I53" s="321">
        <v>211449</v>
      </c>
      <c r="J53" s="322">
        <v>284588</v>
      </c>
      <c r="K53" s="323">
        <v>-55</v>
      </c>
      <c r="L53" s="324">
        <v>238802</v>
      </c>
      <c r="M53" s="325">
        <v>29.1</v>
      </c>
      <c r="N53" s="326">
        <v>-84.1</v>
      </c>
    </row>
    <row r="54" spans="1:14" x14ac:dyDescent="0.15">
      <c r="A54" s="250"/>
      <c r="B54" s="246"/>
      <c r="C54" s="246"/>
      <c r="D54" s="246"/>
      <c r="E54" s="246"/>
      <c r="F54" s="246"/>
      <c r="G54" s="327"/>
      <c r="H54" s="328" t="s">
        <v>509</v>
      </c>
      <c r="I54" s="329">
        <v>14471</v>
      </c>
      <c r="J54" s="330">
        <v>19476</v>
      </c>
      <c r="K54" s="331">
        <v>150.5</v>
      </c>
      <c r="L54" s="332">
        <v>128562</v>
      </c>
      <c r="M54" s="333">
        <v>35.200000000000003</v>
      </c>
      <c r="N54" s="334">
        <v>115.3</v>
      </c>
    </row>
    <row r="55" spans="1:14" x14ac:dyDescent="0.15">
      <c r="A55" s="250"/>
      <c r="B55" s="246"/>
      <c r="C55" s="246"/>
      <c r="D55" s="246"/>
      <c r="E55" s="246"/>
      <c r="F55" s="246"/>
      <c r="G55" s="312" t="s">
        <v>511</v>
      </c>
      <c r="H55" s="313"/>
      <c r="I55" s="321">
        <v>636189</v>
      </c>
      <c r="J55" s="322">
        <v>837091</v>
      </c>
      <c r="K55" s="323">
        <v>194.1</v>
      </c>
      <c r="L55" s="324">
        <v>288550</v>
      </c>
      <c r="M55" s="325">
        <v>20.8</v>
      </c>
      <c r="N55" s="326">
        <v>173.3</v>
      </c>
    </row>
    <row r="56" spans="1:14" x14ac:dyDescent="0.15">
      <c r="A56" s="250"/>
      <c r="B56" s="246"/>
      <c r="C56" s="246"/>
      <c r="D56" s="246"/>
      <c r="E56" s="246"/>
      <c r="F56" s="246"/>
      <c r="G56" s="327"/>
      <c r="H56" s="328" t="s">
        <v>509</v>
      </c>
      <c r="I56" s="329">
        <v>1677</v>
      </c>
      <c r="J56" s="330">
        <v>2207</v>
      </c>
      <c r="K56" s="331">
        <v>-88.7</v>
      </c>
      <c r="L56" s="332">
        <v>141525</v>
      </c>
      <c r="M56" s="333">
        <v>10.1</v>
      </c>
      <c r="N56" s="334">
        <v>-98.8</v>
      </c>
    </row>
    <row r="57" spans="1:14" x14ac:dyDescent="0.15">
      <c r="A57" s="250"/>
      <c r="B57" s="246"/>
      <c r="C57" s="246"/>
      <c r="D57" s="246"/>
      <c r="E57" s="246"/>
      <c r="F57" s="246"/>
      <c r="G57" s="312" t="s">
        <v>512</v>
      </c>
      <c r="H57" s="313"/>
      <c r="I57" s="321">
        <v>1542888</v>
      </c>
      <c r="J57" s="322">
        <v>2102027</v>
      </c>
      <c r="K57" s="323">
        <v>151.1</v>
      </c>
      <c r="L57" s="324">
        <v>287914</v>
      </c>
      <c r="M57" s="325">
        <v>-0.2</v>
      </c>
      <c r="N57" s="326">
        <v>151.30000000000001</v>
      </c>
    </row>
    <row r="58" spans="1:14" x14ac:dyDescent="0.15">
      <c r="A58" s="250"/>
      <c r="B58" s="246"/>
      <c r="C58" s="246"/>
      <c r="D58" s="246"/>
      <c r="E58" s="246"/>
      <c r="F58" s="246"/>
      <c r="G58" s="327"/>
      <c r="H58" s="328" t="s">
        <v>509</v>
      </c>
      <c r="I58" s="329">
        <v>18028</v>
      </c>
      <c r="J58" s="330">
        <v>24561</v>
      </c>
      <c r="K58" s="331">
        <v>1012.9</v>
      </c>
      <c r="L58" s="332">
        <v>146531</v>
      </c>
      <c r="M58" s="333">
        <v>3.5</v>
      </c>
      <c r="N58" s="334">
        <v>1009.4</v>
      </c>
    </row>
    <row r="59" spans="1:14" x14ac:dyDescent="0.15">
      <c r="A59" s="250"/>
      <c r="B59" s="246"/>
      <c r="C59" s="246"/>
      <c r="D59" s="246"/>
      <c r="E59" s="246"/>
      <c r="F59" s="246"/>
      <c r="G59" s="312" t="s">
        <v>513</v>
      </c>
      <c r="H59" s="313"/>
      <c r="I59" s="321">
        <v>11059</v>
      </c>
      <c r="J59" s="322">
        <v>15275</v>
      </c>
      <c r="K59" s="323">
        <v>-99.3</v>
      </c>
      <c r="L59" s="324">
        <v>310300</v>
      </c>
      <c r="M59" s="325">
        <v>7.8</v>
      </c>
      <c r="N59" s="326">
        <v>-107.1</v>
      </c>
    </row>
    <row r="60" spans="1:14" x14ac:dyDescent="0.15">
      <c r="A60" s="250"/>
      <c r="B60" s="246"/>
      <c r="C60" s="246"/>
      <c r="D60" s="246"/>
      <c r="E60" s="246"/>
      <c r="F60" s="246"/>
      <c r="G60" s="327"/>
      <c r="H60" s="328" t="s">
        <v>509</v>
      </c>
      <c r="I60" s="335">
        <v>778</v>
      </c>
      <c r="J60" s="330">
        <v>1075</v>
      </c>
      <c r="K60" s="331">
        <v>-95.6</v>
      </c>
      <c r="L60" s="332">
        <v>157576</v>
      </c>
      <c r="M60" s="333">
        <v>7.5</v>
      </c>
      <c r="N60" s="334">
        <v>-103.1</v>
      </c>
    </row>
    <row r="61" spans="1:14" x14ac:dyDescent="0.15">
      <c r="A61" s="250"/>
      <c r="B61" s="246"/>
      <c r="C61" s="246"/>
      <c r="D61" s="246"/>
      <c r="E61" s="246"/>
      <c r="F61" s="246"/>
      <c r="G61" s="312" t="s">
        <v>514</v>
      </c>
      <c r="H61" s="336"/>
      <c r="I61" s="337">
        <v>578419</v>
      </c>
      <c r="J61" s="338">
        <v>774380</v>
      </c>
      <c r="K61" s="339">
        <v>71.099999999999994</v>
      </c>
      <c r="L61" s="340">
        <v>262117</v>
      </c>
      <c r="M61" s="341">
        <v>9.6999999999999993</v>
      </c>
      <c r="N61" s="326">
        <v>61.4</v>
      </c>
    </row>
    <row r="62" spans="1:14" x14ac:dyDescent="0.15">
      <c r="A62" s="250"/>
      <c r="B62" s="246"/>
      <c r="C62" s="246"/>
      <c r="D62" s="246"/>
      <c r="E62" s="246"/>
      <c r="F62" s="246"/>
      <c r="G62" s="327"/>
      <c r="H62" s="328" t="s">
        <v>509</v>
      </c>
      <c r="I62" s="329">
        <v>8196</v>
      </c>
      <c r="J62" s="330">
        <v>11019</v>
      </c>
      <c r="K62" s="331">
        <v>176.8</v>
      </c>
      <c r="L62" s="332">
        <v>133852</v>
      </c>
      <c r="M62" s="333">
        <v>7</v>
      </c>
      <c r="N62" s="334">
        <v>169.8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52" zoomScale="70" zoomScaleNormal="70" zoomScaleSheetLayoutView="55" workbookViewId="0">
      <selection activeCell="E34" sqref="E34:S34"/>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B64" zoomScale="85" zoomScaleNormal="85" zoomScaleSheetLayoutView="55" workbookViewId="0">
      <selection activeCell="E34" sqref="E34:S34"/>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9" zoomScale="70" zoomScaleNormal="70" zoomScaleSheetLayoutView="100" workbookViewId="0">
      <selection activeCell="E34" sqref="E34:S3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48.02</v>
      </c>
      <c r="G47" s="12">
        <v>52.18</v>
      </c>
      <c r="H47" s="12">
        <v>47.29</v>
      </c>
      <c r="I47" s="12">
        <v>34.43</v>
      </c>
      <c r="J47" s="13">
        <v>47.12</v>
      </c>
    </row>
    <row r="48" spans="2:10" ht="57.75" customHeight="1" x14ac:dyDescent="0.15">
      <c r="B48" s="14"/>
      <c r="C48" s="1174" t="s">
        <v>4</v>
      </c>
      <c r="D48" s="1174"/>
      <c r="E48" s="1175"/>
      <c r="F48" s="15">
        <v>22.38</v>
      </c>
      <c r="G48" s="16">
        <v>16.7</v>
      </c>
      <c r="H48" s="16">
        <v>17.54</v>
      </c>
      <c r="I48" s="16">
        <v>34.090000000000003</v>
      </c>
      <c r="J48" s="17">
        <v>36.04</v>
      </c>
    </row>
    <row r="49" spans="2:10" ht="57.75" customHeight="1" thickBot="1" x14ac:dyDescent="0.2">
      <c r="B49" s="18"/>
      <c r="C49" s="1176" t="s">
        <v>5</v>
      </c>
      <c r="D49" s="1176"/>
      <c r="E49" s="1177"/>
      <c r="F49" s="19">
        <v>6.98</v>
      </c>
      <c r="G49" s="20" t="s">
        <v>521</v>
      </c>
      <c r="H49" s="20" t="s">
        <v>522</v>
      </c>
      <c r="I49" s="20">
        <v>6.53</v>
      </c>
      <c r="J49" s="21">
        <v>12.64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吉村 樹</cp:lastModifiedBy>
  <dcterms:modified xsi:type="dcterms:W3CDTF">2018-11-26T04:49:00Z</dcterms:modified>
</cp:coreProperties>
</file>