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AM35" i="9"/>
  <c r="BW34" i="9"/>
  <c r="BW35" i="9" s="1"/>
  <c r="BW36" i="9" s="1"/>
  <c r="BW37" i="9" s="1"/>
  <c r="BW38" i="9" s="1"/>
  <c r="BW39" i="9" s="1"/>
  <c r="BW40" i="9" s="1"/>
  <c r="BW41" i="9" s="1"/>
  <c r="BW42" i="9" s="1"/>
  <c r="C34" i="9"/>
  <c r="CO34" i="9" l="1"/>
  <c r="CO35" i="9" s="1"/>
  <c r="CO36" i="9" s="1"/>
  <c r="C35" i="9"/>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<sst xmlns="http://schemas.openxmlformats.org/spreadsheetml/2006/main" count="1073" uniqueCount="566">
  <si>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</si>
  <si>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</si>
  <si>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</si>
  <si>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</si>
  <si>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</si>
  <si>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</si>
  <si>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</si>
  <si>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</si>
  <si>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</si>
  <si>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</si>
  <si>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</si>
  <si>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</si>
  <si>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</si>
  <si>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</si>
  <si>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</si>
  <si>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</si>
  <si>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</si>
  <si>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</si>
  <si>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</si>
  <si>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</si>
  <si>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</si>
  <si>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</si>
  <si>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</si>
  <si>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</si>
  <si>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</si>
  <si>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</si>
  <si>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</si>
  <si>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</si>
  <si>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</si>
  <si>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</si>
  <si>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</si>
  <si>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</si>
  <si>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</si>
  <si>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</si>
  <si>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</si>
  <si>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</si>
  <si>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</si>
  <si>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</si>
  <si>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</si>
  <si>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</si>
  <si>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</si>
  <si>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</si>
  <si>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</si>
  <si>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</si>
  <si>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</si>
  <si>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</si>
  <si>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</si>
  <si>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</si>
  <si>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</si>
  <si>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</si>
  <si>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</si>
  <si>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</si>
  <si>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</si>
  <si>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</si>
  <si>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</si>
  <si>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</si>
  <si>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</si>
  <si>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</si>
  <si>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</si>
  <si>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</si>
  <si>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</si>
  <si>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</si>
  <si>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</si>
  <si>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</si>
  <si>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</si>
  <si>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</si>
  <si>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</si>
  <si>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</si>
  <si>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</si>
  <si>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</si>
  <si>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</si>
  <si>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</si>
  <si>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</si>
  <si>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</si>
  <si>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</si>
  <si>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</si>
  <si>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</si>
  <si>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</si>
  <si>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</si>
  <si>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</si>
  <si>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</si>
  <si>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</si>
  <si>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</si>
  <si>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金武町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</si>
  <si>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</si>
  <si>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</si>
  <si>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</si>
  <si>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</si>
  <si>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</si>
  <si>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</si>
  <si>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</si>
  <si>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</si>
  <si>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</si>
  <si>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</si>
  <si>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</si>
  <si>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</si>
  <si>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</si>
  <si>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</si>
  <si>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</si>
  <si>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</si>
  <si>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</si>
  <si>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</si>
  <si>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</si>
  <si>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</si>
  <si>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</si>
  <si>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</si>
  <si>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</si>
  <si>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</si>
  <si>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</si>
  <si>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</si>
  <si>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</si>
  <si>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</si>
  <si>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</si>
  <si>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</si>
  <si>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</si>
  <si>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</si>
  <si>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</si>
  <si>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</si>
  <si>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</si>
  <si>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</si>
  <si>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</si>
  <si>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</si>
  <si>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</si>
  <si>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</si>
  <si>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</si>
  <si>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</si>
  <si>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</si>
  <si>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</si>
  <si>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</si>
  <si>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</si>
  <si>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</si>
  <si>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</si>
  <si>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</si>
  <si>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</si>
  <si>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</si>
  <si>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</si>
  <si>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</si>
  <si>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</si>
  <si>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</si>
  <si>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</si>
  <si>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</si>
  <si>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</si>
  <si>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</si>
  <si>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</si>
  <si>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</si>
  <si>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</si>
  <si>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</si>
  <si>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</si>
  <si>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</si>
  <si>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</si>
  <si>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</si>
  <si>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</si>
  <si>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</si>
  <si>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</si>
  <si>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</si>
  <si>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</si>
  <si>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</si>
  <si>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</si>
  <si>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</si>
  <si>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</si>
  <si>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</si>
  <si>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</si>
  <si>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</si>
  <si>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</si>
  <si>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</si>
  <si>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</si>
  <si>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</si>
  <si>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</si>
  <si>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</si>
  <si>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</si>
  <si>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</si>
  <si>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</si>
  <si>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</si>
  <si>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</si>
  <si>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</si>
  <si>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</si>
  <si>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</si>
  <si>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</si>
  <si>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</si>
  <si>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</si>
  <si>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</si>
  <si>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</si>
  <si>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</si>
  <si>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</si>
  <si>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</si>
  <si>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</si>
  <si>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</si>
  <si>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</si>
  <si>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</si>
  <si>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</si>
  <si>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</si>
  <si>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</si>
  <si>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</si>
  <si>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</si>
  <si>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</si>
  <si>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沖縄県金武町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</si>
  <si>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</si>
  <si>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</si>
  <si>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</si>
  <si>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</si>
  <si>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</si>
  <si>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</si>
  <si>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</si>
  <si>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</si>
  <si>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</si>
  <si>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</si>
  <si>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</si>
  <si>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</si>
  <si>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</si>
  <si>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</si>
  <si>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</si>
  <si>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</si>
  <si>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</si>
  <si>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</si>
  <si>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</si>
  <si>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</si>
  <si>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</si>
  <si>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</si>
  <si>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</si>
  <si>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</si>
  <si>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</si>
  <si>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</si>
  <si>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</si>
  <si>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</si>
  <si>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</si>
  <si>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</si>
  <si>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</si>
  <si>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</si>
  <si>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</si>
  <si>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</si>
  <si>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</si>
  <si>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</si>
  <si>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</si>
  <si>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</si>
  <si>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</si>
  <si>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</si>
  <si>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</si>
  <si>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</si>
  <si>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</si>
  <si>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</si>
  <si>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</si>
  <si>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</si>
  <si>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</si>
  <si>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</si>
  <si>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</si>
  <si>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</si>
  <si>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</si>
  <si>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</si>
  <si>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</si>
  <si>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</si>
  <si>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</si>
  <si>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</si>
  <si>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</si>
  <si>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</si>
  <si>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</si>
  <si>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</si>
  <si>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</si>
  <si>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</si>
  <si>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</si>
  <si>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</si>
  <si>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</si>
  <si>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</si>
  <si>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</si>
  <si>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</si>
  <si>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</si>
  <si>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</si>
  <si>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</si>
  <si>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</si>
  <si>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</si>
  <si>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</si>
  <si>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</si>
  <si>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</si>
  <si>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</si>
  <si>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</si>
  <si>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</si>
  <si>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</si>
  <si>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</si>
  <si>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</si>
  <si>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</si>
  <si>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</si>
  <si>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</si>
  <si>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</si>
  <si>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</si>
  <si>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</si>
  <si>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</si>
  <si>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</si>
  <si>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</si>
  <si>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</si>
  <si>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</si>
  <si>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</si>
  <si>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</si>
  <si>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</si>
  <si>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</si>
  <si>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</si>
  <si>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</si>
  <si>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</si>
  <si>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</si>
  <si>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</si>
  <si>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</si>
  <si>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</si>
  <si>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</si>
  <si>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</si>
  <si>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</si>
  <si>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</si>
  <si>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</si>
  <si>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</si>
  <si>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</si>
  <si>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</si>
  <si>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</si>
  <si>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</si>
  <si>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</si>
  <si>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</si>
  <si>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</si>
  <si>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</si>
  <si>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</si>
  <si>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</si>
  <si>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</si>
  <si>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</si>
  <si>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</si>
  <si>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</si>
  <si>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</si>
  <si>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</si>
  <si>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</si>
  <si>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</si>
  <si>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</si>
  <si>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</si>
  <si>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</si>
  <si>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</si>
  <si>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</si>
  <si>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</si>
  <si>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</si>
  <si>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</si>
  <si>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</si>
  <si>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</si>
  <si>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</si>
  <si>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</si>
  <si>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</si>
  <si>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</si>
  <si>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</si>
  <si>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</si>
  <si>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</si>
  <si>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</si>
  <si>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</si>
  <si>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</si>
  <si>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沖縄県金武町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</si>
  <si>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</si>
  <si>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</si>
  <si>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</si>
  <si>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</si>
  <si>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</si>
  <si>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</si>
  <si>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</si>
  <si>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</si>
  <si>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</si>
  <si>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</si>
  <si>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</si>
  <si>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</si>
  <si>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</si>
  <si>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</si>
  <si>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</si>
  <si>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</si>
  <si>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</si>
  <si>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</si>
  <si>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</si>
  <si>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</si>
  <si>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</si>
  <si>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</si>
  <si>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</si>
  <si>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</si>
  <si>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</si>
  <si>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</si>
  <si>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</si>
  <si>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</si>
  <si>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</si>
  <si>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</si>
  <si>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</si>
  <si>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</si>
  <si>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</si>
  <si>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</si>
  <si>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</si>
  <si>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</si>
  <si>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</si>
  <si>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金武町水道事業会計</t>
    <phoneticPr fontId="5"/>
  </si>
  <si>
    <t>法適用企業</t>
    <phoneticPr fontId="5"/>
  </si>
  <si>
    <t>金武町下水道事業特別会計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</si>
  <si>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</si>
  <si>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</si>
  <si>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</si>
  <si>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</si>
  <si>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</si>
  <si>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</si>
  <si>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</si>
  <si>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</si>
  <si>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</si>
  <si>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</si>
  <si>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</si>
  <si>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</si>
  <si>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</si>
  <si>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</si>
  <si>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</si>
  <si>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</si>
  <si>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</si>
  <si>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</si>
  <si>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</si>
  <si>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</si>
  <si>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</si>
  <si>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</si>
  <si>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</si>
  <si>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</si>
  <si>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</si>
  <si>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</si>
  <si>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</si>
  <si>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</si>
  <si>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</si>
  <si>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</si>
  <si>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</si>
  <si>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</si>
  <si>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</si>
  <si>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</si>
  <si>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</si>
  <si>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</si>
  <si>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</si>
  <si>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</si>
  <si>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</si>
  <si>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</si>
  <si>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</si>
  <si>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</si>
  <si>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</si>
  <si>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</si>
  <si>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</si>
  <si>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</si>
  <si>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</si>
  <si>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</si>
  <si>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</si>
  <si>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</si>
  <si>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</si>
  <si>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</si>
  <si>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</si>
  <si>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</si>
  <si>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</si>
  <si>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</si>
  <si>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</si>
  <si>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</si>
  <si>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</si>
  <si>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</si>
  <si>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</si>
  <si>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</si>
  <si>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</si>
  <si>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</si>
  <si>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</si>
  <si>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</si>
  <si>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</si>
  <si>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</si>
  <si>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</si>
  <si>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</si>
  <si>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</si>
  <si>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</si>
  <si>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</si>
  <si>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</si>
  <si>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</si>
  <si>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</si>
  <si>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</si>
  <si>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</si>
  <si>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</si>
  <si>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</si>
  <si>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</si>
  <si>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</si>
  <si>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</si>
  <si>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</si>
  <si>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</si>
  <si>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</si>
  <si>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</si>
  <si>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</si>
  <si>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</si>
  <si>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</si>
  <si>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</si>
  <si>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</si>
  <si>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</si>
  <si>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</si>
  <si>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</si>
  <si>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</si>
  <si>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</si>
  <si>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</si>
  <si>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</si>
  <si>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</si>
  <si>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</si>
  <si>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</si>
  <si>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</si>
  <si>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</si>
  <si>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</si>
  <si>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</si>
  <si>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</si>
  <si>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</si>
  <si>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</si>
  <si>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</si>
  <si>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</si>
  <si>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</si>
  <si>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</si>
  <si>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</si>
  <si>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</si>
  <si>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</si>
  <si>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</si>
  <si>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</si>
  <si>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</si>
  <si>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</si>
  <si>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</si>
  <si>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</si>
  <si>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</si>
  <si>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</si>
  <si>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</si>
  <si>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</si>
  <si>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</si>
  <si>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</si>
  <si>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</si>
  <si>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</si>
  <si>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</si>
  <si>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</si>
  <si>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</si>
  <si>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</si>
  <si>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</si>
  <si>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</si>
  <si>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</si>
  <si>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</si>
  <si>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</si>
  <si>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</si>
  <si>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</si>
  <si>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</si>
  <si>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13.77</t>
  </si>
  <si>
    <t>▲ 5.49</t>
  </si>
  <si>
    <t>▲ 25.10</t>
  </si>
  <si>
    <t>▲ 1.37</t>
  </si>
  <si>
    <t>▲ 10.73</t>
  </si>
  <si>
    <t>金武町水道事業会計</t>
  </si>
  <si>
    <t>金武町下水道事業特別会計</t>
  </si>
  <si>
    <t>一般会計</t>
  </si>
  <si>
    <t>国民健康保険事業特別会計</t>
  </si>
  <si>
    <t>有線放送電話事業特別会計</t>
  </si>
  <si>
    <t>後期高齢者医療特別会計</t>
  </si>
  <si>
    <t>▲ 0.00</t>
  </si>
  <si>
    <t>その他会計（赤字）</t>
  </si>
  <si>
    <t>その他会計（黒字）</t>
  </si>
  <si>
    <t xml:space="preserve">きのこセンター金武 </t>
    <phoneticPr fontId="30"/>
  </si>
  <si>
    <t>金武町特産品加工センター</t>
    <phoneticPr fontId="30"/>
  </si>
  <si>
    <t>金武有機堆肥センター</t>
    <phoneticPr fontId="30"/>
  </si>
  <si>
    <t>北部広域市町村圏事務組合</t>
    <rPh sb="0" eb="2">
      <t>ホクブ</t>
    </rPh>
    <rPh sb="2" eb="4">
      <t>コウイキ</t>
    </rPh>
    <rPh sb="4" eb="7">
      <t>シチョウソン</t>
    </rPh>
    <rPh sb="7" eb="8">
      <t>ケン</t>
    </rPh>
    <rPh sb="8" eb="10">
      <t>ジム</t>
    </rPh>
    <rPh sb="10" eb="12">
      <t>クミアイ</t>
    </rPh>
    <phoneticPr fontId="24"/>
  </si>
  <si>
    <t>沖縄県市町村総合事務組合</t>
    <rPh sb="0" eb="3">
      <t>オキナワケン</t>
    </rPh>
    <rPh sb="3" eb="6">
      <t>シチョウソン</t>
    </rPh>
    <rPh sb="6" eb="8">
      <t>ソウゴウ</t>
    </rPh>
    <rPh sb="8" eb="10">
      <t>ジム</t>
    </rPh>
    <rPh sb="10" eb="12">
      <t>クミアイ</t>
    </rPh>
    <phoneticPr fontId="24"/>
  </si>
  <si>
    <t>金武地区消防衛生組合</t>
    <rPh sb="0" eb="2">
      <t>キン</t>
    </rPh>
    <rPh sb="2" eb="4">
      <t>チク</t>
    </rPh>
    <rPh sb="4" eb="6">
      <t>ショウボウ</t>
    </rPh>
    <rPh sb="6" eb="8">
      <t>エイセイ</t>
    </rPh>
    <rPh sb="8" eb="10">
      <t>クミアイ</t>
    </rPh>
    <phoneticPr fontId="24"/>
  </si>
  <si>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4"/>
  </si>
  <si>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4"/>
  </si>
  <si>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4"/>
  </si>
  <si>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4"/>
  </si>
  <si>
    <t>沖縄県市町村自治会館管理組合</t>
    <rPh sb="0" eb="3">
      <t>オキナワケン</t>
    </rPh>
    <rPh sb="3" eb="6">
      <t>シチョウソン</t>
    </rPh>
    <rPh sb="6" eb="8">
      <t>ジチ</t>
    </rPh>
    <rPh sb="8" eb="10">
      <t>カイカン</t>
    </rPh>
    <rPh sb="10" eb="12">
      <t>カンリ</t>
    </rPh>
    <rPh sb="12" eb="14">
      <t>クミアイ</t>
    </rPh>
    <phoneticPr fontId="24"/>
  </si>
  <si>
    <t>沖縄県町村交通災害共済組合</t>
    <rPh sb="0" eb="3">
      <t>オキナワケン</t>
    </rPh>
    <rPh sb="3" eb="5">
      <t>チョウソン</t>
    </rPh>
    <rPh sb="5" eb="7">
      <t>コウツウ</t>
    </rPh>
    <rPh sb="7" eb="9">
      <t>サイガイ</t>
    </rPh>
    <rPh sb="9" eb="11">
      <t>キョウサイ</t>
    </rPh>
    <rPh sb="11" eb="13">
      <t>クミアイ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</si>
  <si>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</si>
  <si>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</si>
  <si>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</si>
  <si>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</si>
  <si>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</si>
  <si>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</si>
  <si>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</si>
  <si>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</si>
  <si>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</si>
  <si>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</si>
  <si>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</si>
  <si>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が類似団体平均よりも下回っていることから、施設整備のために発行した地方債残高が多く、将来負担比率は類似団体よりも高くなると考えられるが、本町では地方債発行の制限を行った時期があるため、将来負担比率が低くなっていると考えられる。</t>
    <phoneticPr fontId="5"/>
  </si>
  <si>
    <t>H24年度以降は、起債（臨時財政対策債を除く）の制限時期があったため、実質公債比率は減少傾向にあり、類似団体よりも低い値になっている。将来負担比率は、△31.2（表示上は－（ハイフン））であり、類似団体内平均値よりも低い状況であるが、今後も起債については計画的に実施する。</t>
    <rPh sb="3" eb="4">
      <t>ネン</t>
    </rPh>
    <rPh sb="4" eb="5">
      <t>ド</t>
    </rPh>
    <rPh sb="5" eb="7">
      <t>イコウ</t>
    </rPh>
    <rPh sb="9" eb="11">
      <t>キサイ</t>
    </rPh>
    <rPh sb="24" eb="26">
      <t>セイゲン</t>
    </rPh>
    <rPh sb="26" eb="28">
      <t>ジキ</t>
    </rPh>
    <rPh sb="42" eb="44">
      <t>ゲンショウ</t>
    </rPh>
    <rPh sb="44" eb="46">
      <t>ケイコウ</t>
    </rPh>
    <rPh sb="67" eb="69">
      <t>ショウライ</t>
    </rPh>
    <rPh sb="69" eb="71">
      <t>フタン</t>
    </rPh>
    <rPh sb="71" eb="73">
      <t>ヒリツ</t>
    </rPh>
    <rPh sb="81" eb="83">
      <t>ヒョウジ</t>
    </rPh>
    <rPh sb="83" eb="84">
      <t>ジョウ</t>
    </rPh>
    <rPh sb="97" eb="99">
      <t>ルイジ</t>
    </rPh>
    <rPh sb="99" eb="101">
      <t>ダンタイ</t>
    </rPh>
    <rPh sb="101" eb="102">
      <t>ナイ</t>
    </rPh>
    <rPh sb="102" eb="105">
      <t>ヘイキンチ</t>
    </rPh>
    <rPh sb="108" eb="109">
      <t>ヒク</t>
    </rPh>
    <rPh sb="110" eb="112">
      <t>ジョウキョウ</t>
    </rPh>
    <rPh sb="117" eb="119">
      <t>コンゴ</t>
    </rPh>
    <rPh sb="120" eb="122">
      <t>キサイ</t>
    </rPh>
    <rPh sb="127" eb="130">
      <t>ケイカクテキ</t>
    </rPh>
    <rPh sb="131" eb="13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</si>
</sst>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xmlns:c16r2="http://schemas.microsoft.com/office/drawing/2015/06/chart">
            <c:ext xmlns:c16="http://schemas.microsoft.com/office/drawing/2014/chart" uri="{C3380CC4-5D6E-409C-BE32-E72D297353CC}">
              <c16:uniqueId val="{00000000-EC8F-4AF5-AFB0-F603FBCC45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280766</c:v>
                </c:pt>
                <c:pt idx="1">
                  <c:v>601612</c:v>
                </c:pt>
                <c:pt idx="2">
                  <c:v>269396</c:v>
                </c:pt>
                <c:pt idx="3">
                  <c:v>276896</c:v>
                </c:pt>
                <c:pt idx="4">
                  <c:v>144968</c:v>
                </c:pt>
              </c:numCache>
            </c:numRef>
          </c:val>
          <c:smooth val="0"/>
          <c:extLst xmlns:c16r2="http://schemas.microsoft.com/office/drawing/2015/06/chart">
            <c:ext xmlns:c16="http://schemas.microsoft.com/office/drawing/2014/chart" uri="{C3380CC4-5D6E-409C-BE32-E72D297353CC}">
              <c16:uniqueId val="{00000001-EC8F-4AF5-AFB0-F603FBCC458A}"/>
            </c:ext>
          </c:extLst>
        </c:ser>
        <c:dLbls>
          <c:showLegendKey val="0"/>
          <c:showVal val="0"/>
          <c:showCatName val="0"/>
          <c:showSerName val="0"/>
          <c:showPercent val="0"/>
          <c:showBubbleSize val="0"/>
        </c:dLbls>
        <c:marker val="1"/>
        <c:smooth val="0"/>
        <c:axId val="127552896"/>
        <c:axId val="127587840"/>
      </c:lineChart>
      <c:catAx>
        <c:axId val="12755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87840"/>
        <c:crosses val="autoZero"/>
        <c:auto val="1"/>
        <c:lblAlgn val="ctr"/>
        <c:lblOffset val="100"/>
        <c:tickLblSkip val="1"/>
        <c:tickMarkSkip val="1"/>
        <c:noMultiLvlLbl val="0"/>
      </c:catAx>
      <c:valAx>
        <c:axId val="12758784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55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4.3899999999999997</c:v>
                </c:pt>
                <c:pt idx="1">
                  <c:v>9.34</c:v>
                </c:pt>
                <c:pt idx="2">
                  <c:v>4.22</c:v>
                </c:pt>
                <c:pt idx="3">
                  <c:v>8.23</c:v>
                </c:pt>
                <c:pt idx="4">
                  <c:v>2.17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32.99</c:v>
                </c:pt>
                <c:pt idx="1">
                  <c:v>25.96</c:v>
                </c:pt>
                <c:pt idx="2">
                  <c:v>15.36</c:v>
                </c:pt>
                <c:pt idx="3">
                  <c:v>13.89</c:v>
                </c:pt>
                <c:pt idx="4">
                  <c:v>17.559999999999999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625536"/>
        <c:axId val="13663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-13.77</c:v>
                </c:pt>
                <c:pt idx="1">
                  <c:v>-5.49</c:v>
                </c:pt>
                <c:pt idx="2">
                  <c:v>-25.1</c:v>
                </c:pt>
                <c:pt idx="3">
                  <c:v>-1.37</c:v>
                </c:pt>
                <c:pt idx="4">
                  <c:v>-10.73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625536"/>
        <c:axId val="136631808"/>
      </c:lineChart>
      <c:catAx>
        <c:axId val="13662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631808"/>
        <c:crosses val="autoZero"/>
        <c:auto val="1"/>
        <c:lblAlgn val="ctr"/>
        <c:lblOffset val="100"/>
        <c:tickLblSkip val="1"/>
        <c:tickMarkSkip val="1"/>
        <c:noMultiLvlLbl val="0"/>
      </c:catAx>
      <c:valAx>
        <c:axId val="13663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2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2.52</c:v>
                </c:pt>
                <c:pt idx="2">
                  <c:v>#N/A</c:v>
                </c:pt>
                <c:pt idx="3">
                  <c:v>2.37</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7.0000000000000007E-2</c:v>
                </c:pt>
                <c:pt idx="4">
                  <c:v>#N/A</c:v>
                </c:pt>
                <c:pt idx="5">
                  <c:v>0.06</c:v>
                </c:pt>
                <c:pt idx="6">
                  <c:v>#N/A</c:v>
                </c:pt>
                <c:pt idx="7">
                  <c:v>0.11</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c:v>
                </c:pt>
                <c:pt idx="2">
                  <c:v>#N/A</c:v>
                </c:pt>
                <c:pt idx="3">
                  <c:v>3.54</c:v>
                </c:pt>
                <c:pt idx="4">
                  <c:v>#N/A</c:v>
                </c:pt>
                <c:pt idx="5">
                  <c:v>2.2599999999999998</c:v>
                </c:pt>
                <c:pt idx="6">
                  <c:v>#N/A</c:v>
                </c:pt>
                <c:pt idx="7">
                  <c:v>2.9</c:v>
                </c:pt>
                <c:pt idx="8">
                  <c:v>#N/A</c:v>
                </c:pt>
                <c:pt idx="9">
                  <c:v>1.27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4.33</c:v>
                </c:pt>
                <c:pt idx="2">
                  <c:v>#N/A</c:v>
                </c:pt>
                <c:pt idx="3">
                  <c:v>9.25</c:v>
                </c:pt>
                <c:pt idx="4">
                  <c:v>#N/A</c:v>
                </c:pt>
                <c:pt idx="5">
                  <c:v>4.1500000000000004</c:v>
                </c:pt>
                <c:pt idx="6">
                  <c:v>#N/A</c:v>
                </c:pt>
                <c:pt idx="7">
                  <c:v>8.1199999999999992</c:v>
                </c:pt>
                <c:pt idx="8">
                  <c:v>#N/A</c:v>
                </c:pt>
                <c:pt idx="9">
                  <c:v>2.11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金武町下水道事業特別会計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2.41</c:v>
                </c:pt>
                <c:pt idx="8">
                  <c:v>#N/A</c:v>
                </c:pt>
                <c:pt idx="9">
                  <c:v>2.92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金武町水道事業会計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19.02</c:v>
                </c:pt>
                <c:pt idx="2">
                  <c:v>#N/A</c:v>
                </c:pt>
                <c:pt idx="3">
                  <c:v>19.34</c:v>
                </c:pt>
                <c:pt idx="4">
                  <c:v>#N/A</c:v>
                </c:pt>
                <c:pt idx="5">
                  <c:v>21.11</c:v>
                </c:pt>
                <c:pt idx="6">
                  <c:v>#N/A</c:v>
                </c:pt>
                <c:pt idx="7">
                  <c:v>20.69</c:v>
                </c:pt>
                <c:pt idx="8">
                  <c:v>#N/A</c:v>
                </c:pt>
                <c:pt idx="9">
                  <c:v>17.38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284032"/>
        <c:axId val="136285568"/>
      </c:barChart>
      <c:catAx>
        <c:axId val="13628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85568"/>
        <c:crosses val="autoZero"/>
        <c:auto val="1"/>
        <c:lblAlgn val="ctr"/>
        <c:lblOffset val="100"/>
        <c:tickLblSkip val="1"/>
        <c:tickMarkSkip val="1"/>
        <c:noMultiLvlLbl val="0"/>
      </c:catAx>
      <c:valAx>
        <c:axId val="13628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8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244</c:v>
                </c:pt>
                <c:pt idx="5">
                  <c:v>260</c:v>
                </c:pt>
                <c:pt idx="8">
                  <c:v>278</c:v>
                </c:pt>
                <c:pt idx="11">
                  <c:v>271</c:v>
                </c:pt>
                <c:pt idx="14">
                  <c:v>270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c:v>
                </c:pt>
                <c:pt idx="3">
                  <c:v>15</c:v>
                </c:pt>
                <c:pt idx="6">
                  <c:v>15</c:v>
                </c:pt>
                <c:pt idx="9">
                  <c:v>11</c:v>
                </c:pt>
                <c:pt idx="12">
                  <c:v>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c:v>
                </c:pt>
                <c:pt idx="3">
                  <c:v>25</c:v>
                </c:pt>
                <c:pt idx="6">
                  <c:v>1</c:v>
                </c:pt>
                <c:pt idx="9">
                  <c:v>1</c:v>
                </c:pt>
                <c:pt idx="12">
                  <c:v>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291</c:v>
                </c:pt>
                <c:pt idx="3">
                  <c:v>314</c:v>
                </c:pt>
                <c:pt idx="6">
                  <c:v>413</c:v>
                </c:pt>
                <c:pt idx="9">
                  <c:v>430</c:v>
                </c:pt>
                <c:pt idx="12">
                  <c:v>441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63040"/>
        <c:axId val="146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c:v>
                </c:pt>
                <c:pt idx="2">
                  <c:v>#N/A</c:v>
                </c:pt>
                <c:pt idx="3">
                  <c:v>#N/A</c:v>
                </c:pt>
                <c:pt idx="4">
                  <c:v>94</c:v>
                </c:pt>
                <c:pt idx="5">
                  <c:v>#N/A</c:v>
                </c:pt>
                <c:pt idx="6">
                  <c:v>#N/A</c:v>
                </c:pt>
                <c:pt idx="7">
                  <c:v>151</c:v>
                </c:pt>
                <c:pt idx="8">
                  <c:v>#N/A</c:v>
                </c:pt>
                <c:pt idx="9">
                  <c:v>#N/A</c:v>
                </c:pt>
                <c:pt idx="10">
                  <c:v>172</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63040"/>
        <c:axId val="1464960"/>
      </c:lineChart>
      <c:catAx>
        <c:axId val="146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4960"/>
        <c:crosses val="autoZero"/>
        <c:auto val="1"/>
        <c:lblAlgn val="ctr"/>
        <c:lblOffset val="100"/>
        <c:tickLblSkip val="1"/>
        <c:tickMarkSkip val="1"/>
        <c:noMultiLvlLbl val="0"/>
      </c:catAx>
      <c:valAx>
        <c:axId val="146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3087</c:v>
                </c:pt>
                <c:pt idx="5">
                  <c:v>3101</c:v>
                </c:pt>
                <c:pt idx="8">
                  <c:v>3099</c:v>
                </c:pt>
                <c:pt idx="11">
                  <c:v>3076</c:v>
                </c:pt>
                <c:pt idx="14">
                  <c:v>3041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174</c:v>
                </c:pt>
                <c:pt idx="5">
                  <c:v>150</c:v>
                </c:pt>
                <c:pt idx="8">
                  <c:v>126</c:v>
                </c:pt>
                <c:pt idx="11">
                  <c:v>91</c:v>
                </c:pt>
                <c:pt idx="14">
                  <c:v>68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2542</c:v>
                </c:pt>
                <c:pt idx="5">
                  <c:v>2391</c:v>
                </c:pt>
                <c:pt idx="8">
                  <c:v>2472</c:v>
                </c:pt>
                <c:pt idx="11">
                  <c:v>2230</c:v>
                </c:pt>
                <c:pt idx="14">
                  <c:v>2236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571</c:v>
                </c:pt>
                <c:pt idx="3">
                  <c:v>561</c:v>
                </c:pt>
                <c:pt idx="6">
                  <c:v>446</c:v>
                </c:pt>
                <c:pt idx="9">
                  <c:v>192</c:v>
                </c:pt>
                <c:pt idx="12">
                  <c:v>176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c:v>
                </c:pt>
                <c:pt idx="3">
                  <c:v>46</c:v>
                </c:pt>
                <c:pt idx="6">
                  <c:v>78</c:v>
                </c:pt>
                <c:pt idx="9">
                  <c:v>172</c:v>
                </c:pt>
                <c:pt idx="12">
                  <c:v>148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365</c:v>
                </c:pt>
                <c:pt idx="3">
                  <c:v>341</c:v>
                </c:pt>
                <c:pt idx="6">
                  <c:v>316</c:v>
                </c:pt>
                <c:pt idx="9">
                  <c:v>290</c:v>
                </c:pt>
                <c:pt idx="12">
                  <c:v>70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4672</c:v>
                </c:pt>
                <c:pt idx="3">
                  <c:v>4756</c:v>
                </c:pt>
                <c:pt idx="6">
                  <c:v>4620</c:v>
                </c:pt>
                <c:pt idx="9">
                  <c:v>4443</c:v>
                </c:pt>
                <c:pt idx="12">
                  <c:v>4182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9945600"/>
        <c:axId val="129947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62</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9945600"/>
        <c:axId val="129947520"/>
      </c:lineChart>
      <c:catAx>
        <c:axId val="12994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947520"/>
        <c:crosses val="autoZero"/>
        <c:auto val="1"/>
        <c:lblAlgn val="ctr"/>
        <c:lblOffset val="100"/>
        <c:tickLblSkip val="1"/>
        <c:tickMarkSkip val="1"/>
        <c:noMultiLvlLbl val="0"/>
      </c:catAx>
      <c:valAx>
        <c:axId val="12994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4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{718D416C-747C-4B3E-8B14-6AE373724FAD}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851-4379-AA23-56E9E9F6F96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{CC1DBE6A-D041-4AA0-822C-0682F3B9339A}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851-4379-AA23-56E9E9F6F96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{85C2F7D0-4698-491B-B4A9-DC4F5E151478}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851-4379-AA23-56E9E9F6F96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{9816B731-EFC6-4366-BDBC-ED2F940D56BE}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851-4379-AA23-56E9E9F6F96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{BD8701EE-6480-4B23-8F6F-802AAC490680}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851-4379-AA23-56E9E9F6F9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41.7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4851-4379-AA23-56E9E9F6F96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{7DD9879C-6A1F-4EF7-82EC-77D3BD46ADCB}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851-4379-AA23-56E9E9F6F96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{BE0F5C30-2C06-4CE8-BA5D-D5D24594C73F}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851-4379-AA23-56E9E9F6F96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{7330C302-A94A-4017-A0A8-B21F1842B35F}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851-4379-AA23-56E9E9F6F969}"/>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{83E84C01-9ABF-4C23-800C-A3FF52F8816C}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851-4379-AA23-56E9E9F6F96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{E5CF75B2-EEA3-437B-902B-C38527947BF2}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851-4379-AA23-56E9E9F6F9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4851-4379-AA23-56E9E9F6F969}"/>
            </c:ext>
          </c:extLst>
        </c:ser>
        <c:dLbls>
          <c:showLegendKey val="0"/>
          <c:showVal val="0"/>
          <c:showCatName val="0"/>
          <c:showSerName val="0"/>
          <c:showPercent val="0"/>
          <c:showBubbleSize val="0"/>
        </c:dLbls>
        <c:axId val="129875968"/>
        <c:axId val="129877888"/>
      </c:scatterChart>
      <c:valAx>
        <c:axId val="129875968"/>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877888"/>
        <c:crosses val="autoZero"/>
        <c:crossBetween val="midCat"/>
      </c:valAx>
      <c:valAx>
        <c:axId val="129877888"/>
        <c:scaling>
          <c:orientation val="minMax"/>
          <c:max val="15.799999999999999"/>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875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{1F3ADA68-E11A-4833-AD2F-D1C4E0B4CD5B}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C91-4998-8D45-32ECE40F4CA9}"/>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{526E7DE6-597E-459B-9F51-A3882E9AD92C}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C91-4998-8D45-32ECE40F4CA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{BFA9A978-F24E-4A3D-9504-D74EF9055329}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C91-4998-8D45-32ECE40F4CA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{43C5ED6C-34EA-44A8-AA58-FE273B24A938}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C91-4998-8D45-32ECE40F4CA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{1BD41A94-E3D0-4165-A31B-7C810CA30E3A}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C91-4998-8D45-32ECE40F4C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c:v>
                </c:pt>
                <c:pt idx="1">
                  <c:v>2.9</c:v>
                </c:pt>
                <c:pt idx="2">
                  <c:v>3.4</c:v>
                </c:pt>
                <c:pt idx="3">
                  <c:v>4.2</c:v>
                </c:pt>
                <c:pt idx="4">
                  <c:v>5.0999999999999996</c:v>
                </c:pt>
              </c:numCache>
            </c:numRef>
          </c:xVal>
          <c:yVal>
            <c:numRef>
              <c:f>公会計指標分析・財政指標組合せ分析表!$K$73:$O$73</c:f>
              <c:numCache>
                <c:formatCode>#,##0.0;"▲ "#,##0.0</c:formatCode>
                <c:ptCount val="5"/>
                <c:pt idx="1">
                  <c:v>1.9</c:v>
                </c:pt>
              </c:numCache>
            </c:numRef>
          </c:yVal>
          <c:smooth val="0"/>
          <c:extLst xmlns:c16r2="http://schemas.microsoft.com/office/drawing/2015/06/chart">
            <c:ext xmlns:c16="http://schemas.microsoft.com/office/drawing/2014/chart" uri="{C3380CC4-5D6E-409C-BE32-E72D297353CC}">
              <c16:uniqueId val="{00000005-5C91-4998-8D45-32ECE40F4CA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{FF4804EE-3B89-443D-B344-4F7CE87A1BD9}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C91-4998-8D45-32ECE40F4CA9}"/>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{1A376970-2C93-4BCC-8A8A-7E2F5680A2B5}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C91-4998-8D45-32ECE40F4CA9}"/>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{CF078263-972C-479A-B585-2BE72B3FE852}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C91-4998-8D45-32ECE40F4CA9}"/>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{319D92DC-30D9-4FA3-848E-B05264D081E1}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C91-4998-8D45-32ECE40F4CA9}"/>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{2FE32EB8-159C-497D-86AD-A481D1CB68B5}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C91-4998-8D45-32ECE40F4C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5C91-4998-8D45-32ECE40F4CA9}"/>
            </c:ext>
          </c:extLst>
        </c:ser>
        <c:dLbls>
          <c:showLegendKey val="0"/>
          <c:showVal val="0"/>
          <c:showCatName val="0"/>
          <c:showSerName val="0"/>
          <c:showPercent val="0"/>
          <c:showBubbleSize val="0"/>
        </c:dLbls>
        <c:axId val="137150464"/>
        <c:axId val="137152384"/>
      </c:scatterChart>
      <c:valAx>
        <c:axId val="137150464"/>
        <c:scaling>
          <c:orientation val="minMax"/>
          <c:max val="11.6"/>
          <c:min val="2.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152384"/>
        <c:crosses val="autoZero"/>
        <c:crossBetween val="midCat"/>
      </c:valAx>
      <c:valAx>
        <c:axId val="137152384"/>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15046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償還開始による新規元利償還があるため、元利償還金が増加している。一方で、臨時財政対策債などの交付税措置のある地方債を発行しているため、算入公債費等の額も増加が続いている。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今後も起債の抑制、交付税措置のある地方債の積極的な選択等、将来負担の軽減に努める。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年度から地方債残高が減少傾向にある。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年度以降臨時財政対策債のみの起債にとどめて</a:t>
          </a:r>
          <a:r>
            <a:rPr kumimoji="1" lang="ja-JP" altLang="en-US" sz="1100">
              <a:solidFill>
                <a:schemeClr val="dk1"/>
              </a:solidFill>
              <a:effectLst/>
              <a:latin typeface="+mn-lt"/>
              <a:ea typeface="+mn-ea"/>
              <a:cs typeface="+mn-cs"/>
            </a:rPr>
            <a:t>いることが主な要因である。</a:t>
          </a:r>
          <a:r>
            <a:rPr kumimoji="1" lang="ja-JP" altLang="ja-JP" sz="1100">
              <a:solidFill>
                <a:schemeClr val="dk1"/>
              </a:solidFill>
              <a:effectLst/>
              <a:latin typeface="+mn-lt"/>
              <a:ea typeface="+mn-ea"/>
              <a:cs typeface="+mn-cs"/>
            </a:rPr>
            <a:t>しかし、充当可能基金の残高が減少しているため、</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基金の積立と地方債の起債の抑制に努め、将来負担の低減を図る。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11,453
11,358
37.84
10,170,885
9,916,121
76,810
3,532,696
4,182,383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建設後</a:t>
          </a:r>
          <a:r>
            <a:rPr kumimoji="1" lang="en-US" altLang="ja-JP" sz="1200">
              <a:solidFill>
                <a:schemeClr val="dk1"/>
              </a:solidFill>
              <a:effectLst/>
              <a:latin typeface="+mj-ea"/>
              <a:ea typeface="+mj-ea"/>
              <a:cs typeface="+mn-cs"/>
            </a:rPr>
            <a:t>30</a:t>
          </a:r>
          <a:r>
            <a:rPr kumimoji="1" lang="ja-JP" altLang="ja-JP" sz="1200">
              <a:solidFill>
                <a:schemeClr val="dk1"/>
              </a:solidFill>
              <a:effectLst/>
              <a:latin typeface="+mj-ea"/>
              <a:ea typeface="+mj-ea"/>
              <a:cs typeface="+mn-cs"/>
            </a:rPr>
            <a:t>年を経過している建物の割合（延床面積）は</a:t>
          </a:r>
          <a:r>
            <a:rPr kumimoji="1" lang="en-US" altLang="ja-JP" sz="1200">
              <a:solidFill>
                <a:schemeClr val="dk1"/>
              </a:solidFill>
              <a:effectLst/>
              <a:latin typeface="+mj-ea"/>
              <a:ea typeface="+mj-ea"/>
              <a:cs typeface="+mn-cs"/>
            </a:rPr>
            <a:t>35.7</a:t>
          </a:r>
          <a:r>
            <a:rPr kumimoji="1" lang="ja-JP" altLang="ja-JP" sz="1200">
              <a:solidFill>
                <a:schemeClr val="dk1"/>
              </a:solidFill>
              <a:effectLst/>
              <a:latin typeface="+mj-ea"/>
              <a:ea typeface="+mj-ea"/>
              <a:cs typeface="+mn-cs"/>
            </a:rPr>
            <a:t>％であるため、全国平均や県平均を下回っていると考えられる。</a:t>
          </a:r>
          <a:endParaRPr lang="ja-JP" altLang="ja-JP" sz="1200">
            <a:effectLst/>
            <a:latin typeface="+mj-ea"/>
            <a:ea typeface="+mj-ea"/>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45297</xdr:rowOff>
    </xdr:from>
    <xdr:to>
      <xdr:col>3</xdr:col>
      <xdr:colOff>1170940</xdr:colOff>
      <xdr:row>32</xdr:row>
      <xdr:rowOff>67310</xdr:rowOff>
    </xdr:to>
    <xdr:cxnSp macro="">
      <xdr:nvCxnSpPr>
        <xdr:cNvPr id="69" name="直線コネクタ 68"/>
        <xdr:cNvCxnSpPr/>
      </xdr:nvCxnSpPr>
      <xdr:spPr>
        <a:xfrm flipV="1">
          <a:off x="4760595" y="5284047"/>
          <a:ext cx="1270" cy="105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71137</xdr:rowOff>
    </xdr:from>
    <xdr:ext cx="405111" cy="259045"/>
    <xdr:sp macro="" textlink="">
      <xdr:nvSpPr>
        <xdr:cNvPr id="70" name="有形固定資産減価償却率最小値テキスト"/>
        <xdr:cNvSpPr txBox="1"/>
      </xdr:nvSpPr>
      <xdr:spPr>
        <a:xfrm>
          <a:off x="4813300"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32</xdr:row>
      <xdr:rowOff>67310</xdr:rowOff>
    </xdr:from>
    <xdr:to>
      <xdr:col>3</xdr:col>
      <xdr:colOff>1260475</xdr:colOff>
      <xdr:row>32</xdr:row>
      <xdr:rowOff>67310</xdr:rowOff>
    </xdr:to>
    <xdr:cxnSp macro="">
      <xdr:nvCxnSpPr>
        <xdr:cNvPr id="71" name="直線コネクタ 70"/>
        <xdr:cNvCxnSpPr/>
      </xdr:nvCxnSpPr>
      <xdr:spPr>
        <a:xfrm>
          <a:off x="4673600" y="63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163424</xdr:rowOff>
    </xdr:from>
    <xdr:ext cx="405111" cy="259045"/>
    <xdr:sp macro="" textlink="">
      <xdr:nvSpPr>
        <xdr:cNvPr id="72"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26</xdr:row>
      <xdr:rowOff>45297</xdr:rowOff>
    </xdr:from>
    <xdr:to>
      <xdr:col>3</xdr:col>
      <xdr:colOff>1260475</xdr:colOff>
      <xdr:row>26</xdr:row>
      <xdr:rowOff>45297</xdr:rowOff>
    </xdr:to>
    <xdr:cxnSp macro="">
      <xdr:nvCxnSpPr>
        <xdr:cNvPr id="73" name="直線コネクタ 72"/>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90610</xdr:rowOff>
    </xdr:from>
    <xdr:ext cx="405111" cy="259045"/>
    <xdr:sp macro="" textlink="">
      <xdr:nvSpPr>
        <xdr:cNvPr id="74" name="有形固定資産減価償却率平均値テキスト"/>
        <xdr:cNvSpPr txBox="1"/>
      </xdr:nvSpPr>
      <xdr:spPr>
        <a:xfrm>
          <a:off x="4813300" y="5672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112183</xdr:rowOff>
    </xdr:from>
    <xdr:to>
      <xdr:col>3</xdr:col>
      <xdr:colOff>1222375</xdr:colOff>
      <xdr:row>29</xdr:row>
      <xdr:rowOff>42333</xdr:rowOff>
    </xdr:to>
    <xdr:sp macro="" textlink="">
      <xdr:nvSpPr>
        <xdr:cNvPr id="75" name="フローチャート : 判断 74"/>
        <xdr:cNvSpPr/>
      </xdr:nvSpPr>
      <xdr:spPr>
        <a:xfrm>
          <a:off x="4711700" y="569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155363</xdr:rowOff>
    </xdr:from>
    <xdr:to>
      <xdr:col>3</xdr:col>
      <xdr:colOff>511175</xdr:colOff>
      <xdr:row>29</xdr:row>
      <xdr:rowOff>85513</xdr:rowOff>
    </xdr:to>
    <xdr:sp macro="" textlink="">
      <xdr:nvSpPr>
        <xdr:cNvPr id="76" name="フローチャート : 判断 75"/>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140123</xdr:rowOff>
    </xdr:from>
    <xdr:to>
      <xdr:col>3</xdr:col>
      <xdr:colOff>511175</xdr:colOff>
      <xdr:row>34</xdr:row>
      <xdr:rowOff>70273</xdr:rowOff>
    </xdr:to>
    <xdr:sp macro="" textlink="">
      <xdr:nvSpPr>
        <xdr:cNvPr id="82" name="円/楕円 81"/>
        <xdr:cNvSpPr/>
      </xdr:nvSpPr>
      <xdr:spPr>
        <a:xfrm>
          <a:off x="4000500" y="65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102040</xdr:rowOff>
    </xdr:from>
    <xdr:ext cx="405111" cy="259045"/>
    <xdr:sp macro="" textlink="">
      <xdr:nvSpPr>
        <xdr:cNvPr id="83" name="n_1aveValue有形固定資産減価償却率"/>
        <xdr:cNvSpPr txBox="1"/>
      </xdr:nvSpPr>
      <xdr:spPr>
        <a:xfrm>
          <a:off x="3836043"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61400</xdr:rowOff>
    </xdr:from>
    <xdr:ext cx="405111" cy="259045"/>
    <xdr:sp macro="" textlink="">
      <xdr:nvSpPr>
        <xdr:cNvPr id="84" name="n_1mainValue有形固定資産減価償却率"/>
        <xdr:cNvSpPr txBox="1"/>
      </xdr:nvSpPr>
      <xdr:spPr>
        <a:xfrm>
          <a:off x="3836043" y="667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11,453
11,358
37.84
10,170,885
9,916,121
76,810
3,532,696
4,182,383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91694</xdr:rowOff>
    </xdr:from>
    <xdr:to>
      <xdr:col>5</xdr:col>
      <xdr:colOff>409575</xdr:colOff>
      <xdr:row>39</xdr:row>
      <xdr:rowOff>21844</xdr:rowOff>
    </xdr:to>
    <xdr:sp macro="" textlink="">
      <xdr:nvSpPr>
        <xdr:cNvPr id="68" name="円/楕円 67"/>
        <xdr:cNvSpPr/>
      </xdr:nvSpPr>
      <xdr:spPr>
        <a:xfrm>
          <a:off x="3746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9"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38371</xdr:rowOff>
    </xdr:from>
    <xdr:ext cx="405111" cy="259045"/>
    <xdr:sp macro="" textlink="">
      <xdr:nvSpPr>
        <xdr:cNvPr id="70" name="n_1mainValue【道路】&#10;有形固定資産減価償却率"/>
        <xdr:cNvSpPr txBox="1"/>
      </xdr:nvSpPr>
      <xdr:spPr>
        <a:xfrm>
          <a:off x="3582043" y="638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112344</xdr:rowOff>
    </xdr:from>
    <xdr:to>
      <xdr:col>14</xdr:col>
      <xdr:colOff>79375</xdr:colOff>
      <xdr:row>39</xdr:row>
      <xdr:rowOff>42494</xdr:rowOff>
    </xdr:to>
    <xdr:sp macro="" textlink="">
      <xdr:nvSpPr>
        <xdr:cNvPr id="108" name="円/楕円 107"/>
        <xdr:cNvSpPr/>
      </xdr:nvSpPr>
      <xdr:spPr>
        <a:xfrm>
          <a:off x="9588500" y="66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33621</xdr:rowOff>
    </xdr:from>
    <xdr:ext cx="534377" cy="259045"/>
    <xdr:sp macro="" textlink="">
      <xdr:nvSpPr>
        <xdr:cNvPr id="110" name="n_1mainValue【道路】&#10;一人当たり延長"/>
        <xdr:cNvSpPr txBox="1"/>
      </xdr:nvSpPr>
      <xdr:spPr>
        <a:xfrm>
          <a:off x="9359410" y="67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152654</xdr:rowOff>
    </xdr:from>
    <xdr:to>
      <xdr:col>5</xdr:col>
      <xdr:colOff>409575</xdr:colOff>
      <xdr:row>63</xdr:row>
      <xdr:rowOff>82804</xdr:rowOff>
    </xdr:to>
    <xdr:sp macro="" textlink="">
      <xdr:nvSpPr>
        <xdr:cNvPr id="146" name="円/楕円 145"/>
        <xdr:cNvSpPr/>
      </xdr:nvSpPr>
      <xdr:spPr>
        <a:xfrm>
          <a:off x="3746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97045</xdr:rowOff>
    </xdr:from>
    <xdr:ext cx="405111" cy="259045"/>
    <xdr:sp macro="" textlink="">
      <xdr:nvSpPr>
        <xdr:cNvPr id="147" name="n_1aveValue【橋りょう・トンネル】&#10;有形固定資産減価償却率"/>
        <xdr:cNvSpPr txBox="1"/>
      </xdr:nvSpPr>
      <xdr:spPr>
        <a:xfrm>
          <a:off x="3582043"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73931</xdr:rowOff>
    </xdr:from>
    <xdr:ext cx="405111" cy="259045"/>
    <xdr:sp macro="" textlink="">
      <xdr:nvSpPr>
        <xdr:cNvPr id="148" name="n_1mainValue【橋りょう・トンネル】&#10;有形固定資産減価償却率"/>
        <xdr:cNvSpPr txBox="1"/>
      </xdr:nvSpPr>
      <xdr:spPr>
        <a:xfrm>
          <a:off x="3582043" y="1087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24805</xdr:rowOff>
    </xdr:from>
    <xdr:to>
      <xdr:col>14</xdr:col>
      <xdr:colOff>79375</xdr:colOff>
      <xdr:row>64</xdr:row>
      <xdr:rowOff>126405</xdr:rowOff>
    </xdr:to>
    <xdr:sp macro="" textlink="">
      <xdr:nvSpPr>
        <xdr:cNvPr id="187" name="円/楕円 186"/>
        <xdr:cNvSpPr/>
      </xdr:nvSpPr>
      <xdr:spPr>
        <a:xfrm>
          <a:off x="9588500" y="109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8"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117532</xdr:rowOff>
    </xdr:from>
    <xdr:ext cx="534377" cy="259045"/>
    <xdr:sp macro="" textlink="">
      <xdr:nvSpPr>
        <xdr:cNvPr id="189" name="n_1mainValue【橋りょう・トンネル】&#10;一人当たり有形固定資産（償却資産）額"/>
        <xdr:cNvSpPr txBox="1"/>
      </xdr:nvSpPr>
      <xdr:spPr>
        <a:xfrm>
          <a:off x="9359411" y="11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99695</xdr:rowOff>
    </xdr:from>
    <xdr:to>
      <xdr:col>5</xdr:col>
      <xdr:colOff>409575</xdr:colOff>
      <xdr:row>85</xdr:row>
      <xdr:rowOff>29845</xdr:rowOff>
    </xdr:to>
    <xdr:sp macro="" textlink="">
      <xdr:nvSpPr>
        <xdr:cNvPr id="227" name="円/楕円 226"/>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34941</xdr:rowOff>
    </xdr:from>
    <xdr:ext cx="405111" cy="259045"/>
    <xdr:sp macro="" textlink="">
      <xdr:nvSpPr>
        <xdr:cNvPr id="228" name="n_1aveValue【公営住宅】&#10;有形固定資産減価償却率"/>
        <xdr:cNvSpPr txBox="1"/>
      </xdr:nvSpPr>
      <xdr:spPr>
        <a:xfrm>
          <a:off x="3582043"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20972</xdr:rowOff>
    </xdr:from>
    <xdr:ext cx="405111" cy="259045"/>
    <xdr:sp macro="" textlink="">
      <xdr:nvSpPr>
        <xdr:cNvPr id="229" name="n_1mainValue【公営住宅】&#10;有形固定資産減価償却率"/>
        <xdr:cNvSpPr txBox="1"/>
      </xdr:nvSpPr>
      <xdr:spPr>
        <a:xfrm>
          <a:off x="3582043"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37134</xdr:rowOff>
    </xdr:from>
    <xdr:to>
      <xdr:col>14</xdr:col>
      <xdr:colOff>79375</xdr:colOff>
      <xdr:row>82</xdr:row>
      <xdr:rowOff>138734</xdr:rowOff>
    </xdr:to>
    <xdr:sp macro="" textlink="">
      <xdr:nvSpPr>
        <xdr:cNvPr id="264" name="円/楕円 263"/>
        <xdr:cNvSpPr/>
      </xdr:nvSpPr>
      <xdr:spPr>
        <a:xfrm>
          <a:off x="9588500" y="140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5"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129861</xdr:rowOff>
    </xdr:from>
    <xdr:ext cx="469744" cy="259045"/>
    <xdr:sp macro="" textlink="">
      <xdr:nvSpPr>
        <xdr:cNvPr id="266" name="n_1mainValue【公営住宅】&#10;一人当たり面積"/>
        <xdr:cNvSpPr txBox="1"/>
      </xdr:nvSpPr>
      <xdr:spPr>
        <a:xfrm>
          <a:off x="9391727" y="1418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112123</xdr:rowOff>
    </xdr:from>
    <xdr:to>
      <xdr:col>23</xdr:col>
      <xdr:colOff>516889</xdr:colOff>
      <xdr:row>39</xdr:row>
      <xdr:rowOff>5987</xdr:rowOff>
    </xdr:to>
    <xdr:cxnSp macro="">
      <xdr:nvCxnSpPr>
        <xdr:cNvPr id="309" name="直線コネクタ 308"/>
        <xdr:cNvCxnSpPr/>
      </xdr:nvCxnSpPr>
      <xdr:spPr>
        <a:xfrm flipV="1">
          <a:off x="16318864" y="5598523"/>
          <a:ext cx="0" cy="10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9814</xdr:rowOff>
    </xdr:from>
    <xdr:ext cx="405111" cy="259045"/>
    <xdr:sp macro="" textlink="">
      <xdr:nvSpPr>
        <xdr:cNvPr id="310" name="【認定こども園・幼稚園・保育所】&#10;有形固定資産減価償却率最小値テキスト"/>
        <xdr:cNvSpPr txBox="1"/>
      </xdr:nvSpPr>
      <xdr:spPr>
        <a:xfrm>
          <a:off x="164084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39</xdr:row>
      <xdr:rowOff>5987</xdr:rowOff>
    </xdr:from>
    <xdr:to>
      <xdr:col>23</xdr:col>
      <xdr:colOff>606425</xdr:colOff>
      <xdr:row>39</xdr:row>
      <xdr:rowOff>5987</xdr:rowOff>
    </xdr:to>
    <xdr:cxnSp macro="">
      <xdr:nvCxnSpPr>
        <xdr:cNvPr id="311" name="直線コネクタ 310"/>
        <xdr:cNvCxnSpPr/>
      </xdr:nvCxnSpPr>
      <xdr:spPr>
        <a:xfrm>
          <a:off x="16230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58800</xdr:rowOff>
    </xdr:from>
    <xdr:ext cx="405111" cy="259045"/>
    <xdr:sp macro="" textlink="">
      <xdr:nvSpPr>
        <xdr:cNvPr id="312" name="【認定こども園・幼稚園・保育所】&#10;有形固定資産減価償却率最大値テキスト"/>
        <xdr:cNvSpPr txBox="1"/>
      </xdr:nvSpPr>
      <xdr:spPr>
        <a:xfrm>
          <a:off x="16408400" y="537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32</xdr:row>
      <xdr:rowOff>112123</xdr:rowOff>
    </xdr:from>
    <xdr:to>
      <xdr:col>23</xdr:col>
      <xdr:colOff>606425</xdr:colOff>
      <xdr:row>32</xdr:row>
      <xdr:rowOff>112123</xdr:rowOff>
    </xdr:to>
    <xdr:cxnSp macro="">
      <xdr:nvCxnSpPr>
        <xdr:cNvPr id="313" name="直線コネクタ 312"/>
        <xdr:cNvCxnSpPr/>
      </xdr:nvCxnSpPr>
      <xdr:spPr>
        <a:xfrm>
          <a:off x="16230600" y="559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163847</xdr:rowOff>
    </xdr:from>
    <xdr:ext cx="405111" cy="259045"/>
    <xdr:sp macro="" textlink="">
      <xdr:nvSpPr>
        <xdr:cNvPr id="314" name="【認定こども園・幼稚園・保育所】&#10;有形固定資産減価償却率平均値テキスト"/>
        <xdr:cNvSpPr txBox="1"/>
      </xdr:nvSpPr>
      <xdr:spPr>
        <a:xfrm>
          <a:off x="164084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xdr:rowOff>
    </xdr:from>
    <xdr:to>
      <xdr:col>23</xdr:col>
      <xdr:colOff>568325</xdr:colOff>
      <xdr:row>37</xdr:row>
      <xdr:rowOff>115570</xdr:rowOff>
    </xdr:to>
    <xdr:sp macro="" textlink="">
      <xdr:nvSpPr>
        <xdr:cNvPr id="315" name="フローチャート : 判断 31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141333</xdr:rowOff>
    </xdr:from>
    <xdr:to>
      <xdr:col>22</xdr:col>
      <xdr:colOff>415925</xdr:colOff>
      <xdr:row>38</xdr:row>
      <xdr:rowOff>71482</xdr:rowOff>
    </xdr:to>
    <xdr:sp macro="" textlink="">
      <xdr:nvSpPr>
        <xdr:cNvPr id="316" name="フローチャート : 判断 315"/>
        <xdr:cNvSpPr/>
      </xdr:nvSpPr>
      <xdr:spPr>
        <a:xfrm>
          <a:off x="15430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40096</xdr:rowOff>
    </xdr:from>
    <xdr:to>
      <xdr:col>22</xdr:col>
      <xdr:colOff>415925</xdr:colOff>
      <xdr:row>41</xdr:row>
      <xdr:rowOff>141696</xdr:rowOff>
    </xdr:to>
    <xdr:sp macro="" textlink="">
      <xdr:nvSpPr>
        <xdr:cNvPr id="322" name="円/楕円 321"/>
        <xdr:cNvSpPr/>
      </xdr:nvSpPr>
      <xdr:spPr>
        <a:xfrm>
          <a:off x="15430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88010</xdr:rowOff>
    </xdr:from>
    <xdr:ext cx="405111" cy="259045"/>
    <xdr:sp macro="" textlink="">
      <xdr:nvSpPr>
        <xdr:cNvPr id="323" name="n_1aveValue【認定こども園・幼稚園・保育所】&#10;有形固定資産減価償却率"/>
        <xdr:cNvSpPr txBox="1"/>
      </xdr:nvSpPr>
      <xdr:spPr>
        <a:xfrm>
          <a:off x="15266043"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132823</xdr:rowOff>
    </xdr:from>
    <xdr:ext cx="405111" cy="259045"/>
    <xdr:sp macro="" textlink="">
      <xdr:nvSpPr>
        <xdr:cNvPr id="324" name="n_1mainValue【認定こども園・幼稚園・保育所】&#10;有形固定資産減価償却率"/>
        <xdr:cNvSpPr txBox="1"/>
      </xdr:nvSpPr>
      <xdr:spPr>
        <a:xfrm>
          <a:off x="15266043"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5" name="テキスト ボックス 33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9" name="テキスト ボックス 3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1" name="テキスト ボックス 3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3" name="テキスト ボックス 3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7" name="直線コネクタ 346"/>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8"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9" name="直線コネクタ 348"/>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50"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51" name="直線コネクタ 350"/>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52"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53" name="フローチャート : 判断 352"/>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4" name="フローチャート : 判断 353"/>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169418</xdr:rowOff>
    </xdr:from>
    <xdr:to>
      <xdr:col>31</xdr:col>
      <xdr:colOff>85725</xdr:colOff>
      <xdr:row>38</xdr:row>
      <xdr:rowOff>99568</xdr:rowOff>
    </xdr:to>
    <xdr:sp macro="" textlink="">
      <xdr:nvSpPr>
        <xdr:cNvPr id="360" name="円/楕円 359"/>
        <xdr:cNvSpPr/>
      </xdr:nvSpPr>
      <xdr:spPr>
        <a:xfrm>
          <a:off x="21272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102379</xdr:rowOff>
    </xdr:from>
    <xdr:ext cx="469744" cy="259045"/>
    <xdr:sp macro="" textlink="">
      <xdr:nvSpPr>
        <xdr:cNvPr id="361"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90695</xdr:rowOff>
    </xdr:from>
    <xdr:ext cx="469744" cy="259045"/>
    <xdr:sp macro="" textlink="">
      <xdr:nvSpPr>
        <xdr:cNvPr id="362" name="n_1mainValue【認定こども園・幼稚園・保育所】&#10;一人当たり面積"/>
        <xdr:cNvSpPr txBox="1"/>
      </xdr:nvSpPr>
      <xdr:spPr>
        <a:xfrm>
          <a:off x="210757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4" name="テキスト ボックス 37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6" name="直線コネクタ 385"/>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7"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8" name="直線コネクタ 387"/>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9"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90" name="直線コネクタ 389"/>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91"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92" name="フローチャート : 判断 39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3" name="フローチャート : 判断 392"/>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42545</xdr:rowOff>
    </xdr:from>
    <xdr:to>
      <xdr:col>22</xdr:col>
      <xdr:colOff>415925</xdr:colOff>
      <xdr:row>58</xdr:row>
      <xdr:rowOff>144145</xdr:rowOff>
    </xdr:to>
    <xdr:sp macro="" textlink="">
      <xdr:nvSpPr>
        <xdr:cNvPr id="399" name="円/楕円 398"/>
        <xdr:cNvSpPr/>
      </xdr:nvSpPr>
      <xdr:spPr>
        <a:xfrm>
          <a:off x="1543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400"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135272</xdr:rowOff>
    </xdr:from>
    <xdr:ext cx="405111" cy="259045"/>
    <xdr:sp macro="" textlink="">
      <xdr:nvSpPr>
        <xdr:cNvPr id="401" name="n_1mainValue【学校施設】&#10;有形固定資産減価償却率"/>
        <xdr:cNvSpPr txBox="1"/>
      </xdr:nvSpPr>
      <xdr:spPr>
        <a:xfrm>
          <a:off x="15266043"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4" name="直線コネクタ 423"/>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5"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6" name="直線コネクタ 425"/>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7"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8" name="直線コネクタ 427"/>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9"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30" name="フローチャート : 判断 429"/>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31" name="フローチャート : 判断 430"/>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45669</xdr:rowOff>
    </xdr:from>
    <xdr:to>
      <xdr:col>31</xdr:col>
      <xdr:colOff>85725</xdr:colOff>
      <xdr:row>60</xdr:row>
      <xdr:rowOff>147269</xdr:rowOff>
    </xdr:to>
    <xdr:sp macro="" textlink="">
      <xdr:nvSpPr>
        <xdr:cNvPr id="437" name="円/楕円 436"/>
        <xdr:cNvSpPr/>
      </xdr:nvSpPr>
      <xdr:spPr>
        <a:xfrm>
          <a:off x="21272500" y="103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163542</xdr:rowOff>
    </xdr:from>
    <xdr:ext cx="469744" cy="259045"/>
    <xdr:sp macro="" textlink="">
      <xdr:nvSpPr>
        <xdr:cNvPr id="438" name="n_1aveValue【学校施設】&#10;一人当たり面積"/>
        <xdr:cNvSpPr txBox="1"/>
      </xdr:nvSpPr>
      <xdr:spPr>
        <a:xfrm>
          <a:off x="210757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163796</xdr:rowOff>
    </xdr:from>
    <xdr:ext cx="469744" cy="259045"/>
    <xdr:sp macro="" textlink="">
      <xdr:nvSpPr>
        <xdr:cNvPr id="439" name="n_1mainValue【学校施設】&#10;一人当たり面積"/>
        <xdr:cNvSpPr txBox="1"/>
      </xdr:nvSpPr>
      <xdr:spPr>
        <a:xfrm>
          <a:off x="21075727" y="1010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6" name="テキスト ボックス 47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8" name="テキスト ボックス 4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80" name="直線コネクタ 479"/>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81"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82" name="直線コネクタ 481"/>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83"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4" name="直線コネクタ 483"/>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5"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6" name="フローチャート : 判断 485"/>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87" name="フローチャート : 判断 486"/>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90170</xdr:rowOff>
    </xdr:from>
    <xdr:to>
      <xdr:col>22</xdr:col>
      <xdr:colOff>415925</xdr:colOff>
      <xdr:row>105</xdr:row>
      <xdr:rowOff>20320</xdr:rowOff>
    </xdr:to>
    <xdr:sp macro="" textlink="">
      <xdr:nvSpPr>
        <xdr:cNvPr id="493" name="円/楕円 492"/>
        <xdr:cNvSpPr/>
      </xdr:nvSpPr>
      <xdr:spPr>
        <a:xfrm>
          <a:off x="15430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101616</xdr:rowOff>
    </xdr:from>
    <xdr:ext cx="405111" cy="259045"/>
    <xdr:sp macro="" textlink="">
      <xdr:nvSpPr>
        <xdr:cNvPr id="494" name="n_1aveValue【公民館】&#10;有形固定資産減価償却率"/>
        <xdr:cNvSpPr txBox="1"/>
      </xdr:nvSpPr>
      <xdr:spPr>
        <a:xfrm>
          <a:off x="15266043"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11447</xdr:rowOff>
    </xdr:from>
    <xdr:ext cx="405111" cy="259045"/>
    <xdr:sp macro="" textlink="">
      <xdr:nvSpPr>
        <xdr:cNvPr id="495" name="n_1mainValue【公民館】&#10;有形固定資産減価償却率"/>
        <xdr:cNvSpPr txBox="1"/>
      </xdr:nvSpPr>
      <xdr:spPr>
        <a:xfrm>
          <a:off x="15266043"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6" name="直線コネクタ 5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7" name="テキスト ボックス 5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8" name="直線コネクタ 5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9" name="テキスト ボックス 5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0" name="直線コネクタ 5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1" name="テキスト ボックス 5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2" name="直線コネクタ 5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3" name="テキスト ボックス 5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4" name="直線コネクタ 5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5" name="テキスト ボックス 5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6" name="直線コネクタ 5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7" name="テキスト ボックス 5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2721</xdr:rowOff>
    </xdr:from>
    <xdr:to>
      <xdr:col>32</xdr:col>
      <xdr:colOff>186689</xdr:colOff>
      <xdr:row>108</xdr:row>
      <xdr:rowOff>103958</xdr:rowOff>
    </xdr:to>
    <xdr:cxnSp macro="">
      <xdr:nvCxnSpPr>
        <xdr:cNvPr id="521" name="直線コネクタ 520"/>
        <xdr:cNvCxnSpPr/>
      </xdr:nvCxnSpPr>
      <xdr:spPr>
        <a:xfrm flipV="1">
          <a:off x="22160864" y="17833521"/>
          <a:ext cx="0" cy="787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107785</xdr:rowOff>
    </xdr:from>
    <xdr:ext cx="469744" cy="259045"/>
    <xdr:sp macro="" textlink="">
      <xdr:nvSpPr>
        <xdr:cNvPr id="522" name="【公民館】&#10;一人当たり面積最小値テキスト"/>
        <xdr:cNvSpPr txBox="1"/>
      </xdr:nvSpPr>
      <xdr:spPr>
        <a:xfrm>
          <a:off x="22250400" y="1862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103958</xdr:rowOff>
    </xdr:from>
    <xdr:to>
      <xdr:col>32</xdr:col>
      <xdr:colOff>276225</xdr:colOff>
      <xdr:row>108</xdr:row>
      <xdr:rowOff>103958</xdr:rowOff>
    </xdr:to>
    <xdr:cxnSp macro="">
      <xdr:nvCxnSpPr>
        <xdr:cNvPr id="523" name="直線コネクタ 522"/>
        <xdr:cNvCxnSpPr/>
      </xdr:nvCxnSpPr>
      <xdr:spPr>
        <a:xfrm>
          <a:off x="22072600" y="1862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120848</xdr:rowOff>
    </xdr:from>
    <xdr:ext cx="469744" cy="259045"/>
    <xdr:sp macro="" textlink="">
      <xdr:nvSpPr>
        <xdr:cNvPr id="524" name="【公民館】&#10;一人当たり面積最大値テキスト"/>
        <xdr:cNvSpPr txBox="1"/>
      </xdr:nvSpPr>
      <xdr:spPr>
        <a:xfrm>
          <a:off x="22250400" y="1760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104</xdr:row>
      <xdr:rowOff>2721</xdr:rowOff>
    </xdr:from>
    <xdr:to>
      <xdr:col>32</xdr:col>
      <xdr:colOff>276225</xdr:colOff>
      <xdr:row>104</xdr:row>
      <xdr:rowOff>2721</xdr:rowOff>
    </xdr:to>
    <xdr:cxnSp macro="">
      <xdr:nvCxnSpPr>
        <xdr:cNvPr id="525" name="直線コネクタ 524"/>
        <xdr:cNvCxnSpPr/>
      </xdr:nvCxnSpPr>
      <xdr:spPr>
        <a:xfrm>
          <a:off x="22072600" y="1783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25054</xdr:rowOff>
    </xdr:from>
    <xdr:ext cx="469744" cy="259045"/>
    <xdr:sp macro="" textlink="">
      <xdr:nvSpPr>
        <xdr:cNvPr id="526" name="【公民館】&#10;一人当たり面積平均値テキスト"/>
        <xdr:cNvSpPr txBox="1"/>
      </xdr:nvSpPr>
      <xdr:spPr>
        <a:xfrm>
          <a:off x="22250400" y="1819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46627</xdr:rowOff>
    </xdr:from>
    <xdr:to>
      <xdr:col>32</xdr:col>
      <xdr:colOff>238125</xdr:colOff>
      <xdr:row>106</xdr:row>
      <xdr:rowOff>148227</xdr:rowOff>
    </xdr:to>
    <xdr:sp macro="" textlink="">
      <xdr:nvSpPr>
        <xdr:cNvPr id="527" name="フローチャート : 判断 526"/>
        <xdr:cNvSpPr/>
      </xdr:nvSpPr>
      <xdr:spPr>
        <a:xfrm>
          <a:off x="221107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67855</xdr:rowOff>
    </xdr:from>
    <xdr:to>
      <xdr:col>31</xdr:col>
      <xdr:colOff>85725</xdr:colOff>
      <xdr:row>106</xdr:row>
      <xdr:rowOff>169455</xdr:rowOff>
    </xdr:to>
    <xdr:sp macro="" textlink="">
      <xdr:nvSpPr>
        <xdr:cNvPr id="528" name="フローチャート : 判断 527"/>
        <xdr:cNvSpPr/>
      </xdr:nvSpPr>
      <xdr:spPr>
        <a:xfrm>
          <a:off x="21272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71120</xdr:rowOff>
    </xdr:from>
    <xdr:to>
      <xdr:col>31</xdr:col>
      <xdr:colOff>85725</xdr:colOff>
      <xdr:row>100</xdr:row>
      <xdr:rowOff>1270</xdr:rowOff>
    </xdr:to>
    <xdr:sp macro="" textlink="">
      <xdr:nvSpPr>
        <xdr:cNvPr id="534" name="円/楕円 533"/>
        <xdr:cNvSpPr/>
      </xdr:nvSpPr>
      <xdr:spPr>
        <a:xfrm>
          <a:off x="21272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160582</xdr:rowOff>
    </xdr:from>
    <xdr:ext cx="469744" cy="259045"/>
    <xdr:sp macro="" textlink="">
      <xdr:nvSpPr>
        <xdr:cNvPr id="535" name="n_1aveValue【公民館】&#10;一人当たり面積"/>
        <xdr:cNvSpPr txBox="1"/>
      </xdr:nvSpPr>
      <xdr:spPr>
        <a:xfrm>
          <a:off x="21075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17797</xdr:rowOff>
    </xdr:from>
    <xdr:ext cx="469744" cy="259045"/>
    <xdr:sp macro="" textlink="">
      <xdr:nvSpPr>
        <xdr:cNvPr id="536" name="n_1mainValue【公民館】&#10;一人当たり面積"/>
        <xdr:cNvSpPr txBox="1"/>
      </xdr:nvSpPr>
      <xdr:spPr>
        <a:xfrm>
          <a:off x="21075727" y="1681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学校施設の有形固定資産減価償却率は全国平均よりも下回っているが老朽化が進んでいる施設が複数あり、平成</a:t>
          </a:r>
          <a:r>
            <a:rPr kumimoji="1" lang="en-US" altLang="ja-JP" sz="1200">
              <a:solidFill>
                <a:schemeClr val="dk1"/>
              </a:solidFill>
              <a:effectLst/>
              <a:latin typeface="+mj-ea"/>
              <a:ea typeface="+mj-ea"/>
              <a:cs typeface="+mn-cs"/>
            </a:rPr>
            <a:t>28</a:t>
          </a:r>
          <a:r>
            <a:rPr kumimoji="1" lang="ja-JP" altLang="ja-JP" sz="1200">
              <a:solidFill>
                <a:schemeClr val="dk1"/>
              </a:solidFill>
              <a:effectLst/>
              <a:latin typeface="+mj-ea"/>
              <a:ea typeface="+mj-ea"/>
              <a:cs typeface="+mn-cs"/>
            </a:rPr>
            <a:t>年度に建替えを行った施設もある。町内の児童増加対策として教室の増築の検討もあるため、今後は有形固定資産減価償却率の値が低くなる可能性がある。</a:t>
          </a:r>
          <a:endParaRPr lang="ja-JP" altLang="ja-JP" sz="1200">
            <a:effectLst/>
            <a:latin typeface="+mj-ea"/>
            <a:ea typeface="+mj-ea"/>
          </a:endParaRPr>
        </a:p>
        <a:p>
          <a:r>
            <a:rPr kumimoji="1" lang="ja-JP" altLang="ja-JP" sz="1200">
              <a:solidFill>
                <a:schemeClr val="dk1"/>
              </a:solidFill>
              <a:effectLst/>
              <a:latin typeface="+mj-ea"/>
              <a:ea typeface="+mj-ea"/>
              <a:cs typeface="+mn-cs"/>
            </a:rPr>
            <a:t>公営住宅の一人当たりの面積は全国平均を下回っているが、新たに住宅を整備しているため、今後は上回る可能性がある。</a:t>
          </a:r>
          <a:endParaRPr lang="ja-JP" altLang="ja-JP" sz="1200">
            <a:effectLst/>
            <a:latin typeface="+mj-ea"/>
            <a:ea typeface="+mj-ea"/>
          </a:endParaRPr>
        </a:p>
        <a:p>
          <a:r>
            <a:rPr kumimoji="1" lang="ja-JP" altLang="ja-JP" sz="1200">
              <a:solidFill>
                <a:schemeClr val="dk1"/>
              </a:solidFill>
              <a:effectLst/>
              <a:latin typeface="+mj-ea"/>
              <a:ea typeface="+mj-ea"/>
              <a:cs typeface="+mn-cs"/>
            </a:rPr>
            <a:t>橋梁・トンネルの有形固定資産減価償却率が全国平均</a:t>
          </a:r>
          <a:r>
            <a:rPr kumimoji="1" lang="ja-JP" altLang="en-US" sz="1200">
              <a:solidFill>
                <a:schemeClr val="dk1"/>
              </a:solidFill>
              <a:effectLst/>
              <a:latin typeface="+mj-ea"/>
              <a:ea typeface="+mj-ea"/>
              <a:cs typeface="+mn-cs"/>
            </a:rPr>
            <a:t>を</a:t>
          </a:r>
          <a:r>
            <a:rPr kumimoji="1" lang="ja-JP" altLang="ja-JP" sz="1200">
              <a:solidFill>
                <a:schemeClr val="dk1"/>
              </a:solidFill>
              <a:effectLst/>
              <a:latin typeface="+mj-ea"/>
              <a:ea typeface="+mj-ea"/>
              <a:cs typeface="+mn-cs"/>
            </a:rPr>
            <a:t>下回っている理由としては、整備後</a:t>
          </a:r>
          <a:r>
            <a:rPr kumimoji="1" lang="en-US" altLang="ja-JP" sz="1200">
              <a:solidFill>
                <a:schemeClr val="dk1"/>
              </a:solidFill>
              <a:effectLst/>
              <a:latin typeface="+mj-ea"/>
              <a:ea typeface="+mj-ea"/>
              <a:cs typeface="+mn-cs"/>
            </a:rPr>
            <a:t>10</a:t>
          </a:r>
          <a:r>
            <a:rPr kumimoji="1" lang="ja-JP" altLang="ja-JP" sz="1200">
              <a:solidFill>
                <a:schemeClr val="dk1"/>
              </a:solidFill>
              <a:effectLst/>
              <a:latin typeface="+mj-ea"/>
              <a:ea typeface="+mj-ea"/>
              <a:cs typeface="+mn-cs"/>
            </a:rPr>
            <a:t>年以内の橋梁が約</a:t>
          </a:r>
          <a:r>
            <a:rPr kumimoji="1" lang="en-US" altLang="ja-JP" sz="1200">
              <a:solidFill>
                <a:schemeClr val="dk1"/>
              </a:solidFill>
              <a:effectLst/>
              <a:latin typeface="+mj-ea"/>
              <a:ea typeface="+mj-ea"/>
              <a:cs typeface="+mn-cs"/>
            </a:rPr>
            <a:t>3</a:t>
          </a:r>
          <a:r>
            <a:rPr kumimoji="1" lang="ja-JP" altLang="ja-JP" sz="1200">
              <a:solidFill>
                <a:schemeClr val="dk1"/>
              </a:solidFill>
              <a:effectLst/>
              <a:latin typeface="+mj-ea"/>
              <a:ea typeface="+mj-ea"/>
              <a:cs typeface="+mn-cs"/>
            </a:rPr>
            <a:t>割を占めるためである。</a:t>
          </a:r>
          <a:endParaRPr lang="ja-JP" altLang="ja-JP" sz="1200">
            <a:effectLst/>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11,453
11,358
37.84
10,170,885
9,916,121
76,810
3,532,696
4,182,383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122953</xdr:rowOff>
    </xdr:from>
    <xdr:ext cx="405111" cy="259045"/>
    <xdr:sp macro="" textlink="">
      <xdr:nvSpPr>
        <xdr:cNvPr id="63" name="n_1aveValue【図書館】&#10;有形固定資産減価償却率"/>
        <xdr:cNvSpPr txBox="1"/>
      </xdr:nvSpPr>
      <xdr:spPr>
        <a:xfrm>
          <a:off x="3582043" y="62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151130</xdr:rowOff>
    </xdr:from>
    <xdr:to>
      <xdr:col>5</xdr:col>
      <xdr:colOff>409575</xdr:colOff>
      <xdr:row>40</xdr:row>
      <xdr:rowOff>81280</xdr:rowOff>
    </xdr:to>
    <xdr:sp macro="" textlink="">
      <xdr:nvSpPr>
        <xdr:cNvPr id="69" name="円/楕円 68"/>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72407</xdr:rowOff>
    </xdr:from>
    <xdr:ext cx="405111" cy="259045"/>
    <xdr:sp macro="" textlink="">
      <xdr:nvSpPr>
        <xdr:cNvPr id="70" name="n_1mainValue【図書館】&#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118127</xdr:rowOff>
    </xdr:from>
    <xdr:ext cx="469744" cy="259045"/>
    <xdr:sp macro="" textlink="">
      <xdr:nvSpPr>
        <xdr:cNvPr id="102" name="n_1aveValue【図書館】&#10;一人当たり面積"/>
        <xdr:cNvSpPr txBox="1"/>
      </xdr:nvSpPr>
      <xdr:spPr>
        <a:xfrm>
          <a:off x="9391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6350</xdr:rowOff>
    </xdr:from>
    <xdr:to>
      <xdr:col>14</xdr:col>
      <xdr:colOff>79375</xdr:colOff>
      <xdr:row>39</xdr:row>
      <xdr:rowOff>107950</xdr:rowOff>
    </xdr:to>
    <xdr:sp macro="" textlink="">
      <xdr:nvSpPr>
        <xdr:cNvPr id="108" name="円/楕円 107"/>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124477</xdr:rowOff>
    </xdr:from>
    <xdr:ext cx="469744" cy="259045"/>
    <xdr:sp macro="" textlink="">
      <xdr:nvSpPr>
        <xdr:cNvPr id="109" name="n_1main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1" name="フローチャート : 判断 140"/>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142"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122555</xdr:rowOff>
    </xdr:from>
    <xdr:to>
      <xdr:col>5</xdr:col>
      <xdr:colOff>409575</xdr:colOff>
      <xdr:row>62</xdr:row>
      <xdr:rowOff>52705</xdr:rowOff>
    </xdr:to>
    <xdr:sp macro="" textlink="">
      <xdr:nvSpPr>
        <xdr:cNvPr id="148" name="円/楕円 147"/>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43832</xdr:rowOff>
    </xdr:from>
    <xdr:ext cx="405111" cy="259045"/>
    <xdr:sp macro="" textlink="">
      <xdr:nvSpPr>
        <xdr:cNvPr id="149" name="n_1mainValue【体育館・プール】&#10;有形固定資産減価償却率"/>
        <xdr:cNvSpPr txBox="1"/>
      </xdr:nvSpPr>
      <xdr:spPr>
        <a:xfrm>
          <a:off x="3582043"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2" name="直線コネクタ 171"/>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3"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4" name="直線コネクタ 173"/>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5"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6" name="直線コネクタ 175"/>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7"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8" name="フローチャート : 判断 177"/>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79" name="フローチャート : 判断 178"/>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37355</xdr:rowOff>
    </xdr:from>
    <xdr:ext cx="469744" cy="259045"/>
    <xdr:sp macro="" textlink="">
      <xdr:nvSpPr>
        <xdr:cNvPr id="180" name="n_1aveValue【体育館・プール】&#10;一人当たり面積"/>
        <xdr:cNvSpPr txBox="1"/>
      </xdr:nvSpPr>
      <xdr:spPr>
        <a:xfrm>
          <a:off x="9391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79502</xdr:rowOff>
    </xdr:from>
    <xdr:to>
      <xdr:col>14</xdr:col>
      <xdr:colOff>79375</xdr:colOff>
      <xdr:row>58</xdr:row>
      <xdr:rowOff>9652</xdr:rowOff>
    </xdr:to>
    <xdr:sp macro="" textlink="">
      <xdr:nvSpPr>
        <xdr:cNvPr id="186" name="円/楕円 185"/>
        <xdr:cNvSpPr/>
      </xdr:nvSpPr>
      <xdr:spPr>
        <a:xfrm>
          <a:off x="9588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26179</xdr:rowOff>
    </xdr:from>
    <xdr:ext cx="469744" cy="259045"/>
    <xdr:sp macro="" textlink="">
      <xdr:nvSpPr>
        <xdr:cNvPr id="187" name="n_1mainValue【体育館・プール】&#10;一人当たり面積"/>
        <xdr:cNvSpPr txBox="1"/>
      </xdr:nvSpPr>
      <xdr:spPr>
        <a:xfrm>
          <a:off x="9391727"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99" name="テキスト ボックス 198"/>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7" name="テキスト ボックス 20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53339</xdr:rowOff>
    </xdr:from>
    <xdr:to>
      <xdr:col>6</xdr:col>
      <xdr:colOff>510540</xdr:colOff>
      <xdr:row>80</xdr:row>
      <xdr:rowOff>80011</xdr:rowOff>
    </xdr:to>
    <xdr:cxnSp macro="">
      <xdr:nvCxnSpPr>
        <xdr:cNvPr id="211" name="直線コネクタ 210"/>
        <xdr:cNvCxnSpPr/>
      </xdr:nvCxnSpPr>
      <xdr:spPr>
        <a:xfrm flipV="1">
          <a:off x="4634865" y="13254989"/>
          <a:ext cx="0" cy="54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85108</xdr:rowOff>
    </xdr:from>
    <xdr:ext cx="405111" cy="259045"/>
    <xdr:sp macro="" textlink="">
      <xdr:nvSpPr>
        <xdr:cNvPr id="212" name="【福祉施設】&#10;有形固定資産減価償却率最小値テキスト"/>
        <xdr:cNvSpPr txBox="1"/>
      </xdr:nvSpPr>
      <xdr:spPr>
        <a:xfrm>
          <a:off x="4724400" y="1380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80</xdr:row>
      <xdr:rowOff>80011</xdr:rowOff>
    </xdr:from>
    <xdr:to>
      <xdr:col>6</xdr:col>
      <xdr:colOff>600075</xdr:colOff>
      <xdr:row>80</xdr:row>
      <xdr:rowOff>80011</xdr:rowOff>
    </xdr:to>
    <xdr:cxnSp macro="">
      <xdr:nvCxnSpPr>
        <xdr:cNvPr id="213" name="直線コネクタ 212"/>
        <xdr:cNvCxnSpPr/>
      </xdr:nvCxnSpPr>
      <xdr:spPr>
        <a:xfrm>
          <a:off x="4546600" y="1379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xdr:rowOff>
    </xdr:from>
    <xdr:ext cx="405111" cy="259045"/>
    <xdr:sp macro="" textlink="">
      <xdr:nvSpPr>
        <xdr:cNvPr id="214" name="【福祉施設】&#10;有形固定資産減価償却率最大値テキスト"/>
        <xdr:cNvSpPr txBox="1"/>
      </xdr:nvSpPr>
      <xdr:spPr>
        <a:xfrm>
          <a:off x="4724400" y="1303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77</xdr:row>
      <xdr:rowOff>53339</xdr:rowOff>
    </xdr:from>
    <xdr:to>
      <xdr:col>6</xdr:col>
      <xdr:colOff>600075</xdr:colOff>
      <xdr:row>77</xdr:row>
      <xdr:rowOff>53339</xdr:rowOff>
    </xdr:to>
    <xdr:cxnSp macro="">
      <xdr:nvCxnSpPr>
        <xdr:cNvPr id="215" name="直線コネクタ 214"/>
        <xdr:cNvCxnSpPr/>
      </xdr:nvCxnSpPr>
      <xdr:spPr>
        <a:xfrm>
          <a:off x="4546600" y="1325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129557</xdr:rowOff>
    </xdr:from>
    <xdr:ext cx="405111" cy="259045"/>
    <xdr:sp macro="" textlink="">
      <xdr:nvSpPr>
        <xdr:cNvPr id="216" name="【福祉施設】&#10;有形固定資産減価償却率平均値テキスト"/>
        <xdr:cNvSpPr txBox="1"/>
      </xdr:nvSpPr>
      <xdr:spPr>
        <a:xfrm>
          <a:off x="4724400" y="1367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151130</xdr:rowOff>
    </xdr:from>
    <xdr:to>
      <xdr:col>6</xdr:col>
      <xdr:colOff>561975</xdr:colOff>
      <xdr:row>80</xdr:row>
      <xdr:rowOff>81280</xdr:rowOff>
    </xdr:to>
    <xdr:sp macro="" textlink="">
      <xdr:nvSpPr>
        <xdr:cNvPr id="217" name="フローチャート : 判断 216"/>
        <xdr:cNvSpPr/>
      </xdr:nvSpPr>
      <xdr:spPr>
        <a:xfrm>
          <a:off x="45847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18" name="フローチャート : 判断 217"/>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76852</xdr:rowOff>
    </xdr:from>
    <xdr:ext cx="405111" cy="259045"/>
    <xdr:sp macro="" textlink="">
      <xdr:nvSpPr>
        <xdr:cNvPr id="219" name="n_1aveValue【福祉施設】&#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151130</xdr:rowOff>
    </xdr:from>
    <xdr:to>
      <xdr:col>5</xdr:col>
      <xdr:colOff>409575</xdr:colOff>
      <xdr:row>86</xdr:row>
      <xdr:rowOff>81280</xdr:rowOff>
    </xdr:to>
    <xdr:sp macro="" textlink="">
      <xdr:nvSpPr>
        <xdr:cNvPr id="225" name="円/楕円 224"/>
        <xdr:cNvSpPr/>
      </xdr:nvSpPr>
      <xdr:spPr>
        <a:xfrm>
          <a:off x="3746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86</xdr:row>
      <xdr:rowOff>72407</xdr:rowOff>
    </xdr:from>
    <xdr:ext cx="340478" cy="259045"/>
    <xdr:sp macro="" textlink="">
      <xdr:nvSpPr>
        <xdr:cNvPr id="226" name="n_1mainValue【福祉施設】&#10;有形固定資産減価償却率"/>
        <xdr:cNvSpPr txBox="1"/>
      </xdr:nvSpPr>
      <xdr:spPr>
        <a:xfrm>
          <a:off x="3614360" y="14817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70486</xdr:rowOff>
    </xdr:from>
    <xdr:to>
      <xdr:col>15</xdr:col>
      <xdr:colOff>180340</xdr:colOff>
      <xdr:row>86</xdr:row>
      <xdr:rowOff>78105</xdr:rowOff>
    </xdr:to>
    <xdr:cxnSp macro="">
      <xdr:nvCxnSpPr>
        <xdr:cNvPr id="250" name="直線コネクタ 249"/>
        <xdr:cNvCxnSpPr/>
      </xdr:nvCxnSpPr>
      <xdr:spPr>
        <a:xfrm flipV="1">
          <a:off x="10476865" y="13615036"/>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81932</xdr:rowOff>
    </xdr:from>
    <xdr:ext cx="469744" cy="259045"/>
    <xdr:sp macro="" textlink="">
      <xdr:nvSpPr>
        <xdr:cNvPr id="251" name="【福祉施設】&#10;一人当たり面積最小値テキスト"/>
        <xdr:cNvSpPr txBox="1"/>
      </xdr:nvSpPr>
      <xdr:spPr>
        <a:xfrm>
          <a:off x="1056640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86</xdr:row>
      <xdr:rowOff>78105</xdr:rowOff>
    </xdr:from>
    <xdr:to>
      <xdr:col>15</xdr:col>
      <xdr:colOff>269875</xdr:colOff>
      <xdr:row>86</xdr:row>
      <xdr:rowOff>78105</xdr:rowOff>
    </xdr:to>
    <xdr:cxnSp macro="">
      <xdr:nvCxnSpPr>
        <xdr:cNvPr id="252" name="直線コネクタ 251"/>
        <xdr:cNvCxnSpPr/>
      </xdr:nvCxnSpPr>
      <xdr:spPr>
        <a:xfrm>
          <a:off x="10388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17163</xdr:rowOff>
    </xdr:from>
    <xdr:ext cx="469744" cy="259045"/>
    <xdr:sp macro="" textlink="">
      <xdr:nvSpPr>
        <xdr:cNvPr id="253" name="【福祉施設】&#10;一人当たり面積最大値テキスト"/>
        <xdr:cNvSpPr txBox="1"/>
      </xdr:nvSpPr>
      <xdr:spPr>
        <a:xfrm>
          <a:off x="10566400" y="1339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79</xdr:row>
      <xdr:rowOff>70486</xdr:rowOff>
    </xdr:from>
    <xdr:to>
      <xdr:col>15</xdr:col>
      <xdr:colOff>269875</xdr:colOff>
      <xdr:row>79</xdr:row>
      <xdr:rowOff>70486</xdr:rowOff>
    </xdr:to>
    <xdr:cxnSp macro="">
      <xdr:nvCxnSpPr>
        <xdr:cNvPr id="254" name="直線コネクタ 253"/>
        <xdr:cNvCxnSpPr/>
      </xdr:nvCxnSpPr>
      <xdr:spPr>
        <a:xfrm>
          <a:off x="10388600" y="1361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32402</xdr:rowOff>
    </xdr:from>
    <xdr:ext cx="469744" cy="259045"/>
    <xdr:sp macro="" textlink="">
      <xdr:nvSpPr>
        <xdr:cNvPr id="255" name="【福祉施設】&#10;一人当たり面積平均値テキスト"/>
        <xdr:cNvSpPr txBox="1"/>
      </xdr:nvSpPr>
      <xdr:spPr>
        <a:xfrm>
          <a:off x="105664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53975</xdr:rowOff>
    </xdr:from>
    <xdr:to>
      <xdr:col>15</xdr:col>
      <xdr:colOff>231775</xdr:colOff>
      <xdr:row>84</xdr:row>
      <xdr:rowOff>155575</xdr:rowOff>
    </xdr:to>
    <xdr:sp macro="" textlink="">
      <xdr:nvSpPr>
        <xdr:cNvPr id="256" name="フローチャート : 判断 255"/>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53975</xdr:rowOff>
    </xdr:from>
    <xdr:to>
      <xdr:col>14</xdr:col>
      <xdr:colOff>79375</xdr:colOff>
      <xdr:row>84</xdr:row>
      <xdr:rowOff>155575</xdr:rowOff>
    </xdr:to>
    <xdr:sp macro="" textlink="">
      <xdr:nvSpPr>
        <xdr:cNvPr id="257" name="フローチャート : 判断 256"/>
        <xdr:cNvSpPr/>
      </xdr:nvSpPr>
      <xdr:spPr>
        <a:xfrm>
          <a:off x="9588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146702</xdr:rowOff>
    </xdr:from>
    <xdr:ext cx="469744" cy="259045"/>
    <xdr:sp macro="" textlink="">
      <xdr:nvSpPr>
        <xdr:cNvPr id="258" name="n_1aveValue【福祉施設】&#10;一人当たり面積"/>
        <xdr:cNvSpPr txBox="1"/>
      </xdr:nvSpPr>
      <xdr:spPr>
        <a:xfrm>
          <a:off x="93917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95886</xdr:rowOff>
    </xdr:from>
    <xdr:to>
      <xdr:col>14</xdr:col>
      <xdr:colOff>79375</xdr:colOff>
      <xdr:row>78</xdr:row>
      <xdr:rowOff>26036</xdr:rowOff>
    </xdr:to>
    <xdr:sp macro="" textlink="">
      <xdr:nvSpPr>
        <xdr:cNvPr id="264" name="円/楕円 263"/>
        <xdr:cNvSpPr/>
      </xdr:nvSpPr>
      <xdr:spPr>
        <a:xfrm>
          <a:off x="95885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42563</xdr:rowOff>
    </xdr:from>
    <xdr:ext cx="469744" cy="259045"/>
    <xdr:sp macro="" textlink="">
      <xdr:nvSpPr>
        <xdr:cNvPr id="265" name="n_1mainValue【福祉施設】&#10;一人当たり面積"/>
        <xdr:cNvSpPr txBox="1"/>
      </xdr:nvSpPr>
      <xdr:spPr>
        <a:xfrm>
          <a:off x="9391727" y="130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7" name="直線コネクタ 27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8" name="テキスト ボックス 27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9" name="直線コネクタ 27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0" name="テキスト ボックス 27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1" name="直線コネクタ 28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2" name="テキスト ボックス 28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3" name="直線コネクタ 28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4" name="テキスト ボックス 28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5" name="直線コネクタ 28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6" name="テキスト ボックス 28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7" name="直線コネクタ 28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8" name="テキスト ボックス 28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64770</xdr:rowOff>
    </xdr:from>
    <xdr:to>
      <xdr:col>6</xdr:col>
      <xdr:colOff>510540</xdr:colOff>
      <xdr:row>109</xdr:row>
      <xdr:rowOff>35379</xdr:rowOff>
    </xdr:to>
    <xdr:cxnSp macro="">
      <xdr:nvCxnSpPr>
        <xdr:cNvPr id="292" name="直線コネクタ 291"/>
        <xdr:cNvCxnSpPr/>
      </xdr:nvCxnSpPr>
      <xdr:spPr>
        <a:xfrm flipV="1">
          <a:off x="4634865" y="17724120"/>
          <a:ext cx="0" cy="99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39206</xdr:rowOff>
    </xdr:from>
    <xdr:ext cx="405111" cy="259045"/>
    <xdr:sp macro="" textlink="">
      <xdr:nvSpPr>
        <xdr:cNvPr id="293" name="【市民会館】&#10;有形固定資産減価償却率最小値テキスト"/>
        <xdr:cNvSpPr txBox="1"/>
      </xdr:nvSpPr>
      <xdr:spPr>
        <a:xfrm>
          <a:off x="4724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109</xdr:row>
      <xdr:rowOff>35379</xdr:rowOff>
    </xdr:from>
    <xdr:to>
      <xdr:col>6</xdr:col>
      <xdr:colOff>600075</xdr:colOff>
      <xdr:row>109</xdr:row>
      <xdr:rowOff>35379</xdr:rowOff>
    </xdr:to>
    <xdr:cxnSp macro="">
      <xdr:nvCxnSpPr>
        <xdr:cNvPr id="294" name="直線コネクタ 29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11447</xdr:rowOff>
    </xdr:from>
    <xdr:ext cx="405111" cy="259045"/>
    <xdr:sp macro="" textlink="">
      <xdr:nvSpPr>
        <xdr:cNvPr id="295" name="【市民会館】&#10;有形固定資産減価償却率最大値テキスト"/>
        <xdr:cNvSpPr txBox="1"/>
      </xdr:nvSpPr>
      <xdr:spPr>
        <a:xfrm>
          <a:off x="4724400"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103</xdr:row>
      <xdr:rowOff>64770</xdr:rowOff>
    </xdr:from>
    <xdr:to>
      <xdr:col>6</xdr:col>
      <xdr:colOff>600075</xdr:colOff>
      <xdr:row>103</xdr:row>
      <xdr:rowOff>64770</xdr:rowOff>
    </xdr:to>
    <xdr:cxnSp macro="">
      <xdr:nvCxnSpPr>
        <xdr:cNvPr id="296" name="直線コネクタ 295"/>
        <xdr:cNvCxnSpPr/>
      </xdr:nvCxnSpPr>
      <xdr:spPr>
        <a:xfrm>
          <a:off x="4546600" y="1772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147519</xdr:rowOff>
    </xdr:from>
    <xdr:ext cx="405111" cy="259045"/>
    <xdr:sp macro="" textlink="">
      <xdr:nvSpPr>
        <xdr:cNvPr id="297" name="【市民会館】&#10;有形固定資産減価償却率平均値テキスト"/>
        <xdr:cNvSpPr txBox="1"/>
      </xdr:nvSpPr>
      <xdr:spPr>
        <a:xfrm>
          <a:off x="47244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169092</xdr:rowOff>
    </xdr:from>
    <xdr:to>
      <xdr:col>6</xdr:col>
      <xdr:colOff>561975</xdr:colOff>
      <xdr:row>105</xdr:row>
      <xdr:rowOff>99242</xdr:rowOff>
    </xdr:to>
    <xdr:sp macro="" textlink="">
      <xdr:nvSpPr>
        <xdr:cNvPr id="298" name="フローチャート : 判断 297"/>
        <xdr:cNvSpPr/>
      </xdr:nvSpPr>
      <xdr:spPr>
        <a:xfrm>
          <a:off x="4584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27032</xdr:rowOff>
    </xdr:from>
    <xdr:to>
      <xdr:col>5</xdr:col>
      <xdr:colOff>409575</xdr:colOff>
      <xdr:row>107</xdr:row>
      <xdr:rowOff>128632</xdr:rowOff>
    </xdr:to>
    <xdr:sp macro="" textlink="">
      <xdr:nvSpPr>
        <xdr:cNvPr id="299" name="フローチャート : 判断 298"/>
        <xdr:cNvSpPr/>
      </xdr:nvSpPr>
      <xdr:spPr>
        <a:xfrm>
          <a:off x="3746500" y="1837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119759</xdr:rowOff>
    </xdr:from>
    <xdr:ext cx="405111" cy="259045"/>
    <xdr:sp macro="" textlink="">
      <xdr:nvSpPr>
        <xdr:cNvPr id="300" name="n_1aveValue【市民会館】&#10;有形固定資産減価償却率"/>
        <xdr:cNvSpPr txBox="1"/>
      </xdr:nvSpPr>
      <xdr:spPr>
        <a:xfrm>
          <a:off x="3582043"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115207</xdr:rowOff>
    </xdr:from>
    <xdr:to>
      <xdr:col>5</xdr:col>
      <xdr:colOff>409575</xdr:colOff>
      <xdr:row>100</xdr:row>
      <xdr:rowOff>45357</xdr:rowOff>
    </xdr:to>
    <xdr:sp macro="" textlink="">
      <xdr:nvSpPr>
        <xdr:cNvPr id="306" name="円/楕円 305"/>
        <xdr:cNvSpPr/>
      </xdr:nvSpPr>
      <xdr:spPr>
        <a:xfrm>
          <a:off x="3746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61884</xdr:rowOff>
    </xdr:from>
    <xdr:ext cx="405111" cy="259045"/>
    <xdr:sp macro="" textlink="">
      <xdr:nvSpPr>
        <xdr:cNvPr id="307" name="n_1mainValue【市民会館】&#10;有形固定資産減価償却率"/>
        <xdr:cNvSpPr txBox="1"/>
      </xdr:nvSpPr>
      <xdr:spPr>
        <a:xfrm>
          <a:off x="3582043" y="1686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9" name="テキスト ボックス 31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1" name="テキスト ボックス 32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3" name="テキスト ボックス 32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5" name="テキスト ボックス 32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7" name="テキスト ボックス 32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9" name="テキスト ボックス 3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331" name="直線コネクタ 330"/>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332"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333" name="直線コネクタ 332"/>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334"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335" name="直線コネクタ 334"/>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336"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337" name="フローチャート : 判断 336"/>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160655</xdr:rowOff>
    </xdr:from>
    <xdr:to>
      <xdr:col>14</xdr:col>
      <xdr:colOff>79375</xdr:colOff>
      <xdr:row>105</xdr:row>
      <xdr:rowOff>90805</xdr:rowOff>
    </xdr:to>
    <xdr:sp macro="" textlink="">
      <xdr:nvSpPr>
        <xdr:cNvPr id="338" name="フローチャート : 判断 337"/>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107332</xdr:rowOff>
    </xdr:from>
    <xdr:ext cx="469744" cy="259045"/>
    <xdr:sp macro="" textlink="">
      <xdr:nvSpPr>
        <xdr:cNvPr id="339" name="n_1aveValue【市民会館】&#10;一人当たり面積"/>
        <xdr:cNvSpPr txBox="1"/>
      </xdr:nvSpPr>
      <xdr:spPr>
        <a:xfrm>
          <a:off x="93917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52070</xdr:rowOff>
    </xdr:from>
    <xdr:to>
      <xdr:col>14</xdr:col>
      <xdr:colOff>79375</xdr:colOff>
      <xdr:row>107</xdr:row>
      <xdr:rowOff>153670</xdr:rowOff>
    </xdr:to>
    <xdr:sp macro="" textlink="">
      <xdr:nvSpPr>
        <xdr:cNvPr id="345" name="円/楕円 344"/>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144797</xdr:rowOff>
    </xdr:from>
    <xdr:ext cx="469744" cy="259045"/>
    <xdr:sp macro="" textlink="">
      <xdr:nvSpPr>
        <xdr:cNvPr id="346" name="n_1mainValue【市民会館】&#10;一人当たり面積"/>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87" name="直線コネクタ 386"/>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88"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89" name="直線コネクタ 388"/>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90"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91" name="直線コネクタ 390"/>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92"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93" name="フローチャート : 判断 392"/>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94" name="フローチャート : 判断 393"/>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95"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33020</xdr:rowOff>
    </xdr:from>
    <xdr:to>
      <xdr:col>22</xdr:col>
      <xdr:colOff>415925</xdr:colOff>
      <xdr:row>64</xdr:row>
      <xdr:rowOff>134620</xdr:rowOff>
    </xdr:to>
    <xdr:sp macro="" textlink="">
      <xdr:nvSpPr>
        <xdr:cNvPr id="401" name="円/楕円 400"/>
        <xdr:cNvSpPr/>
      </xdr:nvSpPr>
      <xdr:spPr>
        <a:xfrm>
          <a:off x="15430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125747</xdr:rowOff>
    </xdr:from>
    <xdr:ext cx="405111" cy="259045"/>
    <xdr:sp macro="" textlink="">
      <xdr:nvSpPr>
        <xdr:cNvPr id="402" name="n_1mainValue【保健センター・保健所】&#10;有形固定資産減価償却率"/>
        <xdr:cNvSpPr txBox="1"/>
      </xdr:nvSpPr>
      <xdr:spPr>
        <a:xfrm>
          <a:off x="15266043"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89154</xdr:rowOff>
    </xdr:from>
    <xdr:to>
      <xdr:col>32</xdr:col>
      <xdr:colOff>186689</xdr:colOff>
      <xdr:row>62</xdr:row>
      <xdr:rowOff>132588</xdr:rowOff>
    </xdr:to>
    <xdr:cxnSp macro="">
      <xdr:nvCxnSpPr>
        <xdr:cNvPr id="424" name="直線コネクタ 423"/>
        <xdr:cNvCxnSpPr/>
      </xdr:nvCxnSpPr>
      <xdr:spPr>
        <a:xfrm flipV="1">
          <a:off x="22160864" y="9861804"/>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136415</xdr:rowOff>
    </xdr:from>
    <xdr:ext cx="469744" cy="259045"/>
    <xdr:sp macro="" textlink="">
      <xdr:nvSpPr>
        <xdr:cNvPr id="425" name="【保健センター・保健所】&#10;一人当たり面積最小値テキスト"/>
        <xdr:cNvSpPr txBox="1"/>
      </xdr:nvSpPr>
      <xdr:spPr>
        <a:xfrm>
          <a:off x="22250400"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62</xdr:row>
      <xdr:rowOff>132588</xdr:rowOff>
    </xdr:from>
    <xdr:to>
      <xdr:col>32</xdr:col>
      <xdr:colOff>276225</xdr:colOff>
      <xdr:row>62</xdr:row>
      <xdr:rowOff>132588</xdr:rowOff>
    </xdr:to>
    <xdr:cxnSp macro="">
      <xdr:nvCxnSpPr>
        <xdr:cNvPr id="426" name="直線コネクタ 425"/>
        <xdr:cNvCxnSpPr/>
      </xdr:nvCxnSpPr>
      <xdr:spPr>
        <a:xfrm>
          <a:off x="22072600" y="10762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35831</xdr:rowOff>
    </xdr:from>
    <xdr:ext cx="469744" cy="259045"/>
    <xdr:sp macro="" textlink="">
      <xdr:nvSpPr>
        <xdr:cNvPr id="427" name="【保健センター・保健所】&#10;一人当たり面積最大値テキスト"/>
        <xdr:cNvSpPr txBox="1"/>
      </xdr:nvSpPr>
      <xdr:spPr>
        <a:xfrm>
          <a:off x="222504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57</xdr:row>
      <xdr:rowOff>89154</xdr:rowOff>
    </xdr:from>
    <xdr:to>
      <xdr:col>32</xdr:col>
      <xdr:colOff>276225</xdr:colOff>
      <xdr:row>57</xdr:row>
      <xdr:rowOff>89154</xdr:rowOff>
    </xdr:to>
    <xdr:cxnSp macro="">
      <xdr:nvCxnSpPr>
        <xdr:cNvPr id="428" name="直線コネクタ 427"/>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29"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30" name="フローチャート : 判断 429"/>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148082</xdr:rowOff>
    </xdr:from>
    <xdr:to>
      <xdr:col>31</xdr:col>
      <xdr:colOff>85725</xdr:colOff>
      <xdr:row>60</xdr:row>
      <xdr:rowOff>78232</xdr:rowOff>
    </xdr:to>
    <xdr:sp macro="" textlink="">
      <xdr:nvSpPr>
        <xdr:cNvPr id="431" name="フローチャート : 判断 430"/>
        <xdr:cNvSpPr/>
      </xdr:nvSpPr>
      <xdr:spPr>
        <a:xfrm>
          <a:off x="21272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69359</xdr:rowOff>
    </xdr:from>
    <xdr:ext cx="469744" cy="259045"/>
    <xdr:sp macro="" textlink="">
      <xdr:nvSpPr>
        <xdr:cNvPr id="432" name="n_1aveValue【保健センター・保健所】&#10;一人当たり面積"/>
        <xdr:cNvSpPr txBox="1"/>
      </xdr:nvSpPr>
      <xdr:spPr>
        <a:xfrm>
          <a:off x="210757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125222</xdr:rowOff>
    </xdr:from>
    <xdr:to>
      <xdr:col>31</xdr:col>
      <xdr:colOff>85725</xdr:colOff>
      <xdr:row>56</xdr:row>
      <xdr:rowOff>55372</xdr:rowOff>
    </xdr:to>
    <xdr:sp macro="" textlink="">
      <xdr:nvSpPr>
        <xdr:cNvPr id="438" name="円/楕円 437"/>
        <xdr:cNvSpPr/>
      </xdr:nvSpPr>
      <xdr:spPr>
        <a:xfrm>
          <a:off x="21272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71899</xdr:rowOff>
    </xdr:from>
    <xdr:ext cx="469744" cy="259045"/>
    <xdr:sp macro="" textlink="">
      <xdr:nvSpPr>
        <xdr:cNvPr id="439" name="n_1mainValue【保健センター・保健所】&#10;一人当たり面積"/>
        <xdr:cNvSpPr txBox="1"/>
      </xdr:nvSpPr>
      <xdr:spPr>
        <a:xfrm>
          <a:off x="21075727" y="933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7" name="直線コネクタ 4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8" name="テキスト ボックス 4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9" name="直線コネクタ 4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0" name="テキスト ボックス 4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1" name="直線コネクタ 4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2" name="テキスト ボックス 4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3" name="直線コネクタ 4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4" name="テキスト ボックス 4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5" name="直線コネクタ 4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6" name="テキスト ボックス 4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7" name="直線コネクタ 4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8" name="テキスト ボックス 4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482" name="直線コネクタ 481"/>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483"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484" name="直線コネクタ 483"/>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485"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486" name="直線コネクタ 485"/>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487"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488" name="フローチャート : 判断 487"/>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489" name="フローチャート : 判断 488"/>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490"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7438</xdr:rowOff>
    </xdr:from>
    <xdr:to>
      <xdr:col>22</xdr:col>
      <xdr:colOff>415925</xdr:colOff>
      <xdr:row>103</xdr:row>
      <xdr:rowOff>109038</xdr:rowOff>
    </xdr:to>
    <xdr:sp macro="" textlink="">
      <xdr:nvSpPr>
        <xdr:cNvPr id="496" name="円/楕円 495"/>
        <xdr:cNvSpPr/>
      </xdr:nvSpPr>
      <xdr:spPr>
        <a:xfrm>
          <a:off x="15430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125565</xdr:rowOff>
    </xdr:from>
    <xdr:ext cx="405111" cy="259045"/>
    <xdr:sp macro="" textlink="">
      <xdr:nvSpPr>
        <xdr:cNvPr id="497" name="n_1mainValue【庁舎】&#10;有形固定資産減価償却率"/>
        <xdr:cNvSpPr txBox="1"/>
      </xdr:nvSpPr>
      <xdr:spPr>
        <a:xfrm>
          <a:off x="15266043"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8" name="テキスト ボックス 5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24" name="直線コネクタ 523"/>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25"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26" name="直線コネクタ 525"/>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27"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28" name="直線コネクタ 527"/>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29"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30" name="フローチャート : 判断 529"/>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31" name="フローチャート : 判断 530"/>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532"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156029</xdr:rowOff>
    </xdr:from>
    <xdr:to>
      <xdr:col>31</xdr:col>
      <xdr:colOff>85725</xdr:colOff>
      <xdr:row>105</xdr:row>
      <xdr:rowOff>86179</xdr:rowOff>
    </xdr:to>
    <xdr:sp macro="" textlink="">
      <xdr:nvSpPr>
        <xdr:cNvPr id="538" name="円/楕円 537"/>
        <xdr:cNvSpPr/>
      </xdr:nvSpPr>
      <xdr:spPr>
        <a:xfrm>
          <a:off x="2127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102706</xdr:rowOff>
    </xdr:from>
    <xdr:ext cx="469744" cy="259045"/>
    <xdr:sp macro="" textlink="">
      <xdr:nvSpPr>
        <xdr:cNvPr id="539" name="n_1mainValue【庁舎】&#10;一人当たり面積"/>
        <xdr:cNvSpPr txBox="1"/>
      </xdr:nvSpPr>
      <xdr:spPr>
        <a:xfrm>
          <a:off x="210757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本町では</a:t>
          </a:r>
          <a:r>
            <a:rPr lang="ja-JP" altLang="ja-JP" sz="1200">
              <a:solidFill>
                <a:schemeClr val="dk1"/>
              </a:solidFill>
              <a:effectLst/>
              <a:latin typeface="+mj-ea"/>
              <a:ea typeface="+mj-ea"/>
              <a:cs typeface="+mn-cs"/>
            </a:rPr>
            <a:t>スポーツコンベンションの誘致促進に取り組み、町の活性化を図っているため、スポーツ施設の整備を行ってきた。そのため、体育館・プールの一人当たりの面積は値が全国平均、県平均を上回っている。</a:t>
          </a:r>
          <a:endParaRPr lang="en-US" altLang="ja-JP" sz="1200">
            <a:solidFill>
              <a:schemeClr val="dk1"/>
            </a:solidFill>
            <a:effectLst/>
            <a:latin typeface="+mj-ea"/>
            <a:ea typeface="+mj-ea"/>
            <a:cs typeface="+mn-cs"/>
          </a:endParaRPr>
        </a:p>
        <a:p>
          <a:r>
            <a:rPr lang="ja-JP" altLang="ja-JP" sz="1200">
              <a:solidFill>
                <a:schemeClr val="dk1"/>
              </a:solidFill>
              <a:effectLst/>
              <a:latin typeface="+mj-ea"/>
              <a:ea typeface="+mj-ea"/>
              <a:cs typeface="+mn-cs"/>
            </a:rPr>
            <a:t>福祉施設については、フィッティングセンターやリハビリセンターを整備しているため、一人当たりの面積が全国平均を上回っている。</a:t>
          </a:r>
          <a:endParaRPr lang="ja-JP" altLang="ja-JP" sz="1200">
            <a:effectLst/>
            <a:latin typeface="+mj-ea"/>
            <a:ea typeface="+mj-ea"/>
          </a:endParaRPr>
        </a:p>
        <a:p>
          <a:r>
            <a:rPr kumimoji="1" lang="ja-JP" altLang="ja-JP" sz="1200">
              <a:solidFill>
                <a:schemeClr val="dk1"/>
              </a:solidFill>
              <a:effectLst/>
              <a:latin typeface="+mj-ea"/>
              <a:ea typeface="+mj-ea"/>
              <a:cs typeface="+mn-cs"/>
            </a:rPr>
            <a:t>市民会館（金武公会堂）は築</a:t>
          </a:r>
          <a:r>
            <a:rPr kumimoji="1" lang="en-US" altLang="ja-JP" sz="1200">
              <a:solidFill>
                <a:schemeClr val="dk1"/>
              </a:solidFill>
              <a:effectLst/>
              <a:latin typeface="+mj-ea"/>
              <a:ea typeface="+mj-ea"/>
              <a:cs typeface="+mn-cs"/>
            </a:rPr>
            <a:t>40</a:t>
          </a:r>
          <a:r>
            <a:rPr kumimoji="1" lang="ja-JP" altLang="ja-JP" sz="1200">
              <a:solidFill>
                <a:schemeClr val="dk1"/>
              </a:solidFill>
              <a:effectLst/>
              <a:latin typeface="+mj-ea"/>
              <a:ea typeface="+mj-ea"/>
              <a:cs typeface="+mn-cs"/>
            </a:rPr>
            <a:t>年以上、庁舎は築</a:t>
          </a:r>
          <a:r>
            <a:rPr kumimoji="1" lang="en-US" altLang="ja-JP" sz="1200">
              <a:solidFill>
                <a:schemeClr val="dk1"/>
              </a:solidFill>
              <a:effectLst/>
              <a:latin typeface="+mj-ea"/>
              <a:ea typeface="+mj-ea"/>
              <a:cs typeface="+mn-cs"/>
            </a:rPr>
            <a:t>35</a:t>
          </a:r>
          <a:r>
            <a:rPr kumimoji="1" lang="ja-JP" altLang="ja-JP" sz="1200">
              <a:solidFill>
                <a:schemeClr val="dk1"/>
              </a:solidFill>
              <a:effectLst/>
              <a:latin typeface="+mj-ea"/>
              <a:ea typeface="+mj-ea"/>
              <a:cs typeface="+mn-cs"/>
            </a:rPr>
            <a:t>年以上が経過しているため、有形固定資産減価償却率が全国平均、県平均を上回っている。</a:t>
          </a:r>
          <a:endParaRPr lang="ja-JP" altLang="ja-JP" sz="1200">
            <a:effectLst/>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11,453
11,358
37.84
10,170,885
9,916,121
76,810
3,532,696
4,182,383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人口の自然数増加に伴い財政力指数の分母である基準財政需要額も増額傾向にあるため、財政力指数が</a:t>
          </a:r>
          <a:r>
            <a:rPr kumimoji="1" lang="ja-JP" altLang="ja-JP" sz="1100">
              <a:solidFill>
                <a:schemeClr val="dk1"/>
              </a:solidFill>
              <a:effectLst/>
              <a:latin typeface="+mn-lt"/>
              <a:ea typeface="+mn-ea"/>
              <a:cs typeface="+mn-cs"/>
            </a:rPr>
            <a:t>類似団体平均を下回っている。今後は</a:t>
          </a:r>
          <a:r>
            <a:rPr kumimoji="1" lang="ja-JP" altLang="en-US" sz="1100">
              <a:solidFill>
                <a:schemeClr val="dk1"/>
              </a:solidFill>
              <a:effectLst/>
              <a:latin typeface="+mn-lt"/>
              <a:ea typeface="+mn-ea"/>
              <a:cs typeface="+mn-cs"/>
            </a:rPr>
            <a:t>米軍</a:t>
          </a:r>
          <a:r>
            <a:rPr kumimoji="1" lang="ja-JP" altLang="ja-JP" sz="1100">
              <a:solidFill>
                <a:schemeClr val="dk1"/>
              </a:solidFill>
              <a:effectLst/>
              <a:latin typeface="+mn-lt"/>
              <a:ea typeface="+mn-ea"/>
              <a:cs typeface="+mn-cs"/>
            </a:rPr>
            <a:t>基地跡地の活用等を積極的に推進</a:t>
          </a:r>
          <a:r>
            <a:rPr kumimoji="1" lang="ja-JP" altLang="en-US" sz="1100">
              <a:solidFill>
                <a:schemeClr val="dk1"/>
              </a:solidFill>
              <a:effectLst/>
              <a:latin typeface="+mn-lt"/>
              <a:ea typeface="+mn-ea"/>
              <a:cs typeface="+mn-cs"/>
            </a:rPr>
            <a:t>することで税収を増や</a:t>
          </a:r>
          <a:r>
            <a:rPr kumimoji="1" lang="ja-JP" altLang="ja-JP" sz="1100">
              <a:solidFill>
                <a:schemeClr val="dk1"/>
              </a:solidFill>
              <a:effectLst/>
              <a:latin typeface="+mn-lt"/>
              <a:ea typeface="+mn-ea"/>
              <a:cs typeface="+mn-cs"/>
            </a:rPr>
            <a:t>し、地域の経済基盤の安定化を図る。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106741</xdr:rowOff>
    </xdr:to>
    <xdr:cxnSp macro="">
      <xdr:nvCxnSpPr>
        <xdr:cNvPr id="69" name="直線コネクタ 68"/>
        <xdr:cNvCxnSpPr/>
      </xdr:nvCxnSpPr>
      <xdr:spPr>
        <a:xfrm flipV="1">
          <a:off x="4114800" y="74561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106741</xdr:rowOff>
    </xdr:to>
    <xdr:cxnSp macro="">
      <xdr:nvCxnSpPr>
        <xdr:cNvPr id="72" name="直線コネクタ 71"/>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106741</xdr:rowOff>
    </xdr:to>
    <xdr:cxnSp macro="">
      <xdr:nvCxnSpPr>
        <xdr:cNvPr id="75" name="直線コネクタ 74"/>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福祉に係る補助費等の費用が増加（対前年度およそ１億円増加）しており、</a:t>
          </a:r>
          <a:r>
            <a:rPr kumimoji="1" lang="ja-JP" altLang="ja-JP" sz="1100">
              <a:solidFill>
                <a:schemeClr val="dk1"/>
              </a:solidFill>
              <a:effectLst/>
              <a:latin typeface="+mn-lt"/>
              <a:ea typeface="+mn-ea"/>
              <a:cs typeface="+mn-cs"/>
            </a:rPr>
            <a:t>類似団体平均より下回って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が増加傾向にある</a:t>
          </a:r>
          <a:r>
            <a:rPr kumimoji="1" lang="ja-JP" altLang="ja-JP" sz="1100">
              <a:solidFill>
                <a:schemeClr val="dk1"/>
              </a:solidFill>
              <a:effectLst/>
              <a:latin typeface="+mn-lt"/>
              <a:ea typeface="+mn-ea"/>
              <a:cs typeface="+mn-cs"/>
            </a:rPr>
            <a:t>。引き続き、義務的経費の削減等に取り組み、現状の維持に努める。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63</xdr:row>
      <xdr:rowOff>66040</xdr:rowOff>
    </xdr:to>
    <xdr:cxnSp macro="">
      <xdr:nvCxnSpPr>
        <xdr:cNvPr id="130" name="直線コネクタ 129"/>
        <xdr:cNvCxnSpPr/>
      </xdr:nvCxnSpPr>
      <xdr:spPr>
        <a:xfrm>
          <a:off x="4114800" y="1070813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62</xdr:row>
      <xdr:rowOff>126492</xdr:rowOff>
    </xdr:to>
    <xdr:cxnSp macro="">
      <xdr:nvCxnSpPr>
        <xdr:cNvPr id="133" name="直線コネクタ 132"/>
        <xdr:cNvCxnSpPr/>
      </xdr:nvCxnSpPr>
      <xdr:spPr>
        <a:xfrm flipV="1">
          <a:off x="3225800" y="1070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126492</xdr:rowOff>
    </xdr:to>
    <xdr:cxnSp macro="">
      <xdr:nvCxnSpPr>
        <xdr:cNvPr id="136" name="直線コネクタ 135"/>
        <xdr:cNvCxnSpPr/>
      </xdr:nvCxnSpPr>
      <xdr:spPr>
        <a:xfrm>
          <a:off x="2336800" y="1069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68580</xdr:rowOff>
    </xdr:to>
    <xdr:cxnSp macro="">
      <xdr:nvCxnSpPr>
        <xdr:cNvPr id="139" name="直線コネクタ 138"/>
        <xdr:cNvCxnSpPr/>
      </xdr:nvCxnSpPr>
      <xdr:spPr>
        <a:xfrm>
          <a:off x="14478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9" name="円/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0"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51" name="円/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3" name="円/楕円 152"/>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16019</xdr:rowOff>
    </xdr:from>
    <xdr:ext cx="762000" cy="259045"/>
    <xdr:sp macro="" textlink="">
      <xdr:nvSpPr>
        <xdr:cNvPr id="154" name="テキスト ボックス 153"/>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7" name="円/楕円 156"/>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8" name="テキスト ボックス 157"/>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[284,377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平成２７度にフットボールセンターの建設に伴う委託業務や備品購入等の大きな歳出があり、平成２８年度はそれらの事業分の減額となった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委託業務の効率化等を図り、</a:t>
          </a:r>
          <a:r>
            <a:rPr kumimoji="1" lang="ja-JP" altLang="ja-JP" sz="1100">
              <a:solidFill>
                <a:schemeClr val="dk1"/>
              </a:solidFill>
              <a:effectLst/>
              <a:latin typeface="+mn-lt"/>
              <a:ea typeface="+mn-ea"/>
              <a:cs typeface="+mn-cs"/>
            </a:rPr>
            <a:t>需用費</a:t>
          </a:r>
          <a:r>
            <a:rPr kumimoji="1" lang="ja-JP" altLang="en-US" sz="1100">
              <a:solidFill>
                <a:schemeClr val="dk1"/>
              </a:solidFill>
              <a:effectLst/>
              <a:latin typeface="+mn-lt"/>
              <a:ea typeface="+mn-ea"/>
              <a:cs typeface="+mn-cs"/>
            </a:rPr>
            <a:t>については、維持管理に係る費用</a:t>
          </a:r>
          <a:r>
            <a:rPr kumimoji="1" lang="ja-JP" altLang="ja-JP" sz="1100">
              <a:solidFill>
                <a:schemeClr val="dk1"/>
              </a:solidFill>
              <a:effectLst/>
              <a:latin typeface="+mn-lt"/>
              <a:ea typeface="+mn-ea"/>
              <a:cs typeface="+mn-cs"/>
            </a:rPr>
            <a:t>の見直し等</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、物件費の抑制に取り組む。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26203</xdr:rowOff>
    </xdr:from>
    <xdr:to>
      <xdr:col>7</xdr:col>
      <xdr:colOff>152400</xdr:colOff>
      <xdr:row>86</xdr:row>
      <xdr:rowOff>41743</xdr:rowOff>
    </xdr:to>
    <xdr:cxnSp macro="">
      <xdr:nvCxnSpPr>
        <xdr:cNvPr id="191" name="直線コネクタ 190"/>
        <xdr:cNvCxnSpPr/>
      </xdr:nvCxnSpPr>
      <xdr:spPr>
        <a:xfrm flipV="1">
          <a:off x="4114800" y="14770903"/>
          <a:ext cx="8382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126479</xdr:rowOff>
    </xdr:from>
    <xdr:to>
      <xdr:col>6</xdr:col>
      <xdr:colOff>0</xdr:colOff>
      <xdr:row>86</xdr:row>
      <xdr:rowOff>41743</xdr:rowOff>
    </xdr:to>
    <xdr:cxnSp macro="">
      <xdr:nvCxnSpPr>
        <xdr:cNvPr id="194" name="直線コネクタ 193"/>
        <xdr:cNvCxnSpPr/>
      </xdr:nvCxnSpPr>
      <xdr:spPr>
        <a:xfrm>
          <a:off x="3225800" y="14699729"/>
          <a:ext cx="889000" cy="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50195</xdr:rowOff>
    </xdr:from>
    <xdr:to>
      <xdr:col>4</xdr:col>
      <xdr:colOff>482600</xdr:colOff>
      <xdr:row>85</xdr:row>
      <xdr:rowOff>126479</xdr:rowOff>
    </xdr:to>
    <xdr:cxnSp macro="">
      <xdr:nvCxnSpPr>
        <xdr:cNvPr id="197" name="直線コネクタ 196"/>
        <xdr:cNvCxnSpPr/>
      </xdr:nvCxnSpPr>
      <xdr:spPr>
        <a:xfrm>
          <a:off x="2336800" y="14623445"/>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50195</xdr:rowOff>
    </xdr:from>
    <xdr:to>
      <xdr:col>3</xdr:col>
      <xdr:colOff>279400</xdr:colOff>
      <xdr:row>85</xdr:row>
      <xdr:rowOff>65967</xdr:rowOff>
    </xdr:to>
    <xdr:cxnSp macro="">
      <xdr:nvCxnSpPr>
        <xdr:cNvPr id="200" name="直線コネクタ 199"/>
        <xdr:cNvCxnSpPr/>
      </xdr:nvCxnSpPr>
      <xdr:spPr>
        <a:xfrm flipV="1">
          <a:off x="1447800" y="14623445"/>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146853</xdr:rowOff>
    </xdr:from>
    <xdr:to>
      <xdr:col>7</xdr:col>
      <xdr:colOff>203200</xdr:colOff>
      <xdr:row>86</xdr:row>
      <xdr:rowOff>77003</xdr:rowOff>
    </xdr:to>
    <xdr:sp macro="" textlink="">
      <xdr:nvSpPr>
        <xdr:cNvPr id="210" name="円/楕円 209"/>
        <xdr:cNvSpPr/>
      </xdr:nvSpPr>
      <xdr:spPr>
        <a:xfrm>
          <a:off x="4902200" y="147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118930</xdr:rowOff>
    </xdr:from>
    <xdr:ext cx="762000" cy="259045"/>
    <xdr:sp macro="" textlink="">
      <xdr:nvSpPr>
        <xdr:cNvPr id="211" name="人件費・物件費等の状況該当値テキスト"/>
        <xdr:cNvSpPr txBox="1"/>
      </xdr:nvSpPr>
      <xdr:spPr>
        <a:xfrm>
          <a:off x="5041900" y="146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284,377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162393</xdr:rowOff>
    </xdr:from>
    <xdr:to>
      <xdr:col>6</xdr:col>
      <xdr:colOff>50800</xdr:colOff>
      <xdr:row>86</xdr:row>
      <xdr:rowOff>92543</xdr:rowOff>
    </xdr:to>
    <xdr:sp macro="" textlink="">
      <xdr:nvSpPr>
        <xdr:cNvPr id="212" name="円/楕円 211"/>
        <xdr:cNvSpPr/>
      </xdr:nvSpPr>
      <xdr:spPr>
        <a:xfrm>
          <a:off x="4064000" y="147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77320</xdr:rowOff>
    </xdr:from>
    <xdr:ext cx="736600" cy="259045"/>
    <xdr:sp macro="" textlink="">
      <xdr:nvSpPr>
        <xdr:cNvPr id="213" name="テキスト ボックス 212"/>
        <xdr:cNvSpPr txBox="1"/>
      </xdr:nvSpPr>
      <xdr:spPr>
        <a:xfrm>
          <a:off x="3733800" y="1482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287,597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75679</xdr:rowOff>
    </xdr:from>
    <xdr:to>
      <xdr:col>4</xdr:col>
      <xdr:colOff>533400</xdr:colOff>
      <xdr:row>86</xdr:row>
      <xdr:rowOff>5829</xdr:rowOff>
    </xdr:to>
    <xdr:sp macro="" textlink="">
      <xdr:nvSpPr>
        <xdr:cNvPr id="214" name="円/楕円 213"/>
        <xdr:cNvSpPr/>
      </xdr:nvSpPr>
      <xdr:spPr>
        <a:xfrm>
          <a:off x="3175000" y="146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162056</xdr:rowOff>
    </xdr:from>
    <xdr:ext cx="762000" cy="259045"/>
    <xdr:sp macro="" textlink="">
      <xdr:nvSpPr>
        <xdr:cNvPr id="215" name="テキスト ボックス 214"/>
        <xdr:cNvSpPr txBox="1"/>
      </xdr:nvSpPr>
      <xdr:spPr>
        <a:xfrm>
          <a:off x="2844800" y="1473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269,629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170845</xdr:rowOff>
    </xdr:from>
    <xdr:to>
      <xdr:col>3</xdr:col>
      <xdr:colOff>330200</xdr:colOff>
      <xdr:row>85</xdr:row>
      <xdr:rowOff>100995</xdr:rowOff>
    </xdr:to>
    <xdr:sp macro="" textlink="">
      <xdr:nvSpPr>
        <xdr:cNvPr id="216" name="円/楕円 215"/>
        <xdr:cNvSpPr/>
      </xdr:nvSpPr>
      <xdr:spPr>
        <a:xfrm>
          <a:off x="2286000" y="145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85772</xdr:rowOff>
    </xdr:from>
    <xdr:ext cx="762000" cy="259045"/>
    <xdr:sp macro="" textlink="">
      <xdr:nvSpPr>
        <xdr:cNvPr id="217" name="テキスト ボックス 216"/>
        <xdr:cNvSpPr txBox="1"/>
      </xdr:nvSpPr>
      <xdr:spPr>
        <a:xfrm>
          <a:off x="1955800" y="1465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253,822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15167</xdr:rowOff>
    </xdr:from>
    <xdr:to>
      <xdr:col>2</xdr:col>
      <xdr:colOff>127000</xdr:colOff>
      <xdr:row>85</xdr:row>
      <xdr:rowOff>116767</xdr:rowOff>
    </xdr:to>
    <xdr:sp macro="" textlink="">
      <xdr:nvSpPr>
        <xdr:cNvPr id="218" name="円/楕円 217"/>
        <xdr:cNvSpPr/>
      </xdr:nvSpPr>
      <xdr:spPr>
        <a:xfrm>
          <a:off x="1397000" y="145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101544</xdr:rowOff>
    </xdr:from>
    <xdr:ext cx="762000" cy="259045"/>
    <xdr:sp macro="" textlink="">
      <xdr:nvSpPr>
        <xdr:cNvPr id="219" name="テキスト ボックス 218"/>
        <xdr:cNvSpPr txBox="1"/>
      </xdr:nvSpPr>
      <xdr:spPr>
        <a:xfrm>
          <a:off x="1066800" y="1467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類似団体平均を上回る水準で維持している。今後も国や県の給与改定等の動向を注視し、適切な給与水準の維持に努める。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101600</xdr:rowOff>
    </xdr:to>
    <xdr:cxnSp macro="">
      <xdr:nvCxnSpPr>
        <xdr:cNvPr id="253" name="直線コネクタ 252"/>
        <xdr:cNvCxnSpPr/>
      </xdr:nvCxnSpPr>
      <xdr:spPr>
        <a:xfrm flipV="1">
          <a:off x="16179800" y="147819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45296</xdr:rowOff>
    </xdr:from>
    <xdr:to>
      <xdr:col>23</xdr:col>
      <xdr:colOff>406400</xdr:colOff>
      <xdr:row>86</xdr:row>
      <xdr:rowOff>101600</xdr:rowOff>
    </xdr:to>
    <xdr:cxnSp macro="">
      <xdr:nvCxnSpPr>
        <xdr:cNvPr id="256" name="直線コネクタ 255"/>
        <xdr:cNvCxnSpPr/>
      </xdr:nvCxnSpPr>
      <xdr:spPr>
        <a:xfrm>
          <a:off x="15290800" y="1478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86</xdr:row>
      <xdr:rowOff>45296</xdr:rowOff>
    </xdr:to>
    <xdr:cxnSp macro="">
      <xdr:nvCxnSpPr>
        <xdr:cNvPr id="259" name="直線コネクタ 258"/>
        <xdr:cNvCxnSpPr/>
      </xdr:nvCxnSpPr>
      <xdr:spPr>
        <a:xfrm>
          <a:off x="14401800" y="1462913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89</xdr:row>
      <xdr:rowOff>13546</xdr:rowOff>
    </xdr:to>
    <xdr:cxnSp macro="">
      <xdr:nvCxnSpPr>
        <xdr:cNvPr id="262" name="直線コネクタ 261"/>
        <xdr:cNvCxnSpPr/>
      </xdr:nvCxnSpPr>
      <xdr:spPr>
        <a:xfrm flipV="1">
          <a:off x="13512800" y="1462913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72" name="円/楕円 271"/>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129981</xdr:rowOff>
    </xdr:from>
    <xdr:ext cx="762000" cy="259045"/>
    <xdr:sp macro="" textlink="">
      <xdr:nvSpPr>
        <xdr:cNvPr id="273" name="給与水準   （国との比較）該当値テキスト"/>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4" name="円/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5" name="テキスト ボックス 27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76" name="円/楕円 275"/>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77" name="テキスト ボックス 276"/>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78" name="円/楕円 277"/>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79" name="テキスト ボックス 27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0" name="円/楕円 279"/>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1" name="テキスト ボックス 280"/>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減少傾向ではあるが、基地跡地利用の推進や基地渉外等の業務に対応するため、類似団体と比較して職員数が多くなっている。各課の業務量の把握等を行い、適切な配置、適切な定員管理に努める。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39624</xdr:rowOff>
    </xdr:from>
    <xdr:to>
      <xdr:col>24</xdr:col>
      <xdr:colOff>558800</xdr:colOff>
      <xdr:row>62</xdr:row>
      <xdr:rowOff>41554</xdr:rowOff>
    </xdr:to>
    <xdr:cxnSp macro="">
      <xdr:nvCxnSpPr>
        <xdr:cNvPr id="313" name="直線コネクタ 312"/>
        <xdr:cNvCxnSpPr/>
      </xdr:nvCxnSpPr>
      <xdr:spPr>
        <a:xfrm flipV="1">
          <a:off x="16179800" y="10669524"/>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41554</xdr:rowOff>
    </xdr:from>
    <xdr:to>
      <xdr:col>23</xdr:col>
      <xdr:colOff>406400</xdr:colOff>
      <xdr:row>62</xdr:row>
      <xdr:rowOff>55550</xdr:rowOff>
    </xdr:to>
    <xdr:cxnSp macro="">
      <xdr:nvCxnSpPr>
        <xdr:cNvPr id="316" name="直線コネクタ 315"/>
        <xdr:cNvCxnSpPr/>
      </xdr:nvCxnSpPr>
      <xdr:spPr>
        <a:xfrm flipV="1">
          <a:off x="15290800" y="1067145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55550</xdr:rowOff>
    </xdr:from>
    <xdr:to>
      <xdr:col>22</xdr:col>
      <xdr:colOff>203200</xdr:colOff>
      <xdr:row>62</xdr:row>
      <xdr:rowOff>62306</xdr:rowOff>
    </xdr:to>
    <xdr:cxnSp macro="">
      <xdr:nvCxnSpPr>
        <xdr:cNvPr id="319" name="直線コネクタ 318"/>
        <xdr:cNvCxnSpPr/>
      </xdr:nvCxnSpPr>
      <xdr:spPr>
        <a:xfrm flipV="1">
          <a:off x="14401800" y="1068545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62306</xdr:rowOff>
    </xdr:from>
    <xdr:to>
      <xdr:col>21</xdr:col>
      <xdr:colOff>0</xdr:colOff>
      <xdr:row>62</xdr:row>
      <xdr:rowOff>72441</xdr:rowOff>
    </xdr:to>
    <xdr:cxnSp macro="">
      <xdr:nvCxnSpPr>
        <xdr:cNvPr id="322" name="直線コネクタ 321"/>
        <xdr:cNvCxnSpPr/>
      </xdr:nvCxnSpPr>
      <xdr:spPr>
        <a:xfrm flipV="1">
          <a:off x="13512800" y="1069220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32" name="円/楕円 331"/>
        <xdr:cNvSpPr/>
      </xdr:nvSpPr>
      <xdr:spPr>
        <a:xfrm>
          <a:off x="16967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132351</xdr:rowOff>
    </xdr:from>
    <xdr:ext cx="762000" cy="259045"/>
    <xdr:sp macro="" textlink="">
      <xdr:nvSpPr>
        <xdr:cNvPr id="333" name="定員管理の状況該当値テキスト"/>
        <xdr:cNvSpPr txBox="1"/>
      </xdr:nvSpPr>
      <xdr:spPr>
        <a:xfrm>
          <a:off x="17106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162204</xdr:rowOff>
    </xdr:from>
    <xdr:to>
      <xdr:col>23</xdr:col>
      <xdr:colOff>457200</xdr:colOff>
      <xdr:row>62</xdr:row>
      <xdr:rowOff>92354</xdr:rowOff>
    </xdr:to>
    <xdr:sp macro="" textlink="">
      <xdr:nvSpPr>
        <xdr:cNvPr id="334" name="円/楕円 333"/>
        <xdr:cNvSpPr/>
      </xdr:nvSpPr>
      <xdr:spPr>
        <a:xfrm>
          <a:off x="16129000" y="106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77131</xdr:rowOff>
    </xdr:from>
    <xdr:ext cx="736600" cy="259045"/>
    <xdr:sp macro="" textlink="">
      <xdr:nvSpPr>
        <xdr:cNvPr id="335" name="テキスト ボックス 334"/>
        <xdr:cNvSpPr txBox="1"/>
      </xdr:nvSpPr>
      <xdr:spPr>
        <a:xfrm>
          <a:off x="15798800" y="1070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4750</xdr:rowOff>
    </xdr:from>
    <xdr:to>
      <xdr:col>22</xdr:col>
      <xdr:colOff>254000</xdr:colOff>
      <xdr:row>62</xdr:row>
      <xdr:rowOff>106350</xdr:rowOff>
    </xdr:to>
    <xdr:sp macro="" textlink="">
      <xdr:nvSpPr>
        <xdr:cNvPr id="336" name="円/楕円 335"/>
        <xdr:cNvSpPr/>
      </xdr:nvSpPr>
      <xdr:spPr>
        <a:xfrm>
          <a:off x="152400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91127</xdr:rowOff>
    </xdr:from>
    <xdr:ext cx="762000" cy="259045"/>
    <xdr:sp macro="" textlink="">
      <xdr:nvSpPr>
        <xdr:cNvPr id="337" name="テキスト ボックス 336"/>
        <xdr:cNvSpPr txBox="1"/>
      </xdr:nvSpPr>
      <xdr:spPr>
        <a:xfrm>
          <a:off x="14909800" y="107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11506</xdr:rowOff>
    </xdr:from>
    <xdr:to>
      <xdr:col>21</xdr:col>
      <xdr:colOff>50800</xdr:colOff>
      <xdr:row>62</xdr:row>
      <xdr:rowOff>113106</xdr:rowOff>
    </xdr:to>
    <xdr:sp macro="" textlink="">
      <xdr:nvSpPr>
        <xdr:cNvPr id="338" name="円/楕円 337"/>
        <xdr:cNvSpPr/>
      </xdr:nvSpPr>
      <xdr:spPr>
        <a:xfrm>
          <a:off x="14351000" y="106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97883</xdr:rowOff>
    </xdr:from>
    <xdr:ext cx="762000" cy="259045"/>
    <xdr:sp macro="" textlink="">
      <xdr:nvSpPr>
        <xdr:cNvPr id="339" name="テキスト ボックス 338"/>
        <xdr:cNvSpPr txBox="1"/>
      </xdr:nvSpPr>
      <xdr:spPr>
        <a:xfrm>
          <a:off x="14020800" y="1072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21641</xdr:rowOff>
    </xdr:from>
    <xdr:to>
      <xdr:col>19</xdr:col>
      <xdr:colOff>533400</xdr:colOff>
      <xdr:row>62</xdr:row>
      <xdr:rowOff>123241</xdr:rowOff>
    </xdr:to>
    <xdr:sp macro="" textlink="">
      <xdr:nvSpPr>
        <xdr:cNvPr id="340" name="円/楕円 339"/>
        <xdr:cNvSpPr/>
      </xdr:nvSpPr>
      <xdr:spPr>
        <a:xfrm>
          <a:off x="13462000" y="1065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108018</xdr:rowOff>
    </xdr:from>
    <xdr:ext cx="762000" cy="259045"/>
    <xdr:sp macro="" textlink="">
      <xdr:nvSpPr>
        <xdr:cNvPr id="341" name="テキスト ボックス 340"/>
        <xdr:cNvSpPr txBox="1"/>
      </xdr:nvSpPr>
      <xdr:spPr>
        <a:xfrm>
          <a:off x="13131800" y="1073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据置期間が終了し償還を開始した事業が複数あり、前年度から償還額が増加したものの、公債費率は良好な状態が続いている。今後も起債の抑制や、交付税措置のある起債の積極的な活用に取り組み、現在の水準の維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151384</xdr:rowOff>
    </xdr:from>
    <xdr:to>
      <xdr:col>24</xdr:col>
      <xdr:colOff>558800</xdr:colOff>
      <xdr:row>39</xdr:row>
      <xdr:rowOff>66802</xdr:rowOff>
    </xdr:to>
    <xdr:cxnSp macro="">
      <xdr:nvCxnSpPr>
        <xdr:cNvPr id="373" name="直線コネクタ 372"/>
        <xdr:cNvCxnSpPr/>
      </xdr:nvCxnSpPr>
      <xdr:spPr>
        <a:xfrm>
          <a:off x="16179800" y="66664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74168</xdr:rowOff>
    </xdr:from>
    <xdr:to>
      <xdr:col>23</xdr:col>
      <xdr:colOff>406400</xdr:colOff>
      <xdr:row>38</xdr:row>
      <xdr:rowOff>151384</xdr:rowOff>
    </xdr:to>
    <xdr:cxnSp macro="">
      <xdr:nvCxnSpPr>
        <xdr:cNvPr id="376" name="直線コネクタ 375"/>
        <xdr:cNvCxnSpPr/>
      </xdr:nvCxnSpPr>
      <xdr:spPr>
        <a:xfrm>
          <a:off x="15290800" y="65892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25908</xdr:rowOff>
    </xdr:from>
    <xdr:to>
      <xdr:col>22</xdr:col>
      <xdr:colOff>203200</xdr:colOff>
      <xdr:row>38</xdr:row>
      <xdr:rowOff>74168</xdr:rowOff>
    </xdr:to>
    <xdr:cxnSp macro="">
      <xdr:nvCxnSpPr>
        <xdr:cNvPr id="379" name="直線コネクタ 378"/>
        <xdr:cNvCxnSpPr/>
      </xdr:nvCxnSpPr>
      <xdr:spPr>
        <a:xfrm>
          <a:off x="14401800" y="65410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25908</xdr:rowOff>
    </xdr:from>
    <xdr:to>
      <xdr:col>21</xdr:col>
      <xdr:colOff>0</xdr:colOff>
      <xdr:row>39</xdr:row>
      <xdr:rowOff>8890</xdr:rowOff>
    </xdr:to>
    <xdr:cxnSp macro="">
      <xdr:nvCxnSpPr>
        <xdr:cNvPr id="382" name="直線コネクタ 381"/>
        <xdr:cNvCxnSpPr/>
      </xdr:nvCxnSpPr>
      <xdr:spPr>
        <a:xfrm flipV="1">
          <a:off x="13512800" y="65410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392" name="円/楕円 391"/>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32529</xdr:rowOff>
    </xdr:from>
    <xdr:ext cx="762000" cy="259045"/>
    <xdr:sp macro="" textlink="">
      <xdr:nvSpPr>
        <xdr:cNvPr id="393"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100584</xdr:rowOff>
    </xdr:from>
    <xdr:to>
      <xdr:col>23</xdr:col>
      <xdr:colOff>457200</xdr:colOff>
      <xdr:row>39</xdr:row>
      <xdr:rowOff>30734</xdr:rowOff>
    </xdr:to>
    <xdr:sp macro="" textlink="">
      <xdr:nvSpPr>
        <xdr:cNvPr id="394" name="円/楕円 393"/>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40911</xdr:rowOff>
    </xdr:from>
    <xdr:ext cx="736600" cy="259045"/>
    <xdr:sp macro="" textlink="">
      <xdr:nvSpPr>
        <xdr:cNvPr id="395" name="テキスト ボックス 394"/>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23368</xdr:rowOff>
    </xdr:from>
    <xdr:to>
      <xdr:col>22</xdr:col>
      <xdr:colOff>254000</xdr:colOff>
      <xdr:row>38</xdr:row>
      <xdr:rowOff>124968</xdr:rowOff>
    </xdr:to>
    <xdr:sp macro="" textlink="">
      <xdr:nvSpPr>
        <xdr:cNvPr id="396" name="円/楕円 395"/>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135145</xdr:rowOff>
    </xdr:from>
    <xdr:ext cx="762000" cy="259045"/>
    <xdr:sp macro="" textlink="">
      <xdr:nvSpPr>
        <xdr:cNvPr id="397" name="テキスト ボックス 396"/>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146558</xdr:rowOff>
    </xdr:from>
    <xdr:to>
      <xdr:col>21</xdr:col>
      <xdr:colOff>50800</xdr:colOff>
      <xdr:row>38</xdr:row>
      <xdr:rowOff>76708</xdr:rowOff>
    </xdr:to>
    <xdr:sp macro="" textlink="">
      <xdr:nvSpPr>
        <xdr:cNvPr id="398" name="円/楕円 397"/>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86885</xdr:rowOff>
    </xdr:from>
    <xdr:ext cx="762000" cy="259045"/>
    <xdr:sp macro="" textlink="">
      <xdr:nvSpPr>
        <xdr:cNvPr id="399" name="テキスト ボックス 398"/>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0" name="円/楕円 399"/>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1" name="テキスト ボックス 400"/>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将来負担比率は低い状態を保っている。今後も現在の水準の維持に努める。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7" name="フローチャート : 判断 436"/>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8" name="テキスト ボックス 437"/>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157963</xdr:rowOff>
    </xdr:from>
    <xdr:ext cx="762000" cy="259045"/>
    <xdr:sp macro="" textlink="">
      <xdr:nvSpPr>
        <xdr:cNvPr id="442" name="テキスト ボックス 441"/>
        <xdr:cNvSpPr txBox="1"/>
      </xdr:nvSpPr>
      <xdr:spPr>
        <a:xfrm>
          <a:off x="14020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106299</xdr:rowOff>
    </xdr:from>
    <xdr:to>
      <xdr:col>21</xdr:col>
      <xdr:colOff>50800</xdr:colOff>
      <xdr:row>14</xdr:row>
      <xdr:rowOff>36449</xdr:rowOff>
    </xdr:to>
    <xdr:sp macro="" textlink="">
      <xdr:nvSpPr>
        <xdr:cNvPr id="450" name="円/楕円 449"/>
        <xdr:cNvSpPr/>
      </xdr:nvSpPr>
      <xdr:spPr>
        <a:xfrm>
          <a:off x="14351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46626</xdr:rowOff>
    </xdr:from>
    <xdr:ext cx="762000" cy="259045"/>
    <xdr:sp macro="" textlink="">
      <xdr:nvSpPr>
        <xdr:cNvPr id="451" name="テキスト ボックス 450"/>
        <xdr:cNvSpPr txBox="1"/>
      </xdr:nvSpPr>
      <xdr:spPr>
        <a:xfrm>
          <a:off x="14020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11,453
11,358
37.84
10,170,885
9,916,121
76,810
3,532,696
4,182,383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類似団体平均と比べて、高い水準にある。これは、基地跡地利用の推進や基地渉外等の業務に対応するため、類似団体と比較して職員数が多くなっているためである。</a:t>
          </a:r>
          <a:r>
            <a:rPr kumimoji="1" lang="ja-JP" altLang="en-US" sz="1100">
              <a:solidFill>
                <a:schemeClr val="dk1"/>
              </a:solidFill>
              <a:effectLst/>
              <a:latin typeface="+mn-lt"/>
              <a:ea typeface="+mn-ea"/>
              <a:cs typeface="+mn-cs"/>
            </a:rPr>
            <a:t>今後は、職員数の減などの行財政改革への取組を通じて人件費の削減に努める。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74422</xdr:rowOff>
    </xdr:from>
    <xdr:to>
      <xdr:col>7</xdr:col>
      <xdr:colOff>15875</xdr:colOff>
      <xdr:row>37</xdr:row>
      <xdr:rowOff>97282</xdr:rowOff>
    </xdr:to>
    <xdr:cxnSp macro="">
      <xdr:nvCxnSpPr>
        <xdr:cNvPr id="64" name="直線コネクタ 63"/>
        <xdr:cNvCxnSpPr/>
      </xdr:nvCxnSpPr>
      <xdr:spPr>
        <a:xfrm flipV="1">
          <a:off x="3987800" y="6418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38</xdr:row>
      <xdr:rowOff>26416</xdr:rowOff>
    </xdr:to>
    <xdr:cxnSp macro="">
      <xdr:nvCxnSpPr>
        <xdr:cNvPr id="67" name="直線コネクタ 66"/>
        <xdr:cNvCxnSpPr/>
      </xdr:nvCxnSpPr>
      <xdr:spPr>
        <a:xfrm flipV="1">
          <a:off x="3098800" y="64409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26416</xdr:rowOff>
    </xdr:to>
    <xdr:cxnSp macro="">
      <xdr:nvCxnSpPr>
        <xdr:cNvPr id="70" name="直線コネクタ 69"/>
        <xdr:cNvCxnSpPr/>
      </xdr:nvCxnSpPr>
      <xdr:spPr>
        <a:xfrm>
          <a:off x="2209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62992</xdr:rowOff>
    </xdr:to>
    <xdr:cxnSp macro="">
      <xdr:nvCxnSpPr>
        <xdr:cNvPr id="73" name="直線コネクタ 72"/>
        <xdr:cNvCxnSpPr/>
      </xdr:nvCxnSpPr>
      <xdr:spPr>
        <a:xfrm flipV="1">
          <a:off x="1320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3" name="円/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macro="" textlink="">
      <xdr:nvSpPr>
        <xdr:cNvPr id="87" name="円/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物件費の中で最も大きな割合を占める委託料の削減に取り組んでいるが、類似団体平均と比較して高い状態にある。今後も</a:t>
          </a:r>
          <a:r>
            <a:rPr kumimoji="1" lang="ja-JP" altLang="en-US" sz="1100">
              <a:solidFill>
                <a:schemeClr val="dk1"/>
              </a:solidFill>
              <a:effectLst/>
              <a:latin typeface="+mn-lt"/>
              <a:ea typeface="+mn-ea"/>
              <a:cs typeface="+mn-cs"/>
            </a:rPr>
            <a:t>委託業務の効率化や</a:t>
          </a:r>
          <a:r>
            <a:rPr kumimoji="1" lang="ja-JP" altLang="ja-JP" sz="1100">
              <a:solidFill>
                <a:schemeClr val="dk1"/>
              </a:solidFill>
              <a:effectLst/>
              <a:latin typeface="+mn-lt"/>
              <a:ea typeface="+mn-ea"/>
              <a:cs typeface="+mn-cs"/>
            </a:rPr>
            <a:t>費用対効果等を考慮し、委託料の見直しに継続的に取り組む。</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20320</xdr:rowOff>
    </xdr:from>
    <xdr:to>
      <xdr:col>24</xdr:col>
      <xdr:colOff>31750</xdr:colOff>
      <xdr:row>20</xdr:row>
      <xdr:rowOff>96520</xdr:rowOff>
    </xdr:to>
    <xdr:cxnSp macro="">
      <xdr:nvCxnSpPr>
        <xdr:cNvPr id="125" name="直線コネクタ 124"/>
        <xdr:cNvCxnSpPr/>
      </xdr:nvCxnSpPr>
      <xdr:spPr>
        <a:xfrm>
          <a:off x="15671800" y="3449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20320</xdr:rowOff>
    </xdr:from>
    <xdr:to>
      <xdr:col>22</xdr:col>
      <xdr:colOff>565150</xdr:colOff>
      <xdr:row>20</xdr:row>
      <xdr:rowOff>43180</xdr:rowOff>
    </xdr:to>
    <xdr:cxnSp macro="">
      <xdr:nvCxnSpPr>
        <xdr:cNvPr id="128" name="直線コネクタ 127"/>
        <xdr:cNvCxnSpPr/>
      </xdr:nvCxnSpPr>
      <xdr:spPr>
        <a:xfrm flipV="1">
          <a:off x="14782800" y="344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5080</xdr:rowOff>
    </xdr:from>
    <xdr:to>
      <xdr:col>21</xdr:col>
      <xdr:colOff>361950</xdr:colOff>
      <xdr:row>20</xdr:row>
      <xdr:rowOff>43180</xdr:rowOff>
    </xdr:to>
    <xdr:cxnSp macro="">
      <xdr:nvCxnSpPr>
        <xdr:cNvPr id="131" name="直線コネクタ 130"/>
        <xdr:cNvCxnSpPr/>
      </xdr:nvCxnSpPr>
      <xdr:spPr>
        <a:xfrm>
          <a:off x="13893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138430</xdr:rowOff>
    </xdr:from>
    <xdr:to>
      <xdr:col>20</xdr:col>
      <xdr:colOff>158750</xdr:colOff>
      <xdr:row>20</xdr:row>
      <xdr:rowOff>5080</xdr:rowOff>
    </xdr:to>
    <xdr:cxnSp macro="">
      <xdr:nvCxnSpPr>
        <xdr:cNvPr id="134" name="直線コネクタ 133"/>
        <xdr:cNvCxnSpPr/>
      </xdr:nvCxnSpPr>
      <xdr:spPr>
        <a:xfrm>
          <a:off x="13004800" y="3395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45720</xdr:rowOff>
    </xdr:from>
    <xdr:to>
      <xdr:col>24</xdr:col>
      <xdr:colOff>82550</xdr:colOff>
      <xdr:row>20</xdr:row>
      <xdr:rowOff>147320</xdr:rowOff>
    </xdr:to>
    <xdr:sp macro="" textlink="">
      <xdr:nvSpPr>
        <xdr:cNvPr id="144" name="円/楕円 143"/>
        <xdr:cNvSpPr/>
      </xdr:nvSpPr>
      <xdr:spPr>
        <a:xfrm>
          <a:off x="164592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125747</xdr:rowOff>
    </xdr:from>
    <xdr:ext cx="762000" cy="259045"/>
    <xdr:sp macro="" textlink="">
      <xdr:nvSpPr>
        <xdr:cNvPr id="145" name="物件費該当値テキスト"/>
        <xdr:cNvSpPr txBox="1"/>
      </xdr:nvSpPr>
      <xdr:spPr>
        <a:xfrm>
          <a:off x="16598900" y="338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140970</xdr:rowOff>
    </xdr:from>
    <xdr:to>
      <xdr:col>22</xdr:col>
      <xdr:colOff>615950</xdr:colOff>
      <xdr:row>20</xdr:row>
      <xdr:rowOff>71120</xdr:rowOff>
    </xdr:to>
    <xdr:sp macro="" textlink="">
      <xdr:nvSpPr>
        <xdr:cNvPr id="146" name="円/楕円 145"/>
        <xdr:cNvSpPr/>
      </xdr:nvSpPr>
      <xdr:spPr>
        <a:xfrm>
          <a:off x="15621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55897</xdr:rowOff>
    </xdr:from>
    <xdr:ext cx="736600" cy="259045"/>
    <xdr:sp macro="" textlink="">
      <xdr:nvSpPr>
        <xdr:cNvPr id="147" name="テキスト ボックス 146"/>
        <xdr:cNvSpPr txBox="1"/>
      </xdr:nvSpPr>
      <xdr:spPr>
        <a:xfrm>
          <a:off x="15290800" y="348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163830</xdr:rowOff>
    </xdr:from>
    <xdr:to>
      <xdr:col>21</xdr:col>
      <xdr:colOff>412750</xdr:colOff>
      <xdr:row>20</xdr:row>
      <xdr:rowOff>93980</xdr:rowOff>
    </xdr:to>
    <xdr:sp macro="" textlink="">
      <xdr:nvSpPr>
        <xdr:cNvPr id="148" name="円/楕円 147"/>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78757</xdr:rowOff>
    </xdr:from>
    <xdr:ext cx="762000" cy="259045"/>
    <xdr:sp macro="" textlink="">
      <xdr:nvSpPr>
        <xdr:cNvPr id="149" name="テキスト ボックス 148"/>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125730</xdr:rowOff>
    </xdr:from>
    <xdr:to>
      <xdr:col>20</xdr:col>
      <xdr:colOff>209550</xdr:colOff>
      <xdr:row>20</xdr:row>
      <xdr:rowOff>55880</xdr:rowOff>
    </xdr:to>
    <xdr:sp macro="" textlink="">
      <xdr:nvSpPr>
        <xdr:cNvPr id="150" name="円/楕円 149"/>
        <xdr:cNvSpPr/>
      </xdr:nvSpPr>
      <xdr:spPr>
        <a:xfrm>
          <a:off x="13843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40657</xdr:rowOff>
    </xdr:from>
    <xdr:ext cx="762000" cy="259045"/>
    <xdr:sp macro="" textlink="">
      <xdr:nvSpPr>
        <xdr:cNvPr id="151" name="テキスト ボックス 150"/>
        <xdr:cNvSpPr txBox="1"/>
      </xdr:nvSpPr>
      <xdr:spPr>
        <a:xfrm>
          <a:off x="13512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87630</xdr:rowOff>
    </xdr:from>
    <xdr:to>
      <xdr:col>19</xdr:col>
      <xdr:colOff>6350</xdr:colOff>
      <xdr:row>20</xdr:row>
      <xdr:rowOff>17780</xdr:rowOff>
    </xdr:to>
    <xdr:sp macro="" textlink="">
      <xdr:nvSpPr>
        <xdr:cNvPr id="152" name="円/楕円 151"/>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2557</xdr:rowOff>
    </xdr:from>
    <xdr:ext cx="762000" cy="259045"/>
    <xdr:sp macro="" textlink="">
      <xdr:nvSpPr>
        <xdr:cNvPr id="153" name="テキスト ボックス 152"/>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類似団体平均を下回るが、上昇傾向にある要因として、障害者サービスの増や</a:t>
          </a:r>
          <a:r>
            <a:rPr kumimoji="1" lang="ja-JP" altLang="ja-JP" sz="1100">
              <a:solidFill>
                <a:schemeClr val="dk1"/>
              </a:solidFill>
              <a:effectLst/>
              <a:latin typeface="+mn-lt"/>
              <a:ea typeface="+mn-ea"/>
              <a:cs typeface="+mn-cs"/>
            </a:rPr>
            <a:t>高齢者人口の増加</a:t>
          </a:r>
          <a:r>
            <a:rPr kumimoji="1" lang="ja-JP" altLang="en-US" sz="1100">
              <a:solidFill>
                <a:schemeClr val="dk1"/>
              </a:solidFill>
              <a:effectLst/>
              <a:latin typeface="+mn-lt"/>
              <a:ea typeface="+mn-ea"/>
              <a:cs typeface="+mn-cs"/>
            </a:rPr>
            <a:t>によるものである。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増加傾向は</a:t>
          </a:r>
          <a:r>
            <a:rPr kumimoji="1" lang="ja-JP" altLang="ja-JP" sz="1100">
              <a:solidFill>
                <a:schemeClr val="dk1"/>
              </a:solidFill>
              <a:effectLst/>
              <a:latin typeface="+mn-lt"/>
              <a:ea typeface="+mn-ea"/>
              <a:cs typeface="+mn-cs"/>
            </a:rPr>
            <a:t>続くことが見込まれるため、</a:t>
          </a:r>
          <a:r>
            <a:rPr kumimoji="1" lang="ja-JP" altLang="en-US" sz="1100">
              <a:solidFill>
                <a:schemeClr val="dk1"/>
              </a:solidFill>
              <a:effectLst/>
              <a:latin typeface="+mn-lt"/>
              <a:ea typeface="+mn-ea"/>
              <a:cs typeface="+mn-cs"/>
            </a:rPr>
            <a:t>障害者サービスの見直しや</a:t>
          </a:r>
          <a:r>
            <a:rPr kumimoji="1" lang="ja-JP" altLang="ja-JP" sz="1100">
              <a:solidFill>
                <a:schemeClr val="dk1"/>
              </a:solidFill>
              <a:effectLst/>
              <a:latin typeface="+mn-lt"/>
              <a:ea typeface="+mn-ea"/>
              <a:cs typeface="+mn-cs"/>
            </a:rPr>
            <a:t>老人福祉に係る費用の増加</a:t>
          </a:r>
          <a:r>
            <a:rPr kumimoji="1" lang="ja-JP" altLang="en-US" sz="1100">
              <a:solidFill>
                <a:schemeClr val="dk1"/>
              </a:solidFill>
              <a:effectLst/>
              <a:latin typeface="+mn-lt"/>
              <a:ea typeface="+mn-ea"/>
              <a:cs typeface="+mn-cs"/>
            </a:rPr>
            <a:t>についても見直しを考えたい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78015</xdr:rowOff>
    </xdr:to>
    <xdr:cxnSp macro="">
      <xdr:nvCxnSpPr>
        <xdr:cNvPr id="188" name="直線コネクタ 187"/>
        <xdr:cNvCxnSpPr/>
      </xdr:nvCxnSpPr>
      <xdr:spPr>
        <a:xfrm>
          <a:off x="3987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56</xdr:row>
      <xdr:rowOff>12700</xdr:rowOff>
    </xdr:to>
    <xdr:cxnSp macro="">
      <xdr:nvCxnSpPr>
        <xdr:cNvPr id="191" name="直線コネクタ 190"/>
        <xdr:cNvCxnSpPr/>
      </xdr:nvCxnSpPr>
      <xdr:spPr>
        <a:xfrm>
          <a:off x="3098800" y="95649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135165</xdr:rowOff>
    </xdr:to>
    <xdr:cxnSp macro="">
      <xdr:nvCxnSpPr>
        <xdr:cNvPr id="194" name="直線コネクタ 193"/>
        <xdr:cNvCxnSpPr/>
      </xdr:nvCxnSpPr>
      <xdr:spPr>
        <a:xfrm>
          <a:off x="2209800" y="94506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7" name="直線コネクタ 196"/>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7" name="円/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08"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9" name="円/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1" name="円/楕円 210"/>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2" name="テキスト ボックス 211"/>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3" name="円/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5" name="円/楕円 214"/>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6" name="テキスト ボックス 215"/>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下水道事業特別会計を新規に設立したことによる特別会計への繰出金が増加したため、増加率も上昇している。今後は特別会計の財政基盤強化等に取り組み、類似団体平均以下の水準を維持でき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98425</xdr:rowOff>
    </xdr:from>
    <xdr:to>
      <xdr:col>24</xdr:col>
      <xdr:colOff>31750</xdr:colOff>
      <xdr:row>57</xdr:row>
      <xdr:rowOff>109855</xdr:rowOff>
    </xdr:to>
    <xdr:cxnSp macro="">
      <xdr:nvCxnSpPr>
        <xdr:cNvPr id="244" name="直線コネクタ 243"/>
        <xdr:cNvCxnSpPr/>
      </xdr:nvCxnSpPr>
      <xdr:spPr>
        <a:xfrm>
          <a:off x="15671800" y="98710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81280</xdr:rowOff>
    </xdr:from>
    <xdr:to>
      <xdr:col>22</xdr:col>
      <xdr:colOff>565150</xdr:colOff>
      <xdr:row>57</xdr:row>
      <xdr:rowOff>98425</xdr:rowOff>
    </xdr:to>
    <xdr:cxnSp macro="">
      <xdr:nvCxnSpPr>
        <xdr:cNvPr id="247" name="直線コネクタ 246"/>
        <xdr:cNvCxnSpPr/>
      </xdr:nvCxnSpPr>
      <xdr:spPr>
        <a:xfrm>
          <a:off x="14782800" y="98539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81280</xdr:rowOff>
    </xdr:from>
    <xdr:to>
      <xdr:col>21</xdr:col>
      <xdr:colOff>361950</xdr:colOff>
      <xdr:row>57</xdr:row>
      <xdr:rowOff>98425</xdr:rowOff>
    </xdr:to>
    <xdr:cxnSp macro="">
      <xdr:nvCxnSpPr>
        <xdr:cNvPr id="250" name="直線コネクタ 249"/>
        <xdr:cNvCxnSpPr/>
      </xdr:nvCxnSpPr>
      <xdr:spPr>
        <a:xfrm flipV="1">
          <a:off x="13893800" y="98539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155575</xdr:rowOff>
    </xdr:from>
    <xdr:to>
      <xdr:col>20</xdr:col>
      <xdr:colOff>158750</xdr:colOff>
      <xdr:row>57</xdr:row>
      <xdr:rowOff>98425</xdr:rowOff>
    </xdr:to>
    <xdr:cxnSp macro="">
      <xdr:nvCxnSpPr>
        <xdr:cNvPr id="253" name="直線コネクタ 252"/>
        <xdr:cNvCxnSpPr/>
      </xdr:nvCxnSpPr>
      <xdr:spPr>
        <a:xfrm>
          <a:off x="13004800" y="97567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63" name="円/楕円 262"/>
        <xdr:cNvSpPr/>
      </xdr:nvSpPr>
      <xdr:spPr>
        <a:xfrm>
          <a:off x="164592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75582</xdr:rowOff>
    </xdr:from>
    <xdr:ext cx="762000" cy="259045"/>
    <xdr:sp macro="" textlink="">
      <xdr:nvSpPr>
        <xdr:cNvPr id="264" name="その他該当値テキスト"/>
        <xdr:cNvSpPr txBox="1"/>
      </xdr:nvSpPr>
      <xdr:spPr>
        <a:xfrm>
          <a:off x="16598900" y="96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47625</xdr:rowOff>
    </xdr:from>
    <xdr:to>
      <xdr:col>22</xdr:col>
      <xdr:colOff>615950</xdr:colOff>
      <xdr:row>57</xdr:row>
      <xdr:rowOff>149225</xdr:rowOff>
    </xdr:to>
    <xdr:sp macro="" textlink="">
      <xdr:nvSpPr>
        <xdr:cNvPr id="265" name="円/楕円 264"/>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159402</xdr:rowOff>
    </xdr:from>
    <xdr:ext cx="736600" cy="259045"/>
    <xdr:sp macro="" textlink="">
      <xdr:nvSpPr>
        <xdr:cNvPr id="266" name="テキスト ボックス 265"/>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30480</xdr:rowOff>
    </xdr:from>
    <xdr:to>
      <xdr:col>21</xdr:col>
      <xdr:colOff>412750</xdr:colOff>
      <xdr:row>57</xdr:row>
      <xdr:rowOff>132080</xdr:rowOff>
    </xdr:to>
    <xdr:sp macro="" textlink="">
      <xdr:nvSpPr>
        <xdr:cNvPr id="267" name="円/楕円 266"/>
        <xdr:cNvSpPr/>
      </xdr:nvSpPr>
      <xdr:spPr>
        <a:xfrm>
          <a:off x="14732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142257</xdr:rowOff>
    </xdr:from>
    <xdr:ext cx="762000" cy="259045"/>
    <xdr:sp macro="" textlink="">
      <xdr:nvSpPr>
        <xdr:cNvPr id="268" name="テキスト ボックス 267"/>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47625</xdr:rowOff>
    </xdr:from>
    <xdr:to>
      <xdr:col>20</xdr:col>
      <xdr:colOff>209550</xdr:colOff>
      <xdr:row>57</xdr:row>
      <xdr:rowOff>149225</xdr:rowOff>
    </xdr:to>
    <xdr:sp macro="" textlink="">
      <xdr:nvSpPr>
        <xdr:cNvPr id="269" name="円/楕円 268"/>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159402</xdr:rowOff>
    </xdr:from>
    <xdr:ext cx="762000" cy="259045"/>
    <xdr:sp macro="" textlink="">
      <xdr:nvSpPr>
        <xdr:cNvPr id="270" name="テキスト ボックス 269"/>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104775</xdr:rowOff>
    </xdr:from>
    <xdr:to>
      <xdr:col>19</xdr:col>
      <xdr:colOff>6350</xdr:colOff>
      <xdr:row>57</xdr:row>
      <xdr:rowOff>34925</xdr:rowOff>
    </xdr:to>
    <xdr:sp macro="" textlink="">
      <xdr:nvSpPr>
        <xdr:cNvPr id="271" name="円/楕円 270"/>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45102</xdr:rowOff>
    </xdr:from>
    <xdr:ext cx="762000" cy="259045"/>
    <xdr:sp macro="" textlink="">
      <xdr:nvSpPr>
        <xdr:cNvPr id="272" name="テキスト ボックス 271"/>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類似団体平均を下回っているが、全国平均及び沖縄県平均を上回っている。</a:t>
          </a:r>
          <a:r>
            <a:rPr kumimoji="1" lang="ja-JP" altLang="en-US" sz="1100">
              <a:solidFill>
                <a:schemeClr val="dk1"/>
              </a:solidFill>
              <a:effectLst/>
              <a:latin typeface="+mn-lt"/>
              <a:ea typeface="+mn-ea"/>
              <a:cs typeface="+mn-cs"/>
            </a:rPr>
            <a:t>保育所整備に伴う整備交付金による増が大きいが、今後は</a:t>
          </a:r>
          <a:r>
            <a:rPr kumimoji="1" lang="ja-JP" altLang="ja-JP" sz="1100">
              <a:solidFill>
                <a:schemeClr val="dk1"/>
              </a:solidFill>
              <a:effectLst/>
              <a:latin typeface="+mn-lt"/>
              <a:ea typeface="+mn-ea"/>
              <a:cs typeface="+mn-cs"/>
            </a:rPr>
            <a:t>補助対象団体への審査見直し等も考慮し、今後も削減に努める。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37</xdr:row>
      <xdr:rowOff>42418</xdr:rowOff>
    </xdr:to>
    <xdr:cxnSp macro="">
      <xdr:nvCxnSpPr>
        <xdr:cNvPr id="302" name="直線コネクタ 301"/>
        <xdr:cNvCxnSpPr/>
      </xdr:nvCxnSpPr>
      <xdr:spPr>
        <a:xfrm>
          <a:off x="15671800" y="62900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117856</xdr:rowOff>
    </xdr:to>
    <xdr:cxnSp macro="">
      <xdr:nvCxnSpPr>
        <xdr:cNvPr id="305" name="直線コネクタ 304"/>
        <xdr:cNvCxnSpPr/>
      </xdr:nvCxnSpPr>
      <xdr:spPr>
        <a:xfrm>
          <a:off x="14782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108712</xdr:rowOff>
    </xdr:to>
    <xdr:cxnSp macro="">
      <xdr:nvCxnSpPr>
        <xdr:cNvPr id="308" name="直線コネクタ 307"/>
        <xdr:cNvCxnSpPr/>
      </xdr:nvCxnSpPr>
      <xdr:spPr>
        <a:xfrm flipV="1">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37</xdr:row>
      <xdr:rowOff>5842</xdr:rowOff>
    </xdr:to>
    <xdr:cxnSp macro="">
      <xdr:nvCxnSpPr>
        <xdr:cNvPr id="311" name="直線コネクタ 310"/>
        <xdr:cNvCxnSpPr/>
      </xdr:nvCxnSpPr>
      <xdr:spPr>
        <a:xfrm flipV="1">
          <a:off x="13004800" y="62809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1" name="円/楕円 320"/>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8145</xdr:rowOff>
    </xdr:from>
    <xdr:ext cx="762000" cy="259045"/>
    <xdr:sp macro="" textlink="">
      <xdr:nvSpPr>
        <xdr:cNvPr id="322" name="補助費等該当値テキスト"/>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3" name="円/楕円 322"/>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4" name="テキスト ボックス 323"/>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5" name="円/楕円 324"/>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6" name="テキスト ボックス 325"/>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7" name="円/楕円 326"/>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8" name="テキスト ボックス 327"/>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29" name="円/楕円 328"/>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0" name="テキスト ボックス 329"/>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類似団体平均を下回り、</a:t>
          </a:r>
          <a:r>
            <a:rPr kumimoji="1" lang="ja-JP" altLang="ja-JP" sz="1100">
              <a:solidFill>
                <a:schemeClr val="dk1"/>
              </a:solidFill>
              <a:effectLst/>
              <a:latin typeface="+mn-lt"/>
              <a:ea typeface="+mn-ea"/>
              <a:cs typeface="+mn-cs"/>
            </a:rPr>
            <a:t>良好な状態が続いている。</a:t>
          </a:r>
          <a:r>
            <a:rPr kumimoji="1" lang="ja-JP" altLang="en-US" sz="1100">
              <a:solidFill>
                <a:schemeClr val="dk1"/>
              </a:solidFill>
              <a:effectLst/>
              <a:latin typeface="+mn-lt"/>
              <a:ea typeface="+mn-ea"/>
              <a:cs typeface="+mn-cs"/>
            </a:rPr>
            <a:t>これは、平成２６年度以降臨時財政対策債のみの起債にとどめており、</a:t>
          </a:r>
          <a:r>
            <a:rPr kumimoji="1" lang="ja-JP" altLang="ja-JP" sz="1100">
              <a:solidFill>
                <a:schemeClr val="dk1"/>
              </a:solidFill>
              <a:effectLst/>
              <a:latin typeface="+mn-lt"/>
              <a:ea typeface="+mn-ea"/>
              <a:cs typeface="+mn-cs"/>
            </a:rPr>
            <a:t>今後も起債の抑制等に取り組</a:t>
          </a:r>
          <a:r>
            <a:rPr kumimoji="1" lang="ja-JP" altLang="en-US" sz="1100">
              <a:solidFill>
                <a:schemeClr val="dk1"/>
              </a:solidFill>
              <a:effectLst/>
              <a:latin typeface="+mn-lt"/>
              <a:ea typeface="+mn-ea"/>
              <a:cs typeface="+mn-cs"/>
            </a:rPr>
            <a:t>むことで</a:t>
          </a:r>
          <a:r>
            <a:rPr kumimoji="1" lang="ja-JP" altLang="ja-JP" sz="1100">
              <a:solidFill>
                <a:schemeClr val="dk1"/>
              </a:solidFill>
              <a:effectLst/>
              <a:latin typeface="+mn-lt"/>
              <a:ea typeface="+mn-ea"/>
              <a:cs typeface="+mn-cs"/>
            </a:rPr>
            <a:t>、現在の水準の維持に努める。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97282</xdr:rowOff>
    </xdr:from>
    <xdr:to>
      <xdr:col>7</xdr:col>
      <xdr:colOff>15875</xdr:colOff>
      <xdr:row>75</xdr:row>
      <xdr:rowOff>101854</xdr:rowOff>
    </xdr:to>
    <xdr:cxnSp macro="">
      <xdr:nvCxnSpPr>
        <xdr:cNvPr id="360" name="直線コネクタ 359"/>
        <xdr:cNvCxnSpPr/>
      </xdr:nvCxnSpPr>
      <xdr:spPr>
        <a:xfrm>
          <a:off x="3987800" y="12956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74422</xdr:rowOff>
    </xdr:from>
    <xdr:to>
      <xdr:col>5</xdr:col>
      <xdr:colOff>549275</xdr:colOff>
      <xdr:row>75</xdr:row>
      <xdr:rowOff>97282</xdr:rowOff>
    </xdr:to>
    <xdr:cxnSp macro="">
      <xdr:nvCxnSpPr>
        <xdr:cNvPr id="363" name="直線コネクタ 362"/>
        <xdr:cNvCxnSpPr/>
      </xdr:nvCxnSpPr>
      <xdr:spPr>
        <a:xfrm>
          <a:off x="3098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74422</xdr:rowOff>
    </xdr:to>
    <xdr:cxnSp macro="">
      <xdr:nvCxnSpPr>
        <xdr:cNvPr id="366" name="直線コネクタ 365"/>
        <xdr:cNvCxnSpPr/>
      </xdr:nvCxnSpPr>
      <xdr:spPr>
        <a:xfrm>
          <a:off x="2209800" y="12928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56134</xdr:rowOff>
    </xdr:from>
    <xdr:to>
      <xdr:col>3</xdr:col>
      <xdr:colOff>142875</xdr:colOff>
      <xdr:row>75</xdr:row>
      <xdr:rowOff>69850</xdr:rowOff>
    </xdr:to>
    <xdr:cxnSp macro="">
      <xdr:nvCxnSpPr>
        <xdr:cNvPr id="369" name="直線コネクタ 368"/>
        <xdr:cNvCxnSpPr/>
      </xdr:nvCxnSpPr>
      <xdr:spPr>
        <a:xfrm>
          <a:off x="1320800" y="12914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51054</xdr:rowOff>
    </xdr:from>
    <xdr:to>
      <xdr:col>7</xdr:col>
      <xdr:colOff>66675</xdr:colOff>
      <xdr:row>75</xdr:row>
      <xdr:rowOff>152654</xdr:rowOff>
    </xdr:to>
    <xdr:sp macro="" textlink="">
      <xdr:nvSpPr>
        <xdr:cNvPr id="379" name="円/楕円 378"/>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67581</xdr:rowOff>
    </xdr:from>
    <xdr:ext cx="762000" cy="259045"/>
    <xdr:sp macro="" textlink="">
      <xdr:nvSpPr>
        <xdr:cNvPr id="380" name="公債費該当値テキスト"/>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46482</xdr:rowOff>
    </xdr:from>
    <xdr:to>
      <xdr:col>5</xdr:col>
      <xdr:colOff>600075</xdr:colOff>
      <xdr:row>75</xdr:row>
      <xdr:rowOff>148081</xdr:rowOff>
    </xdr:to>
    <xdr:sp macro="" textlink="">
      <xdr:nvSpPr>
        <xdr:cNvPr id="381" name="円/楕円 380"/>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158259</xdr:rowOff>
    </xdr:from>
    <xdr:ext cx="736600" cy="259045"/>
    <xdr:sp macro="" textlink="">
      <xdr:nvSpPr>
        <xdr:cNvPr id="382" name="テキスト ボックス 381"/>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23622</xdr:rowOff>
    </xdr:from>
    <xdr:to>
      <xdr:col>4</xdr:col>
      <xdr:colOff>396875</xdr:colOff>
      <xdr:row>75</xdr:row>
      <xdr:rowOff>125222</xdr:rowOff>
    </xdr:to>
    <xdr:sp macro="" textlink="">
      <xdr:nvSpPr>
        <xdr:cNvPr id="383" name="円/楕円 382"/>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135399</xdr:rowOff>
    </xdr:from>
    <xdr:ext cx="762000" cy="259045"/>
    <xdr:sp macro="" textlink="">
      <xdr:nvSpPr>
        <xdr:cNvPr id="384" name="テキスト ボックス 383"/>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85" name="円/楕円 384"/>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86" name="テキスト ボックス 385"/>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5334</xdr:rowOff>
    </xdr:from>
    <xdr:to>
      <xdr:col>1</xdr:col>
      <xdr:colOff>676275</xdr:colOff>
      <xdr:row>75</xdr:row>
      <xdr:rowOff>106934</xdr:rowOff>
    </xdr:to>
    <xdr:sp macro="" textlink="">
      <xdr:nvSpPr>
        <xdr:cNvPr id="387" name="円/楕円 386"/>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117111</xdr:rowOff>
    </xdr:from>
    <xdr:ext cx="762000" cy="259045"/>
    <xdr:sp macro="" textlink="">
      <xdr:nvSpPr>
        <xdr:cNvPr id="388" name="テキスト ボックス 387"/>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類似団体平均を上回って</a:t>
          </a:r>
          <a:r>
            <a:rPr kumimoji="1" lang="ja-JP" altLang="en-US" sz="1100">
              <a:solidFill>
                <a:schemeClr val="dk1"/>
              </a:solidFill>
              <a:effectLst/>
              <a:latin typeface="+mn-lt"/>
              <a:ea typeface="+mn-ea"/>
              <a:cs typeface="+mn-cs"/>
            </a:rPr>
            <a:t>おり、かつ前年度より増加している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この要因は、主に補助費の増であり、認定こども園等の保育所の整備に係る民間への整備補助金の給付によるものが大きい、保育所の整備は一時的なもののため、今後は下がる見込みだが、引き続き</a:t>
          </a:r>
          <a:r>
            <a:rPr kumimoji="1" lang="ja-JP" altLang="ja-JP" sz="1100">
              <a:solidFill>
                <a:schemeClr val="dk1"/>
              </a:solidFill>
              <a:effectLst/>
              <a:latin typeface="+mn-lt"/>
              <a:ea typeface="+mn-ea"/>
              <a:cs typeface="+mn-cs"/>
            </a:rPr>
            <a:t>類似団体平均に近づけるよう、義務的経費の削減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74422</xdr:rowOff>
    </xdr:from>
    <xdr:to>
      <xdr:col>24</xdr:col>
      <xdr:colOff>31750</xdr:colOff>
      <xdr:row>78</xdr:row>
      <xdr:rowOff>49276</xdr:rowOff>
    </xdr:to>
    <xdr:cxnSp macro="">
      <xdr:nvCxnSpPr>
        <xdr:cNvPr id="419" name="直線コネクタ 418"/>
        <xdr:cNvCxnSpPr/>
      </xdr:nvCxnSpPr>
      <xdr:spPr>
        <a:xfrm>
          <a:off x="15671800" y="1327607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77</xdr:row>
      <xdr:rowOff>143002</xdr:rowOff>
    </xdr:to>
    <xdr:cxnSp macro="">
      <xdr:nvCxnSpPr>
        <xdr:cNvPr id="422" name="直線コネクタ 421"/>
        <xdr:cNvCxnSpPr/>
      </xdr:nvCxnSpPr>
      <xdr:spPr>
        <a:xfrm flipV="1">
          <a:off x="14782800" y="13276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143002</xdr:rowOff>
    </xdr:to>
    <xdr:cxnSp macro="">
      <xdr:nvCxnSpPr>
        <xdr:cNvPr id="425" name="直線コネクタ 424"/>
        <xdr:cNvCxnSpPr/>
      </xdr:nvCxnSpPr>
      <xdr:spPr>
        <a:xfrm>
          <a:off x="13893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106426</xdr:rowOff>
    </xdr:to>
    <xdr:cxnSp macro="">
      <xdr:nvCxnSpPr>
        <xdr:cNvPr id="428" name="直線コネクタ 427"/>
        <xdr:cNvCxnSpPr/>
      </xdr:nvCxnSpPr>
      <xdr:spPr>
        <a:xfrm flipV="1">
          <a:off x="13004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38" name="円/楕円 437"/>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142003</xdr:rowOff>
    </xdr:from>
    <xdr:ext cx="762000" cy="259045"/>
    <xdr:sp macro="" textlink="">
      <xdr:nvSpPr>
        <xdr:cNvPr id="439"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23622</xdr:rowOff>
    </xdr:from>
    <xdr:to>
      <xdr:col>22</xdr:col>
      <xdr:colOff>615950</xdr:colOff>
      <xdr:row>77</xdr:row>
      <xdr:rowOff>125222</xdr:rowOff>
    </xdr:to>
    <xdr:sp macro="" textlink="">
      <xdr:nvSpPr>
        <xdr:cNvPr id="440" name="円/楕円 439"/>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109999</xdr:rowOff>
    </xdr:from>
    <xdr:ext cx="736600" cy="259045"/>
    <xdr:sp macro="" textlink="">
      <xdr:nvSpPr>
        <xdr:cNvPr id="441" name="テキスト ボックス 440"/>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42" name="円/楕円 441"/>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7129</xdr:rowOff>
    </xdr:from>
    <xdr:ext cx="762000" cy="259045"/>
    <xdr:sp macro="" textlink="">
      <xdr:nvSpPr>
        <xdr:cNvPr id="443" name="テキスト ボックス 442"/>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4" name="円/楕円 443"/>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5" name="テキスト ボックス 44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55626</xdr:rowOff>
    </xdr:from>
    <xdr:to>
      <xdr:col>19</xdr:col>
      <xdr:colOff>6350</xdr:colOff>
      <xdr:row>77</xdr:row>
      <xdr:rowOff>157226</xdr:rowOff>
    </xdr:to>
    <xdr:sp macro="" textlink="">
      <xdr:nvSpPr>
        <xdr:cNvPr id="446" name="円/楕円 445"/>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142003</xdr:rowOff>
    </xdr:from>
    <xdr:ext cx="762000" cy="259045"/>
    <xdr:sp macro="" textlink="">
      <xdr:nvSpPr>
        <xdr:cNvPr id="447" name="テキスト ボックス 446"/>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沖縄県金武町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41184</xdr:rowOff>
    </xdr:from>
    <xdr:to>
      <xdr:col>4</xdr:col>
      <xdr:colOff>1117600</xdr:colOff>
      <xdr:row>16</xdr:row>
      <xdr:rowOff>46898</xdr:rowOff>
    </xdr:to>
    <xdr:cxnSp macro="">
      <xdr:nvCxnSpPr>
        <xdr:cNvPr id="50" name="直線コネクタ 49"/>
        <xdr:cNvCxnSpPr/>
      </xdr:nvCxnSpPr>
      <xdr:spPr bwMode="auto">
        <a:xfrm>
          <a:off x="5003800" y="2832009"/>
          <a:ext cx="647700" cy="5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26774</xdr:rowOff>
    </xdr:from>
    <xdr:to>
      <xdr:col>4</xdr:col>
      <xdr:colOff>469900</xdr:colOff>
      <xdr:row>16</xdr:row>
      <xdr:rowOff>41184</xdr:rowOff>
    </xdr:to>
    <xdr:cxnSp macro="">
      <xdr:nvCxnSpPr>
        <xdr:cNvPr id="53" name="直線コネクタ 52"/>
        <xdr:cNvCxnSpPr/>
      </xdr:nvCxnSpPr>
      <xdr:spPr bwMode="auto">
        <a:xfrm>
          <a:off x="4305300" y="2817599"/>
          <a:ext cx="698500" cy="1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26774</xdr:rowOff>
    </xdr:from>
    <xdr:to>
      <xdr:col>3</xdr:col>
      <xdr:colOff>904875</xdr:colOff>
      <xdr:row>16</xdr:row>
      <xdr:rowOff>56957</xdr:rowOff>
    </xdr:to>
    <xdr:cxnSp macro="">
      <xdr:nvCxnSpPr>
        <xdr:cNvPr id="56" name="直線コネクタ 55"/>
        <xdr:cNvCxnSpPr/>
      </xdr:nvCxnSpPr>
      <xdr:spPr bwMode="auto">
        <a:xfrm flipV="1">
          <a:off x="3606800" y="2817599"/>
          <a:ext cx="698500" cy="30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15253</xdr:rowOff>
    </xdr:from>
    <xdr:to>
      <xdr:col>3</xdr:col>
      <xdr:colOff>206375</xdr:colOff>
      <xdr:row>16</xdr:row>
      <xdr:rowOff>56957</xdr:rowOff>
    </xdr:to>
    <xdr:cxnSp macro="">
      <xdr:nvCxnSpPr>
        <xdr:cNvPr id="59" name="直線コネクタ 58"/>
        <xdr:cNvCxnSpPr/>
      </xdr:nvCxnSpPr>
      <xdr:spPr bwMode="auto">
        <a:xfrm>
          <a:off x="2908300" y="2806078"/>
          <a:ext cx="698500" cy="4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167548</xdr:rowOff>
    </xdr:from>
    <xdr:to>
      <xdr:col>5</xdr:col>
      <xdr:colOff>34925</xdr:colOff>
      <xdr:row>16</xdr:row>
      <xdr:rowOff>97698</xdr:rowOff>
    </xdr:to>
    <xdr:sp macro="" textlink="">
      <xdr:nvSpPr>
        <xdr:cNvPr id="69" name="円/楕円 68"/>
        <xdr:cNvSpPr/>
      </xdr:nvSpPr>
      <xdr:spPr bwMode="auto">
        <a:xfrm>
          <a:off x="5600700" y="2786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12625</xdr:rowOff>
    </xdr:from>
    <xdr:ext cx="762000" cy="259045"/>
    <xdr:sp macro="" textlink="">
      <xdr:nvSpPr>
        <xdr:cNvPr id="70" name="人口1人当たり決算額の推移該当値テキスト130"/>
        <xdr:cNvSpPr txBox="1"/>
      </xdr:nvSpPr>
      <xdr:spPr>
        <a:xfrm>
          <a:off x="5740400" y="26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144,262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161834</xdr:rowOff>
    </xdr:from>
    <xdr:to>
      <xdr:col>4</xdr:col>
      <xdr:colOff>520700</xdr:colOff>
      <xdr:row>16</xdr:row>
      <xdr:rowOff>91984</xdr:rowOff>
    </xdr:to>
    <xdr:sp macro="" textlink="">
      <xdr:nvSpPr>
        <xdr:cNvPr id="71" name="円/楕円 70"/>
        <xdr:cNvSpPr/>
      </xdr:nvSpPr>
      <xdr:spPr bwMode="auto">
        <a:xfrm>
          <a:off x="4953000" y="278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102161</xdr:rowOff>
    </xdr:from>
    <xdr:ext cx="736600" cy="259045"/>
    <xdr:sp macro="" textlink="">
      <xdr:nvSpPr>
        <xdr:cNvPr id="72" name="テキスト ボックス 71"/>
        <xdr:cNvSpPr txBox="1"/>
      </xdr:nvSpPr>
      <xdr:spPr>
        <a:xfrm>
          <a:off x="4622800" y="255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145,012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147424</xdr:rowOff>
    </xdr:from>
    <xdr:to>
      <xdr:col>3</xdr:col>
      <xdr:colOff>955675</xdr:colOff>
      <xdr:row>16</xdr:row>
      <xdr:rowOff>77574</xdr:rowOff>
    </xdr:to>
    <xdr:sp macro="" textlink="">
      <xdr:nvSpPr>
        <xdr:cNvPr id="73" name="円/楕円 72"/>
        <xdr:cNvSpPr/>
      </xdr:nvSpPr>
      <xdr:spPr bwMode="auto">
        <a:xfrm>
          <a:off x="4254500" y="276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87751</xdr:rowOff>
    </xdr:from>
    <xdr:ext cx="762000" cy="259045"/>
    <xdr:sp macro="" textlink="">
      <xdr:nvSpPr>
        <xdr:cNvPr id="74" name="テキスト ボックス 73"/>
        <xdr:cNvSpPr txBox="1"/>
      </xdr:nvSpPr>
      <xdr:spPr>
        <a:xfrm>
          <a:off x="3924300" y="253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146,903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6157</xdr:rowOff>
    </xdr:from>
    <xdr:to>
      <xdr:col>3</xdr:col>
      <xdr:colOff>257175</xdr:colOff>
      <xdr:row>16</xdr:row>
      <xdr:rowOff>107757</xdr:rowOff>
    </xdr:to>
    <xdr:sp macro="" textlink="">
      <xdr:nvSpPr>
        <xdr:cNvPr id="75" name="円/楕円 74"/>
        <xdr:cNvSpPr/>
      </xdr:nvSpPr>
      <xdr:spPr bwMode="auto">
        <a:xfrm>
          <a:off x="3556000" y="279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117934</xdr:rowOff>
    </xdr:from>
    <xdr:ext cx="762000" cy="259045"/>
    <xdr:sp macro="" textlink="">
      <xdr:nvSpPr>
        <xdr:cNvPr id="76" name="テキスト ボックス 75"/>
        <xdr:cNvSpPr txBox="1"/>
      </xdr:nvSpPr>
      <xdr:spPr>
        <a:xfrm>
          <a:off x="3225800" y="25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135903</xdr:rowOff>
    </xdr:from>
    <xdr:to>
      <xdr:col>2</xdr:col>
      <xdr:colOff>692150</xdr:colOff>
      <xdr:row>16</xdr:row>
      <xdr:rowOff>66053</xdr:rowOff>
    </xdr:to>
    <xdr:sp macro="" textlink="">
      <xdr:nvSpPr>
        <xdr:cNvPr id="77" name="円/楕円 76"/>
        <xdr:cNvSpPr/>
      </xdr:nvSpPr>
      <xdr:spPr bwMode="auto">
        <a:xfrm>
          <a:off x="2857500" y="275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76230</xdr:rowOff>
    </xdr:from>
    <xdr:ext cx="762000" cy="259045"/>
    <xdr:sp macro="" textlink="">
      <xdr:nvSpPr>
        <xdr:cNvPr id="78" name="テキスト ボックス 77"/>
        <xdr:cNvSpPr txBox="1"/>
      </xdr:nvSpPr>
      <xdr:spPr>
        <a:xfrm>
          <a:off x="2527300" y="25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171234</xdr:rowOff>
    </xdr:from>
    <xdr:to>
      <xdr:col>4</xdr:col>
      <xdr:colOff>1117600</xdr:colOff>
      <xdr:row>37</xdr:row>
      <xdr:rowOff>12632</xdr:rowOff>
    </xdr:to>
    <xdr:cxnSp macro="">
      <xdr:nvCxnSpPr>
        <xdr:cNvPr id="110" name="直線コネクタ 109"/>
        <xdr:cNvCxnSpPr/>
      </xdr:nvCxnSpPr>
      <xdr:spPr bwMode="auto">
        <a:xfrm flipV="1">
          <a:off x="5003800" y="7124484"/>
          <a:ext cx="647700" cy="1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12632</xdr:rowOff>
    </xdr:from>
    <xdr:to>
      <xdr:col>4</xdr:col>
      <xdr:colOff>469900</xdr:colOff>
      <xdr:row>37</xdr:row>
      <xdr:rowOff>52179</xdr:rowOff>
    </xdr:to>
    <xdr:cxnSp macro="">
      <xdr:nvCxnSpPr>
        <xdr:cNvPr id="113" name="直線コネクタ 112"/>
        <xdr:cNvCxnSpPr/>
      </xdr:nvCxnSpPr>
      <xdr:spPr bwMode="auto">
        <a:xfrm flipV="1">
          <a:off x="4305300" y="7137332"/>
          <a:ext cx="698500" cy="39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52179</xdr:rowOff>
    </xdr:from>
    <xdr:to>
      <xdr:col>3</xdr:col>
      <xdr:colOff>904875</xdr:colOff>
      <xdr:row>37</xdr:row>
      <xdr:rowOff>166045</xdr:rowOff>
    </xdr:to>
    <xdr:cxnSp macro="">
      <xdr:nvCxnSpPr>
        <xdr:cNvPr id="116" name="直線コネクタ 115"/>
        <xdr:cNvCxnSpPr/>
      </xdr:nvCxnSpPr>
      <xdr:spPr bwMode="auto">
        <a:xfrm flipV="1">
          <a:off x="3606800" y="7176879"/>
          <a:ext cx="698500" cy="11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166045</xdr:rowOff>
    </xdr:from>
    <xdr:to>
      <xdr:col>3</xdr:col>
      <xdr:colOff>206375</xdr:colOff>
      <xdr:row>37</xdr:row>
      <xdr:rowOff>170480</xdr:rowOff>
    </xdr:to>
    <xdr:cxnSp macro="">
      <xdr:nvCxnSpPr>
        <xdr:cNvPr id="119" name="直線コネクタ 118"/>
        <xdr:cNvCxnSpPr/>
      </xdr:nvCxnSpPr>
      <xdr:spPr bwMode="auto">
        <a:xfrm flipV="1">
          <a:off x="2908300" y="7290745"/>
          <a:ext cx="698500" cy="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120434</xdr:rowOff>
    </xdr:from>
    <xdr:to>
      <xdr:col>5</xdr:col>
      <xdr:colOff>34925</xdr:colOff>
      <xdr:row>37</xdr:row>
      <xdr:rowOff>50584</xdr:rowOff>
    </xdr:to>
    <xdr:sp macro="" textlink="">
      <xdr:nvSpPr>
        <xdr:cNvPr id="129" name="円/楕円 128"/>
        <xdr:cNvSpPr/>
      </xdr:nvSpPr>
      <xdr:spPr bwMode="auto">
        <a:xfrm>
          <a:off x="5600700" y="707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92511</xdr:rowOff>
    </xdr:from>
    <xdr:ext cx="762000" cy="259045"/>
    <xdr:sp macro="" textlink="">
      <xdr:nvSpPr>
        <xdr:cNvPr id="130" name="人口1人当たり決算額の推移該当値テキスト445"/>
        <xdr:cNvSpPr txBox="1"/>
      </xdr:nvSpPr>
      <xdr:spPr>
        <a:xfrm>
          <a:off x="5740400" y="704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133282</xdr:rowOff>
    </xdr:from>
    <xdr:to>
      <xdr:col>4</xdr:col>
      <xdr:colOff>520700</xdr:colOff>
      <xdr:row>37</xdr:row>
      <xdr:rowOff>63432</xdr:rowOff>
    </xdr:to>
    <xdr:sp macro="" textlink="">
      <xdr:nvSpPr>
        <xdr:cNvPr id="131" name="円/楕円 130"/>
        <xdr:cNvSpPr/>
      </xdr:nvSpPr>
      <xdr:spPr bwMode="auto">
        <a:xfrm>
          <a:off x="4953000" y="70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48209</xdr:rowOff>
    </xdr:from>
    <xdr:ext cx="736600" cy="259045"/>
    <xdr:sp macro="" textlink="">
      <xdr:nvSpPr>
        <xdr:cNvPr id="132" name="テキスト ボックス 131"/>
        <xdr:cNvSpPr txBox="1"/>
      </xdr:nvSpPr>
      <xdr:spPr>
        <a:xfrm>
          <a:off x="4622800" y="7172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1379</xdr:rowOff>
    </xdr:from>
    <xdr:to>
      <xdr:col>3</xdr:col>
      <xdr:colOff>955675</xdr:colOff>
      <xdr:row>37</xdr:row>
      <xdr:rowOff>102979</xdr:rowOff>
    </xdr:to>
    <xdr:sp macro="" textlink="">
      <xdr:nvSpPr>
        <xdr:cNvPr id="133" name="円/楕円 132"/>
        <xdr:cNvSpPr/>
      </xdr:nvSpPr>
      <xdr:spPr bwMode="auto">
        <a:xfrm>
          <a:off x="4254500" y="712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87756</xdr:rowOff>
    </xdr:from>
    <xdr:ext cx="762000" cy="259045"/>
    <xdr:sp macro="" textlink="">
      <xdr:nvSpPr>
        <xdr:cNvPr id="134" name="テキスト ボックス 133"/>
        <xdr:cNvSpPr txBox="1"/>
      </xdr:nvSpPr>
      <xdr:spPr>
        <a:xfrm>
          <a:off x="3924300" y="72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115245</xdr:rowOff>
    </xdr:from>
    <xdr:to>
      <xdr:col>3</xdr:col>
      <xdr:colOff>257175</xdr:colOff>
      <xdr:row>37</xdr:row>
      <xdr:rowOff>216845</xdr:rowOff>
    </xdr:to>
    <xdr:sp macro="" textlink="">
      <xdr:nvSpPr>
        <xdr:cNvPr id="135" name="円/楕円 134"/>
        <xdr:cNvSpPr/>
      </xdr:nvSpPr>
      <xdr:spPr bwMode="auto">
        <a:xfrm>
          <a:off x="3556000" y="7239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201622</xdr:rowOff>
    </xdr:from>
    <xdr:ext cx="762000" cy="259045"/>
    <xdr:sp macro="" textlink="">
      <xdr:nvSpPr>
        <xdr:cNvPr id="136" name="テキスト ボックス 135"/>
        <xdr:cNvSpPr txBox="1"/>
      </xdr:nvSpPr>
      <xdr:spPr>
        <a:xfrm>
          <a:off x="3225800" y="732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119680</xdr:rowOff>
    </xdr:from>
    <xdr:to>
      <xdr:col>2</xdr:col>
      <xdr:colOff>692150</xdr:colOff>
      <xdr:row>37</xdr:row>
      <xdr:rowOff>221280</xdr:rowOff>
    </xdr:to>
    <xdr:sp macro="" textlink="">
      <xdr:nvSpPr>
        <xdr:cNvPr id="137" name="円/楕円 136"/>
        <xdr:cNvSpPr/>
      </xdr:nvSpPr>
      <xdr:spPr bwMode="auto">
        <a:xfrm>
          <a:off x="2857500" y="724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206057</xdr:rowOff>
    </xdr:from>
    <xdr:ext cx="762000" cy="259045"/>
    <xdr:sp macro="" textlink="">
      <xdr:nvSpPr>
        <xdr:cNvPr id="138" name="テキスト ボックス 137"/>
        <xdr:cNvSpPr txBox="1"/>
      </xdr:nvSpPr>
      <xdr:spPr>
        <a:xfrm>
          <a:off x="2527300" y="733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11,453
11,358
37.84
10,170,885
9,916,121
76,810
3,532,696
4,182,383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157736</xdr:rowOff>
    </xdr:from>
    <xdr:to>
      <xdr:col>6</xdr:col>
      <xdr:colOff>511175</xdr:colOff>
      <xdr:row>35</xdr:row>
      <xdr:rowOff>168961</xdr:rowOff>
    </xdr:to>
    <xdr:cxnSp macro="">
      <xdr:nvCxnSpPr>
        <xdr:cNvPr id="61" name="直線コネクタ 60"/>
        <xdr:cNvCxnSpPr/>
      </xdr:nvCxnSpPr>
      <xdr:spPr>
        <a:xfrm>
          <a:off x="3797300" y="6158486"/>
          <a:ext cx="8382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84203</xdr:rowOff>
    </xdr:from>
    <xdr:to>
      <xdr:col>5</xdr:col>
      <xdr:colOff>358775</xdr:colOff>
      <xdr:row>35</xdr:row>
      <xdr:rowOff>157736</xdr:rowOff>
    </xdr:to>
    <xdr:cxnSp macro="">
      <xdr:nvCxnSpPr>
        <xdr:cNvPr id="64" name="直線コネクタ 63"/>
        <xdr:cNvCxnSpPr/>
      </xdr:nvCxnSpPr>
      <xdr:spPr>
        <a:xfrm>
          <a:off x="2908300" y="608495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84203</xdr:rowOff>
    </xdr:from>
    <xdr:to>
      <xdr:col>4</xdr:col>
      <xdr:colOff>155575</xdr:colOff>
      <xdr:row>35</xdr:row>
      <xdr:rowOff>108931</xdr:rowOff>
    </xdr:to>
    <xdr:cxnSp macro="">
      <xdr:nvCxnSpPr>
        <xdr:cNvPr id="67" name="直線コネクタ 66"/>
        <xdr:cNvCxnSpPr/>
      </xdr:nvCxnSpPr>
      <xdr:spPr>
        <a:xfrm flipV="1">
          <a:off x="2019300" y="6084953"/>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99101</xdr:rowOff>
    </xdr:from>
    <xdr:to>
      <xdr:col>2</xdr:col>
      <xdr:colOff>638175</xdr:colOff>
      <xdr:row>35</xdr:row>
      <xdr:rowOff>108931</xdr:rowOff>
    </xdr:to>
    <xdr:cxnSp macro="">
      <xdr:nvCxnSpPr>
        <xdr:cNvPr id="70" name="直線コネクタ 69"/>
        <xdr:cNvCxnSpPr/>
      </xdr:nvCxnSpPr>
      <xdr:spPr>
        <a:xfrm>
          <a:off x="1130300" y="609985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118161</xdr:rowOff>
    </xdr:from>
    <xdr:to>
      <xdr:col>6</xdr:col>
      <xdr:colOff>561975</xdr:colOff>
      <xdr:row>36</xdr:row>
      <xdr:rowOff>48311</xdr:rowOff>
    </xdr:to>
    <xdr:sp macro="" textlink="">
      <xdr:nvSpPr>
        <xdr:cNvPr id="80" name="円/楕円 79"/>
        <xdr:cNvSpPr/>
      </xdr:nvSpPr>
      <xdr:spPr>
        <a:xfrm>
          <a:off x="45847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141038</xdr:rowOff>
    </xdr:from>
    <xdr:ext cx="599010" cy="259045"/>
    <xdr:sp macro="" textlink="">
      <xdr:nvSpPr>
        <xdr:cNvPr id="81" name="人件費該当値テキスト"/>
        <xdr:cNvSpPr txBox="1"/>
      </xdr:nvSpPr>
      <xdr:spPr>
        <a:xfrm>
          <a:off x="4686300" y="597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123,660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106936</xdr:rowOff>
    </xdr:from>
    <xdr:to>
      <xdr:col>5</xdr:col>
      <xdr:colOff>409575</xdr:colOff>
      <xdr:row>36</xdr:row>
      <xdr:rowOff>37086</xdr:rowOff>
    </xdr:to>
    <xdr:sp macro="" textlink="">
      <xdr:nvSpPr>
        <xdr:cNvPr id="82" name="円/楕円 81"/>
        <xdr:cNvSpPr/>
      </xdr:nvSpPr>
      <xdr:spPr>
        <a:xfrm>
          <a:off x="3746500" y="61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53613</xdr:rowOff>
    </xdr:from>
    <xdr:ext cx="599010" cy="259045"/>
    <xdr:sp macro="" textlink="">
      <xdr:nvSpPr>
        <xdr:cNvPr id="83" name="テキスト ボックス 82"/>
        <xdr:cNvSpPr txBox="1"/>
      </xdr:nvSpPr>
      <xdr:spPr>
        <a:xfrm>
          <a:off x="3497794" y="588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33403</xdr:rowOff>
    </xdr:from>
    <xdr:to>
      <xdr:col>4</xdr:col>
      <xdr:colOff>206375</xdr:colOff>
      <xdr:row>35</xdr:row>
      <xdr:rowOff>135003</xdr:rowOff>
    </xdr:to>
    <xdr:sp macro="" textlink="">
      <xdr:nvSpPr>
        <xdr:cNvPr id="84" name="円/楕円 83"/>
        <xdr:cNvSpPr/>
      </xdr:nvSpPr>
      <xdr:spPr>
        <a:xfrm>
          <a:off x="2857500" y="60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151530</xdr:rowOff>
    </xdr:from>
    <xdr:ext cx="599010" cy="259045"/>
    <xdr:sp macro="" textlink="">
      <xdr:nvSpPr>
        <xdr:cNvPr id="85" name="テキスト ボックス 84"/>
        <xdr:cNvSpPr txBox="1"/>
      </xdr:nvSpPr>
      <xdr:spPr>
        <a:xfrm>
          <a:off x="2608794" y="580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58131</xdr:rowOff>
    </xdr:from>
    <xdr:to>
      <xdr:col>3</xdr:col>
      <xdr:colOff>3175</xdr:colOff>
      <xdr:row>35</xdr:row>
      <xdr:rowOff>159731</xdr:rowOff>
    </xdr:to>
    <xdr:sp macro="" textlink="">
      <xdr:nvSpPr>
        <xdr:cNvPr id="86" name="円/楕円 85"/>
        <xdr:cNvSpPr/>
      </xdr:nvSpPr>
      <xdr:spPr>
        <a:xfrm>
          <a:off x="1968500" y="60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4808</xdr:rowOff>
    </xdr:from>
    <xdr:ext cx="599010" cy="259045"/>
    <xdr:sp macro="" textlink="">
      <xdr:nvSpPr>
        <xdr:cNvPr id="87" name="テキスト ボックス 86"/>
        <xdr:cNvSpPr txBox="1"/>
      </xdr:nvSpPr>
      <xdr:spPr>
        <a:xfrm>
          <a:off x="1719794" y="583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48301</xdr:rowOff>
    </xdr:from>
    <xdr:to>
      <xdr:col>1</xdr:col>
      <xdr:colOff>485775</xdr:colOff>
      <xdr:row>35</xdr:row>
      <xdr:rowOff>149901</xdr:rowOff>
    </xdr:to>
    <xdr:sp macro="" textlink="">
      <xdr:nvSpPr>
        <xdr:cNvPr id="88" name="円/楕円 87"/>
        <xdr:cNvSpPr/>
      </xdr:nvSpPr>
      <xdr:spPr>
        <a:xfrm>
          <a:off x="1079500" y="60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166428</xdr:rowOff>
    </xdr:from>
    <xdr:ext cx="599010" cy="259045"/>
    <xdr:sp macro="" textlink="">
      <xdr:nvSpPr>
        <xdr:cNvPr id="89" name="テキスト ボックス 88"/>
        <xdr:cNvSpPr txBox="1"/>
      </xdr:nvSpPr>
      <xdr:spPr>
        <a:xfrm>
          <a:off x="830794" y="58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86697</xdr:rowOff>
    </xdr:from>
    <xdr:to>
      <xdr:col>6</xdr:col>
      <xdr:colOff>511175</xdr:colOff>
      <xdr:row>54</xdr:row>
      <xdr:rowOff>117064</xdr:rowOff>
    </xdr:to>
    <xdr:cxnSp macro="">
      <xdr:nvCxnSpPr>
        <xdr:cNvPr id="116" name="直線コネクタ 115"/>
        <xdr:cNvCxnSpPr/>
      </xdr:nvCxnSpPr>
      <xdr:spPr>
        <a:xfrm>
          <a:off x="3797300" y="9344997"/>
          <a:ext cx="838200" cy="3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86697</xdr:rowOff>
    </xdr:from>
    <xdr:to>
      <xdr:col>5</xdr:col>
      <xdr:colOff>358775</xdr:colOff>
      <xdr:row>54</xdr:row>
      <xdr:rowOff>162340</xdr:rowOff>
    </xdr:to>
    <xdr:cxnSp macro="">
      <xdr:nvCxnSpPr>
        <xdr:cNvPr id="119" name="直線コネクタ 118"/>
        <xdr:cNvCxnSpPr/>
      </xdr:nvCxnSpPr>
      <xdr:spPr>
        <a:xfrm flipV="1">
          <a:off x="2908300" y="9344997"/>
          <a:ext cx="889000" cy="7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162340</xdr:rowOff>
    </xdr:from>
    <xdr:to>
      <xdr:col>4</xdr:col>
      <xdr:colOff>155575</xdr:colOff>
      <xdr:row>55</xdr:row>
      <xdr:rowOff>41416</xdr:rowOff>
    </xdr:to>
    <xdr:cxnSp macro="">
      <xdr:nvCxnSpPr>
        <xdr:cNvPr id="122" name="直線コネクタ 121"/>
        <xdr:cNvCxnSpPr/>
      </xdr:nvCxnSpPr>
      <xdr:spPr>
        <a:xfrm flipV="1">
          <a:off x="2019300" y="9420640"/>
          <a:ext cx="889000" cy="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35815</xdr:rowOff>
    </xdr:from>
    <xdr:to>
      <xdr:col>2</xdr:col>
      <xdr:colOff>638175</xdr:colOff>
      <xdr:row>55</xdr:row>
      <xdr:rowOff>41416</xdr:rowOff>
    </xdr:to>
    <xdr:cxnSp macro="">
      <xdr:nvCxnSpPr>
        <xdr:cNvPr id="125" name="直線コネクタ 124"/>
        <xdr:cNvCxnSpPr/>
      </xdr:nvCxnSpPr>
      <xdr:spPr>
        <a:xfrm>
          <a:off x="1130300" y="946556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66264</xdr:rowOff>
    </xdr:from>
    <xdr:to>
      <xdr:col>6</xdr:col>
      <xdr:colOff>561975</xdr:colOff>
      <xdr:row>54</xdr:row>
      <xdr:rowOff>167864</xdr:rowOff>
    </xdr:to>
    <xdr:sp macro="" textlink="">
      <xdr:nvSpPr>
        <xdr:cNvPr id="135" name="円/楕円 134"/>
        <xdr:cNvSpPr/>
      </xdr:nvSpPr>
      <xdr:spPr>
        <a:xfrm>
          <a:off x="4584700" y="93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89141</xdr:rowOff>
    </xdr:from>
    <xdr:ext cx="599010" cy="259045"/>
    <xdr:sp macro="" textlink="">
      <xdr:nvSpPr>
        <xdr:cNvPr id="136" name="物件費該当値テキスト"/>
        <xdr:cNvSpPr txBox="1"/>
      </xdr:nvSpPr>
      <xdr:spPr>
        <a:xfrm>
          <a:off x="4686300" y="91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154,951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35897</xdr:rowOff>
    </xdr:from>
    <xdr:to>
      <xdr:col>5</xdr:col>
      <xdr:colOff>409575</xdr:colOff>
      <xdr:row>54</xdr:row>
      <xdr:rowOff>137497</xdr:rowOff>
    </xdr:to>
    <xdr:sp macro="" textlink="">
      <xdr:nvSpPr>
        <xdr:cNvPr id="137" name="円/楕円 136"/>
        <xdr:cNvSpPr/>
      </xdr:nvSpPr>
      <xdr:spPr>
        <a:xfrm>
          <a:off x="3746500" y="92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154024</xdr:rowOff>
    </xdr:from>
    <xdr:ext cx="599010" cy="259045"/>
    <xdr:sp macro="" textlink="">
      <xdr:nvSpPr>
        <xdr:cNvPr id="138" name="テキスト ボックス 137"/>
        <xdr:cNvSpPr txBox="1"/>
      </xdr:nvSpPr>
      <xdr:spPr>
        <a:xfrm>
          <a:off x="3497794" y="906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161,593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111540</xdr:rowOff>
    </xdr:from>
    <xdr:to>
      <xdr:col>4</xdr:col>
      <xdr:colOff>206375</xdr:colOff>
      <xdr:row>55</xdr:row>
      <xdr:rowOff>41690</xdr:rowOff>
    </xdr:to>
    <xdr:sp macro="" textlink="">
      <xdr:nvSpPr>
        <xdr:cNvPr id="139" name="円/楕円 138"/>
        <xdr:cNvSpPr/>
      </xdr:nvSpPr>
      <xdr:spPr>
        <a:xfrm>
          <a:off x="2857500" y="9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58217</xdr:rowOff>
    </xdr:from>
    <xdr:ext cx="599010" cy="259045"/>
    <xdr:sp macro="" textlink="">
      <xdr:nvSpPr>
        <xdr:cNvPr id="140" name="テキスト ボックス 139"/>
        <xdr:cNvSpPr txBox="1"/>
      </xdr:nvSpPr>
      <xdr:spPr>
        <a:xfrm>
          <a:off x="2608794" y="914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145,048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162066</xdr:rowOff>
    </xdr:from>
    <xdr:to>
      <xdr:col>3</xdr:col>
      <xdr:colOff>3175</xdr:colOff>
      <xdr:row>55</xdr:row>
      <xdr:rowOff>92216</xdr:rowOff>
    </xdr:to>
    <xdr:sp macro="" textlink="">
      <xdr:nvSpPr>
        <xdr:cNvPr id="141" name="円/楕円 140"/>
        <xdr:cNvSpPr/>
      </xdr:nvSpPr>
      <xdr:spPr>
        <a:xfrm>
          <a:off x="1968500" y="94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108743</xdr:rowOff>
    </xdr:from>
    <xdr:ext cx="599010" cy="259045"/>
    <xdr:sp macro="" textlink="">
      <xdr:nvSpPr>
        <xdr:cNvPr id="142" name="テキスト ボックス 141"/>
        <xdr:cNvSpPr txBox="1"/>
      </xdr:nvSpPr>
      <xdr:spPr>
        <a:xfrm>
          <a:off x="1719794" y="919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156465</xdr:rowOff>
    </xdr:from>
    <xdr:to>
      <xdr:col>1</xdr:col>
      <xdr:colOff>485775</xdr:colOff>
      <xdr:row>55</xdr:row>
      <xdr:rowOff>86615</xdr:rowOff>
    </xdr:to>
    <xdr:sp macro="" textlink="">
      <xdr:nvSpPr>
        <xdr:cNvPr id="143" name="円/楕円 142"/>
        <xdr:cNvSpPr/>
      </xdr:nvSpPr>
      <xdr:spPr>
        <a:xfrm>
          <a:off x="1079500" y="94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103142</xdr:rowOff>
    </xdr:from>
    <xdr:ext cx="599010" cy="259045"/>
    <xdr:sp macro="" textlink="">
      <xdr:nvSpPr>
        <xdr:cNvPr id="144" name="テキスト ボックス 143"/>
        <xdr:cNvSpPr txBox="1"/>
      </xdr:nvSpPr>
      <xdr:spPr>
        <a:xfrm>
          <a:off x="830794" y="918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10861</xdr:rowOff>
    </xdr:from>
    <xdr:to>
      <xdr:col>6</xdr:col>
      <xdr:colOff>511175</xdr:colOff>
      <xdr:row>75</xdr:row>
      <xdr:rowOff>104815</xdr:rowOff>
    </xdr:to>
    <xdr:cxnSp macro="">
      <xdr:nvCxnSpPr>
        <xdr:cNvPr id="171" name="直線コネクタ 170"/>
        <xdr:cNvCxnSpPr/>
      </xdr:nvCxnSpPr>
      <xdr:spPr>
        <a:xfrm flipV="1">
          <a:off x="3797300" y="12698161"/>
          <a:ext cx="8382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104815</xdr:rowOff>
    </xdr:from>
    <xdr:to>
      <xdr:col>5</xdr:col>
      <xdr:colOff>358775</xdr:colOff>
      <xdr:row>76</xdr:row>
      <xdr:rowOff>30978</xdr:rowOff>
    </xdr:to>
    <xdr:cxnSp macro="">
      <xdr:nvCxnSpPr>
        <xdr:cNvPr id="174" name="直線コネクタ 173"/>
        <xdr:cNvCxnSpPr/>
      </xdr:nvCxnSpPr>
      <xdr:spPr>
        <a:xfrm flipV="1">
          <a:off x="2908300" y="12963565"/>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30978</xdr:rowOff>
    </xdr:from>
    <xdr:to>
      <xdr:col>4</xdr:col>
      <xdr:colOff>155575</xdr:colOff>
      <xdr:row>77</xdr:row>
      <xdr:rowOff>11959</xdr:rowOff>
    </xdr:to>
    <xdr:cxnSp macro="">
      <xdr:nvCxnSpPr>
        <xdr:cNvPr id="177" name="直線コネクタ 176"/>
        <xdr:cNvCxnSpPr/>
      </xdr:nvCxnSpPr>
      <xdr:spPr>
        <a:xfrm flipV="1">
          <a:off x="2019300" y="13061178"/>
          <a:ext cx="889000" cy="1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77523</xdr:rowOff>
    </xdr:from>
    <xdr:ext cx="469744" cy="259045"/>
    <xdr:sp macro="" textlink="">
      <xdr:nvSpPr>
        <xdr:cNvPr id="179" name="テキスト ボックス 178"/>
        <xdr:cNvSpPr txBox="1"/>
      </xdr:nvSpPr>
      <xdr:spPr>
        <a:xfrm>
          <a:off x="2673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122783</xdr:rowOff>
    </xdr:from>
    <xdr:to>
      <xdr:col>2</xdr:col>
      <xdr:colOff>638175</xdr:colOff>
      <xdr:row>77</xdr:row>
      <xdr:rowOff>11959</xdr:rowOff>
    </xdr:to>
    <xdr:cxnSp macro="">
      <xdr:nvCxnSpPr>
        <xdr:cNvPr id="180" name="直線コネクタ 179"/>
        <xdr:cNvCxnSpPr/>
      </xdr:nvCxnSpPr>
      <xdr:spPr>
        <a:xfrm>
          <a:off x="1130300" y="13152983"/>
          <a:ext cx="889000" cy="6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104222</xdr:rowOff>
    </xdr:from>
    <xdr:ext cx="469744" cy="259045"/>
    <xdr:sp macro="" textlink="">
      <xdr:nvSpPr>
        <xdr:cNvPr id="184" name="テキスト ボックス 183"/>
        <xdr:cNvSpPr txBox="1"/>
      </xdr:nvSpPr>
      <xdr:spPr>
        <a:xfrm>
          <a:off x="895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131511</xdr:rowOff>
    </xdr:from>
    <xdr:to>
      <xdr:col>6</xdr:col>
      <xdr:colOff>561975</xdr:colOff>
      <xdr:row>74</xdr:row>
      <xdr:rowOff>61661</xdr:rowOff>
    </xdr:to>
    <xdr:sp macro="" textlink="">
      <xdr:nvSpPr>
        <xdr:cNvPr id="190" name="円/楕円 189"/>
        <xdr:cNvSpPr/>
      </xdr:nvSpPr>
      <xdr:spPr>
        <a:xfrm>
          <a:off x="4584700" y="126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154388</xdr:rowOff>
    </xdr:from>
    <xdr:ext cx="534377" cy="259045"/>
    <xdr:sp macro="" textlink="">
      <xdr:nvSpPr>
        <xdr:cNvPr id="191" name="維持補修費該当値テキスト"/>
        <xdr:cNvSpPr txBox="1"/>
      </xdr:nvSpPr>
      <xdr:spPr>
        <a:xfrm>
          <a:off x="4686300" y="124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17,818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54015</xdr:rowOff>
    </xdr:from>
    <xdr:to>
      <xdr:col>5</xdr:col>
      <xdr:colOff>409575</xdr:colOff>
      <xdr:row>75</xdr:row>
      <xdr:rowOff>155615</xdr:rowOff>
    </xdr:to>
    <xdr:sp macro="" textlink="">
      <xdr:nvSpPr>
        <xdr:cNvPr id="192" name="円/楕円 191"/>
        <xdr:cNvSpPr/>
      </xdr:nvSpPr>
      <xdr:spPr>
        <a:xfrm>
          <a:off x="3746500" y="129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692</xdr:rowOff>
    </xdr:from>
    <xdr:ext cx="534377" cy="259045"/>
    <xdr:sp macro="" textlink="">
      <xdr:nvSpPr>
        <xdr:cNvPr id="193" name="テキスト ボックス 192"/>
        <xdr:cNvSpPr txBox="1"/>
      </xdr:nvSpPr>
      <xdr:spPr>
        <a:xfrm>
          <a:off x="3530111" y="1268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151628</xdr:rowOff>
    </xdr:from>
    <xdr:to>
      <xdr:col>4</xdr:col>
      <xdr:colOff>206375</xdr:colOff>
      <xdr:row>76</xdr:row>
      <xdr:rowOff>81778</xdr:rowOff>
    </xdr:to>
    <xdr:sp macro="" textlink="">
      <xdr:nvSpPr>
        <xdr:cNvPr id="194" name="円/楕円 193"/>
        <xdr:cNvSpPr/>
      </xdr:nvSpPr>
      <xdr:spPr>
        <a:xfrm>
          <a:off x="2857500" y="13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98305</xdr:rowOff>
    </xdr:from>
    <xdr:ext cx="469744" cy="259045"/>
    <xdr:sp macro="" textlink="">
      <xdr:nvSpPr>
        <xdr:cNvPr id="195" name="テキスト ボックス 194"/>
        <xdr:cNvSpPr txBox="1"/>
      </xdr:nvSpPr>
      <xdr:spPr>
        <a:xfrm>
          <a:off x="2673427"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132609</xdr:rowOff>
    </xdr:from>
    <xdr:to>
      <xdr:col>3</xdr:col>
      <xdr:colOff>3175</xdr:colOff>
      <xdr:row>77</xdr:row>
      <xdr:rowOff>62759</xdr:rowOff>
    </xdr:to>
    <xdr:sp macro="" textlink="">
      <xdr:nvSpPr>
        <xdr:cNvPr id="196" name="円/楕円 195"/>
        <xdr:cNvSpPr/>
      </xdr:nvSpPr>
      <xdr:spPr>
        <a:xfrm>
          <a:off x="1968500" y="131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79285</xdr:rowOff>
    </xdr:from>
    <xdr:ext cx="469744" cy="259045"/>
    <xdr:sp macro="" textlink="">
      <xdr:nvSpPr>
        <xdr:cNvPr id="197" name="テキスト ボックス 196"/>
        <xdr:cNvSpPr txBox="1"/>
      </xdr:nvSpPr>
      <xdr:spPr>
        <a:xfrm>
          <a:off x="1784427" y="129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71983</xdr:rowOff>
    </xdr:from>
    <xdr:to>
      <xdr:col>1</xdr:col>
      <xdr:colOff>485775</xdr:colOff>
      <xdr:row>77</xdr:row>
      <xdr:rowOff>2133</xdr:rowOff>
    </xdr:to>
    <xdr:sp macro="" textlink="">
      <xdr:nvSpPr>
        <xdr:cNvPr id="198" name="円/楕円 197"/>
        <xdr:cNvSpPr/>
      </xdr:nvSpPr>
      <xdr:spPr>
        <a:xfrm>
          <a:off x="1079500" y="1310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18661</xdr:rowOff>
    </xdr:from>
    <xdr:ext cx="469744" cy="259045"/>
    <xdr:sp macro="" textlink="">
      <xdr:nvSpPr>
        <xdr:cNvPr id="199" name="テキスト ボックス 198"/>
        <xdr:cNvSpPr txBox="1"/>
      </xdr:nvSpPr>
      <xdr:spPr>
        <a:xfrm>
          <a:off x="895427" y="128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157384</xdr:rowOff>
    </xdr:from>
    <xdr:to>
      <xdr:col>6</xdr:col>
      <xdr:colOff>511175</xdr:colOff>
      <xdr:row>94</xdr:row>
      <xdr:rowOff>47476</xdr:rowOff>
    </xdr:to>
    <xdr:cxnSp macro="">
      <xdr:nvCxnSpPr>
        <xdr:cNvPr id="231" name="直線コネクタ 230"/>
        <xdr:cNvCxnSpPr/>
      </xdr:nvCxnSpPr>
      <xdr:spPr>
        <a:xfrm flipV="1">
          <a:off x="3797300" y="16102234"/>
          <a:ext cx="838200" cy="6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47476</xdr:rowOff>
    </xdr:from>
    <xdr:to>
      <xdr:col>5</xdr:col>
      <xdr:colOff>358775</xdr:colOff>
      <xdr:row>94</xdr:row>
      <xdr:rowOff>51526</xdr:rowOff>
    </xdr:to>
    <xdr:cxnSp macro="">
      <xdr:nvCxnSpPr>
        <xdr:cNvPr id="234" name="直線コネクタ 233"/>
        <xdr:cNvCxnSpPr/>
      </xdr:nvCxnSpPr>
      <xdr:spPr>
        <a:xfrm flipV="1">
          <a:off x="2908300" y="16163776"/>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51526</xdr:rowOff>
    </xdr:from>
    <xdr:to>
      <xdr:col>4</xdr:col>
      <xdr:colOff>155575</xdr:colOff>
      <xdr:row>95</xdr:row>
      <xdr:rowOff>14819</xdr:rowOff>
    </xdr:to>
    <xdr:cxnSp macro="">
      <xdr:nvCxnSpPr>
        <xdr:cNvPr id="237" name="直線コネクタ 236"/>
        <xdr:cNvCxnSpPr/>
      </xdr:nvCxnSpPr>
      <xdr:spPr>
        <a:xfrm flipV="1">
          <a:off x="2019300" y="16167826"/>
          <a:ext cx="889000" cy="1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14819</xdr:rowOff>
    </xdr:from>
    <xdr:to>
      <xdr:col>2</xdr:col>
      <xdr:colOff>638175</xdr:colOff>
      <xdr:row>95</xdr:row>
      <xdr:rowOff>87122</xdr:rowOff>
    </xdr:to>
    <xdr:cxnSp macro="">
      <xdr:nvCxnSpPr>
        <xdr:cNvPr id="240" name="直線コネクタ 239"/>
        <xdr:cNvCxnSpPr/>
      </xdr:nvCxnSpPr>
      <xdr:spPr>
        <a:xfrm flipV="1">
          <a:off x="1130300" y="16302569"/>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106584</xdr:rowOff>
    </xdr:from>
    <xdr:to>
      <xdr:col>6</xdr:col>
      <xdr:colOff>561975</xdr:colOff>
      <xdr:row>94</xdr:row>
      <xdr:rowOff>36734</xdr:rowOff>
    </xdr:to>
    <xdr:sp macro="" textlink="">
      <xdr:nvSpPr>
        <xdr:cNvPr id="250" name="円/楕円 249"/>
        <xdr:cNvSpPr/>
      </xdr:nvSpPr>
      <xdr:spPr>
        <a:xfrm>
          <a:off x="4584700" y="160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129461</xdr:rowOff>
    </xdr:from>
    <xdr:ext cx="534377" cy="259045"/>
    <xdr:sp macro="" textlink="">
      <xdr:nvSpPr>
        <xdr:cNvPr id="251" name="扶助費該当値テキスト"/>
        <xdr:cNvSpPr txBox="1"/>
      </xdr:nvSpPr>
      <xdr:spPr>
        <a:xfrm>
          <a:off x="4686300" y="1590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79,417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168126</xdr:rowOff>
    </xdr:from>
    <xdr:to>
      <xdr:col>5</xdr:col>
      <xdr:colOff>409575</xdr:colOff>
      <xdr:row>94</xdr:row>
      <xdr:rowOff>98276</xdr:rowOff>
    </xdr:to>
    <xdr:sp macro="" textlink="">
      <xdr:nvSpPr>
        <xdr:cNvPr id="252" name="円/楕円 251"/>
        <xdr:cNvSpPr/>
      </xdr:nvSpPr>
      <xdr:spPr>
        <a:xfrm>
          <a:off x="3746500" y="161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114803</xdr:rowOff>
    </xdr:from>
    <xdr:ext cx="534377" cy="259045"/>
    <xdr:sp macro="" textlink="">
      <xdr:nvSpPr>
        <xdr:cNvPr id="253" name="テキスト ボックス 252"/>
        <xdr:cNvSpPr txBox="1"/>
      </xdr:nvSpPr>
      <xdr:spPr>
        <a:xfrm>
          <a:off x="3530111" y="1588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75,648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726</xdr:rowOff>
    </xdr:from>
    <xdr:to>
      <xdr:col>4</xdr:col>
      <xdr:colOff>206375</xdr:colOff>
      <xdr:row>94</xdr:row>
      <xdr:rowOff>102326</xdr:rowOff>
    </xdr:to>
    <xdr:sp macro="" textlink="">
      <xdr:nvSpPr>
        <xdr:cNvPr id="254" name="円/楕円 253"/>
        <xdr:cNvSpPr/>
      </xdr:nvSpPr>
      <xdr:spPr>
        <a:xfrm>
          <a:off x="2857500" y="161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118853</xdr:rowOff>
    </xdr:from>
    <xdr:ext cx="534377" cy="259045"/>
    <xdr:sp macro="" textlink="">
      <xdr:nvSpPr>
        <xdr:cNvPr id="255" name="テキスト ボックス 254"/>
        <xdr:cNvSpPr txBox="1"/>
      </xdr:nvSpPr>
      <xdr:spPr>
        <a:xfrm>
          <a:off x="2641111" y="158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135469</xdr:rowOff>
    </xdr:from>
    <xdr:to>
      <xdr:col>3</xdr:col>
      <xdr:colOff>3175</xdr:colOff>
      <xdr:row>95</xdr:row>
      <xdr:rowOff>65619</xdr:rowOff>
    </xdr:to>
    <xdr:sp macro="" textlink="">
      <xdr:nvSpPr>
        <xdr:cNvPr id="256" name="円/楕円 255"/>
        <xdr:cNvSpPr/>
      </xdr:nvSpPr>
      <xdr:spPr>
        <a:xfrm>
          <a:off x="1968500" y="1625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82146</xdr:rowOff>
    </xdr:from>
    <xdr:ext cx="534377" cy="259045"/>
    <xdr:sp macro="" textlink="">
      <xdr:nvSpPr>
        <xdr:cNvPr id="257" name="テキスト ボックス 256"/>
        <xdr:cNvSpPr txBox="1"/>
      </xdr:nvSpPr>
      <xdr:spPr>
        <a:xfrm>
          <a:off x="1752111" y="1602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36322</xdr:rowOff>
    </xdr:from>
    <xdr:to>
      <xdr:col>1</xdr:col>
      <xdr:colOff>485775</xdr:colOff>
      <xdr:row>95</xdr:row>
      <xdr:rowOff>137922</xdr:rowOff>
    </xdr:to>
    <xdr:sp macro="" textlink="">
      <xdr:nvSpPr>
        <xdr:cNvPr id="258" name="円/楕円 257"/>
        <xdr:cNvSpPr/>
      </xdr:nvSpPr>
      <xdr:spPr>
        <a:xfrm>
          <a:off x="1079500" y="163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154449</xdr:rowOff>
    </xdr:from>
    <xdr:ext cx="534377" cy="259045"/>
    <xdr:sp macro="" textlink="">
      <xdr:nvSpPr>
        <xdr:cNvPr id="259" name="テキスト ボックス 258"/>
        <xdr:cNvSpPr txBox="1"/>
      </xdr:nvSpPr>
      <xdr:spPr>
        <a:xfrm>
          <a:off x="863111" y="160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151823</xdr:rowOff>
    </xdr:from>
    <xdr:to>
      <xdr:col>15</xdr:col>
      <xdr:colOff>180975</xdr:colOff>
      <xdr:row>32</xdr:row>
      <xdr:rowOff>148550</xdr:rowOff>
    </xdr:to>
    <xdr:cxnSp macro="">
      <xdr:nvCxnSpPr>
        <xdr:cNvPr id="290" name="直線コネクタ 289"/>
        <xdr:cNvCxnSpPr/>
      </xdr:nvCxnSpPr>
      <xdr:spPr>
        <a:xfrm flipV="1">
          <a:off x="9639300" y="5295323"/>
          <a:ext cx="838200" cy="33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148550</xdr:rowOff>
    </xdr:from>
    <xdr:to>
      <xdr:col>14</xdr:col>
      <xdr:colOff>28575</xdr:colOff>
      <xdr:row>33</xdr:row>
      <xdr:rowOff>139047</xdr:rowOff>
    </xdr:to>
    <xdr:cxnSp macro="">
      <xdr:nvCxnSpPr>
        <xdr:cNvPr id="293" name="直線コネクタ 292"/>
        <xdr:cNvCxnSpPr/>
      </xdr:nvCxnSpPr>
      <xdr:spPr>
        <a:xfrm flipV="1">
          <a:off x="8750300" y="5634950"/>
          <a:ext cx="889000" cy="16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107043</xdr:rowOff>
    </xdr:from>
    <xdr:to>
      <xdr:col>12</xdr:col>
      <xdr:colOff>511175</xdr:colOff>
      <xdr:row>33</xdr:row>
      <xdr:rowOff>139047</xdr:rowOff>
    </xdr:to>
    <xdr:cxnSp macro="">
      <xdr:nvCxnSpPr>
        <xdr:cNvPr id="296" name="直線コネクタ 295"/>
        <xdr:cNvCxnSpPr/>
      </xdr:nvCxnSpPr>
      <xdr:spPr>
        <a:xfrm>
          <a:off x="7861300" y="576489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107043</xdr:rowOff>
    </xdr:from>
    <xdr:to>
      <xdr:col>11</xdr:col>
      <xdr:colOff>307975</xdr:colOff>
      <xdr:row>33</xdr:row>
      <xdr:rowOff>129335</xdr:rowOff>
    </xdr:to>
    <xdr:cxnSp macro="">
      <xdr:nvCxnSpPr>
        <xdr:cNvPr id="299" name="直線コネクタ 298"/>
        <xdr:cNvCxnSpPr/>
      </xdr:nvCxnSpPr>
      <xdr:spPr>
        <a:xfrm flipV="1">
          <a:off x="6972300" y="5764893"/>
          <a:ext cx="889000" cy="2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101023</xdr:rowOff>
    </xdr:from>
    <xdr:to>
      <xdr:col>15</xdr:col>
      <xdr:colOff>231775</xdr:colOff>
      <xdr:row>31</xdr:row>
      <xdr:rowOff>31173</xdr:rowOff>
    </xdr:to>
    <xdr:sp macro="" textlink="">
      <xdr:nvSpPr>
        <xdr:cNvPr id="309" name="円/楕円 308"/>
        <xdr:cNvSpPr/>
      </xdr:nvSpPr>
      <xdr:spPr>
        <a:xfrm>
          <a:off x="10426700" y="52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54050</xdr:rowOff>
    </xdr:from>
    <xdr:ext cx="599010" cy="259045"/>
    <xdr:sp macro="" textlink="">
      <xdr:nvSpPr>
        <xdr:cNvPr id="310" name="補助費等該当値テキスト"/>
        <xdr:cNvSpPr txBox="1"/>
      </xdr:nvSpPr>
      <xdr:spPr>
        <a:xfrm>
          <a:off x="10528300" y="519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228,144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97750</xdr:rowOff>
    </xdr:from>
    <xdr:to>
      <xdr:col>14</xdr:col>
      <xdr:colOff>79375</xdr:colOff>
      <xdr:row>33</xdr:row>
      <xdr:rowOff>27900</xdr:rowOff>
    </xdr:to>
    <xdr:sp macro="" textlink="">
      <xdr:nvSpPr>
        <xdr:cNvPr id="311" name="円/楕円 310"/>
        <xdr:cNvSpPr/>
      </xdr:nvSpPr>
      <xdr:spPr>
        <a:xfrm>
          <a:off x="9588500" y="55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44427</xdr:rowOff>
    </xdr:from>
    <xdr:ext cx="599010" cy="259045"/>
    <xdr:sp macro="" textlink="">
      <xdr:nvSpPr>
        <xdr:cNvPr id="312" name="テキスト ボックス 311"/>
        <xdr:cNvSpPr txBox="1"/>
      </xdr:nvSpPr>
      <xdr:spPr>
        <a:xfrm>
          <a:off x="9339794" y="535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176,145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88247</xdr:rowOff>
    </xdr:from>
    <xdr:to>
      <xdr:col>12</xdr:col>
      <xdr:colOff>561975</xdr:colOff>
      <xdr:row>34</xdr:row>
      <xdr:rowOff>18397</xdr:rowOff>
    </xdr:to>
    <xdr:sp macro="" textlink="">
      <xdr:nvSpPr>
        <xdr:cNvPr id="313" name="円/楕円 312"/>
        <xdr:cNvSpPr/>
      </xdr:nvSpPr>
      <xdr:spPr>
        <a:xfrm>
          <a:off x="8699500" y="57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34924</xdr:rowOff>
    </xdr:from>
    <xdr:ext cx="599010" cy="259045"/>
    <xdr:sp macro="" textlink="">
      <xdr:nvSpPr>
        <xdr:cNvPr id="314" name="テキスト ボックス 313"/>
        <xdr:cNvSpPr txBox="1"/>
      </xdr:nvSpPr>
      <xdr:spPr>
        <a:xfrm>
          <a:off x="8450794" y="552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56243</xdr:rowOff>
    </xdr:from>
    <xdr:to>
      <xdr:col>11</xdr:col>
      <xdr:colOff>358775</xdr:colOff>
      <xdr:row>33</xdr:row>
      <xdr:rowOff>157843</xdr:rowOff>
    </xdr:to>
    <xdr:sp macro="" textlink="">
      <xdr:nvSpPr>
        <xdr:cNvPr id="315" name="円/楕円 314"/>
        <xdr:cNvSpPr/>
      </xdr:nvSpPr>
      <xdr:spPr>
        <a:xfrm>
          <a:off x="7810500" y="5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2920</xdr:rowOff>
    </xdr:from>
    <xdr:ext cx="599010" cy="259045"/>
    <xdr:sp macro="" textlink="">
      <xdr:nvSpPr>
        <xdr:cNvPr id="316" name="テキスト ボックス 315"/>
        <xdr:cNvSpPr txBox="1"/>
      </xdr:nvSpPr>
      <xdr:spPr>
        <a:xfrm>
          <a:off x="7561794" y="548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156,250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78535</xdr:rowOff>
    </xdr:from>
    <xdr:to>
      <xdr:col>10</xdr:col>
      <xdr:colOff>155575</xdr:colOff>
      <xdr:row>34</xdr:row>
      <xdr:rowOff>8685</xdr:rowOff>
    </xdr:to>
    <xdr:sp macro="" textlink="">
      <xdr:nvSpPr>
        <xdr:cNvPr id="317" name="円/楕円 316"/>
        <xdr:cNvSpPr/>
      </xdr:nvSpPr>
      <xdr:spPr>
        <a:xfrm>
          <a:off x="6921500" y="57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25212</xdr:rowOff>
    </xdr:from>
    <xdr:ext cx="599010" cy="259045"/>
    <xdr:sp macro="" textlink="">
      <xdr:nvSpPr>
        <xdr:cNvPr id="318" name="テキスト ボックス 317"/>
        <xdr:cNvSpPr txBox="1"/>
      </xdr:nvSpPr>
      <xdr:spPr>
        <a:xfrm>
          <a:off x="6672794" y="55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31313</xdr:rowOff>
    </xdr:from>
    <xdr:to>
      <xdr:col>15</xdr:col>
      <xdr:colOff>180975</xdr:colOff>
      <xdr:row>57</xdr:row>
      <xdr:rowOff>111186</xdr:rowOff>
    </xdr:to>
    <xdr:cxnSp macro="">
      <xdr:nvCxnSpPr>
        <xdr:cNvPr id="347" name="直線コネクタ 346"/>
        <xdr:cNvCxnSpPr/>
      </xdr:nvCxnSpPr>
      <xdr:spPr>
        <a:xfrm>
          <a:off x="9639300" y="9632513"/>
          <a:ext cx="838200" cy="25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31313</xdr:rowOff>
    </xdr:from>
    <xdr:to>
      <xdr:col>14</xdr:col>
      <xdr:colOff>28575</xdr:colOff>
      <xdr:row>56</xdr:row>
      <xdr:rowOff>45600</xdr:rowOff>
    </xdr:to>
    <xdr:cxnSp macro="">
      <xdr:nvCxnSpPr>
        <xdr:cNvPr id="350" name="直線コネクタ 349"/>
        <xdr:cNvCxnSpPr/>
      </xdr:nvCxnSpPr>
      <xdr:spPr>
        <a:xfrm flipV="1">
          <a:off x="8750300" y="96325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98529</xdr:rowOff>
    </xdr:from>
    <xdr:to>
      <xdr:col>12</xdr:col>
      <xdr:colOff>511175</xdr:colOff>
      <xdr:row>56</xdr:row>
      <xdr:rowOff>45600</xdr:rowOff>
    </xdr:to>
    <xdr:cxnSp macro="">
      <xdr:nvCxnSpPr>
        <xdr:cNvPr id="353" name="直線コネクタ 352"/>
        <xdr:cNvCxnSpPr/>
      </xdr:nvCxnSpPr>
      <xdr:spPr>
        <a:xfrm>
          <a:off x="7861300" y="9013929"/>
          <a:ext cx="889000" cy="63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98529</xdr:rowOff>
    </xdr:from>
    <xdr:to>
      <xdr:col>11</xdr:col>
      <xdr:colOff>307975</xdr:colOff>
      <xdr:row>56</xdr:row>
      <xdr:rowOff>23940</xdr:rowOff>
    </xdr:to>
    <xdr:cxnSp macro="">
      <xdr:nvCxnSpPr>
        <xdr:cNvPr id="356" name="直線コネクタ 355"/>
        <xdr:cNvCxnSpPr/>
      </xdr:nvCxnSpPr>
      <xdr:spPr>
        <a:xfrm flipV="1">
          <a:off x="6972300" y="9013929"/>
          <a:ext cx="889000" cy="6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60386</xdr:rowOff>
    </xdr:from>
    <xdr:to>
      <xdr:col>15</xdr:col>
      <xdr:colOff>231775</xdr:colOff>
      <xdr:row>57</xdr:row>
      <xdr:rowOff>161986</xdr:rowOff>
    </xdr:to>
    <xdr:sp macro="" textlink="">
      <xdr:nvSpPr>
        <xdr:cNvPr id="366" name="円/楕円 365"/>
        <xdr:cNvSpPr/>
      </xdr:nvSpPr>
      <xdr:spPr>
        <a:xfrm>
          <a:off x="10426700" y="98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83263</xdr:rowOff>
    </xdr:from>
    <xdr:ext cx="599010" cy="259045"/>
    <xdr:sp macro="" textlink="">
      <xdr:nvSpPr>
        <xdr:cNvPr id="367" name="普通建設事業費該当値テキスト"/>
        <xdr:cNvSpPr txBox="1"/>
      </xdr:nvSpPr>
      <xdr:spPr>
        <a:xfrm>
          <a:off x="10528300" y="968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144,968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151963</xdr:rowOff>
    </xdr:from>
    <xdr:to>
      <xdr:col>14</xdr:col>
      <xdr:colOff>79375</xdr:colOff>
      <xdr:row>56</xdr:row>
      <xdr:rowOff>82113</xdr:rowOff>
    </xdr:to>
    <xdr:sp macro="" textlink="">
      <xdr:nvSpPr>
        <xdr:cNvPr id="368" name="円/楕円 367"/>
        <xdr:cNvSpPr/>
      </xdr:nvSpPr>
      <xdr:spPr>
        <a:xfrm>
          <a:off x="9588500" y="958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98640</xdr:rowOff>
    </xdr:from>
    <xdr:ext cx="599010" cy="259045"/>
    <xdr:sp macro="" textlink="">
      <xdr:nvSpPr>
        <xdr:cNvPr id="369" name="テキスト ボックス 368"/>
        <xdr:cNvSpPr txBox="1"/>
      </xdr:nvSpPr>
      <xdr:spPr>
        <a:xfrm>
          <a:off x="9339794" y="935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276,896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166250</xdr:rowOff>
    </xdr:from>
    <xdr:to>
      <xdr:col>12</xdr:col>
      <xdr:colOff>561975</xdr:colOff>
      <xdr:row>56</xdr:row>
      <xdr:rowOff>96400</xdr:rowOff>
    </xdr:to>
    <xdr:sp macro="" textlink="">
      <xdr:nvSpPr>
        <xdr:cNvPr id="370" name="円/楕円 369"/>
        <xdr:cNvSpPr/>
      </xdr:nvSpPr>
      <xdr:spPr>
        <a:xfrm>
          <a:off x="8699500" y="95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112927</xdr:rowOff>
    </xdr:from>
    <xdr:ext cx="599010" cy="259045"/>
    <xdr:sp macro="" textlink="">
      <xdr:nvSpPr>
        <xdr:cNvPr id="371" name="テキスト ボックス 370"/>
        <xdr:cNvSpPr txBox="1"/>
      </xdr:nvSpPr>
      <xdr:spPr>
        <a:xfrm>
          <a:off x="8450794" y="937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269,396</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47729</xdr:rowOff>
    </xdr:from>
    <xdr:to>
      <xdr:col>11</xdr:col>
      <xdr:colOff>358775</xdr:colOff>
      <xdr:row>52</xdr:row>
      <xdr:rowOff>149329</xdr:rowOff>
    </xdr:to>
    <xdr:sp macro="" textlink="">
      <xdr:nvSpPr>
        <xdr:cNvPr id="372" name="円/楕円 371"/>
        <xdr:cNvSpPr/>
      </xdr:nvSpPr>
      <xdr:spPr>
        <a:xfrm>
          <a:off x="7810500" y="896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165856</xdr:rowOff>
    </xdr:from>
    <xdr:ext cx="599010" cy="259045"/>
    <xdr:sp macro="" textlink="">
      <xdr:nvSpPr>
        <xdr:cNvPr id="373" name="テキスト ボックス 372"/>
        <xdr:cNvSpPr txBox="1"/>
      </xdr:nvSpPr>
      <xdr:spPr>
        <a:xfrm>
          <a:off x="7561794" y="873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601,612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144590</xdr:rowOff>
    </xdr:from>
    <xdr:to>
      <xdr:col>10</xdr:col>
      <xdr:colOff>155575</xdr:colOff>
      <xdr:row>56</xdr:row>
      <xdr:rowOff>74740</xdr:rowOff>
    </xdr:to>
    <xdr:sp macro="" textlink="">
      <xdr:nvSpPr>
        <xdr:cNvPr id="374" name="円/楕円 373"/>
        <xdr:cNvSpPr/>
      </xdr:nvSpPr>
      <xdr:spPr>
        <a:xfrm>
          <a:off x="6921500" y="95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91267</xdr:rowOff>
    </xdr:from>
    <xdr:ext cx="599010" cy="259045"/>
    <xdr:sp macro="" textlink="">
      <xdr:nvSpPr>
        <xdr:cNvPr id="375" name="テキスト ボックス 374"/>
        <xdr:cNvSpPr txBox="1"/>
      </xdr:nvSpPr>
      <xdr:spPr>
        <a:xfrm>
          <a:off x="6672794" y="934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78933</xdr:rowOff>
    </xdr:from>
    <xdr:to>
      <xdr:col>15</xdr:col>
      <xdr:colOff>180340</xdr:colOff>
      <xdr:row>78</xdr:row>
      <xdr:rowOff>139700</xdr:rowOff>
    </xdr:to>
    <xdr:cxnSp macro="">
      <xdr:nvCxnSpPr>
        <xdr:cNvPr id="397" name="直線コネクタ 396"/>
        <xdr:cNvCxnSpPr/>
      </xdr:nvCxnSpPr>
      <xdr:spPr>
        <a:xfrm flipV="1">
          <a:off x="10475595" y="12594783"/>
          <a:ext cx="1270" cy="91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25610</xdr:rowOff>
    </xdr:from>
    <xdr:ext cx="599010" cy="259045"/>
    <xdr:sp macro="" textlink="">
      <xdr:nvSpPr>
        <xdr:cNvPr id="400" name="普通建設事業費 （ うち新規整備　）最大値テキスト"/>
        <xdr:cNvSpPr txBox="1"/>
      </xdr:nvSpPr>
      <xdr:spPr>
        <a:xfrm>
          <a:off x="10528300" y="123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73</xdr:row>
      <xdr:rowOff>78933</xdr:rowOff>
    </xdr:from>
    <xdr:to>
      <xdr:col>15</xdr:col>
      <xdr:colOff>269875</xdr:colOff>
      <xdr:row>73</xdr:row>
      <xdr:rowOff>78933</xdr:rowOff>
    </xdr:to>
    <xdr:cxnSp macro="">
      <xdr:nvCxnSpPr>
        <xdr:cNvPr id="401" name="直線コネクタ 400"/>
        <xdr:cNvCxnSpPr/>
      </xdr:nvCxnSpPr>
      <xdr:spPr>
        <a:xfrm>
          <a:off x="10388600" y="12594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103105</xdr:rowOff>
    </xdr:from>
    <xdr:to>
      <xdr:col>15</xdr:col>
      <xdr:colOff>180975</xdr:colOff>
      <xdr:row>75</xdr:row>
      <xdr:rowOff>12032</xdr:rowOff>
    </xdr:to>
    <xdr:cxnSp macro="">
      <xdr:nvCxnSpPr>
        <xdr:cNvPr id="402" name="直線コネクタ 401"/>
        <xdr:cNvCxnSpPr/>
      </xdr:nvCxnSpPr>
      <xdr:spPr>
        <a:xfrm>
          <a:off x="9639300" y="12276055"/>
          <a:ext cx="838200" cy="59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134586</xdr:rowOff>
    </xdr:from>
    <xdr:ext cx="534377" cy="259045"/>
    <xdr:sp macro="" textlink="">
      <xdr:nvSpPr>
        <xdr:cNvPr id="403" name="普通建設事業費 （ うち新規整備　）平均値テキスト"/>
        <xdr:cNvSpPr txBox="1"/>
      </xdr:nvSpPr>
      <xdr:spPr>
        <a:xfrm>
          <a:off x="10528300" y="13336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156159</xdr:rowOff>
    </xdr:from>
    <xdr:to>
      <xdr:col>15</xdr:col>
      <xdr:colOff>231775</xdr:colOff>
      <xdr:row>78</xdr:row>
      <xdr:rowOff>86309</xdr:rowOff>
    </xdr:to>
    <xdr:sp macro="" textlink="">
      <xdr:nvSpPr>
        <xdr:cNvPr id="404" name="フローチャート : 判断 403"/>
        <xdr:cNvSpPr/>
      </xdr:nvSpPr>
      <xdr:spPr>
        <a:xfrm>
          <a:off x="104267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103105</xdr:rowOff>
    </xdr:from>
    <xdr:to>
      <xdr:col>14</xdr:col>
      <xdr:colOff>28575</xdr:colOff>
      <xdr:row>71</xdr:row>
      <xdr:rowOff>128883</xdr:rowOff>
    </xdr:to>
    <xdr:cxnSp macro="">
      <xdr:nvCxnSpPr>
        <xdr:cNvPr id="405" name="直線コネクタ 404"/>
        <xdr:cNvCxnSpPr/>
      </xdr:nvCxnSpPr>
      <xdr:spPr>
        <a:xfrm flipV="1">
          <a:off x="8750300" y="12276055"/>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130053</xdr:rowOff>
    </xdr:from>
    <xdr:to>
      <xdr:col>14</xdr:col>
      <xdr:colOff>79375</xdr:colOff>
      <xdr:row>78</xdr:row>
      <xdr:rowOff>60203</xdr:rowOff>
    </xdr:to>
    <xdr:sp macro="" textlink="">
      <xdr:nvSpPr>
        <xdr:cNvPr id="406" name="フローチャート : 判断 405"/>
        <xdr:cNvSpPr/>
      </xdr:nvSpPr>
      <xdr:spPr>
        <a:xfrm>
          <a:off x="9588500" y="1333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51330</xdr:rowOff>
    </xdr:from>
    <xdr:ext cx="534377" cy="259045"/>
    <xdr:sp macro="" textlink="">
      <xdr:nvSpPr>
        <xdr:cNvPr id="407" name="テキスト ボックス 406"/>
        <xdr:cNvSpPr txBox="1"/>
      </xdr:nvSpPr>
      <xdr:spPr>
        <a:xfrm>
          <a:off x="9372111" y="134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85527</xdr:rowOff>
    </xdr:from>
    <xdr:to>
      <xdr:col>12</xdr:col>
      <xdr:colOff>561975</xdr:colOff>
      <xdr:row>78</xdr:row>
      <xdr:rowOff>15677</xdr:rowOff>
    </xdr:to>
    <xdr:sp macro="" textlink="">
      <xdr:nvSpPr>
        <xdr:cNvPr id="408" name="フローチャート : 判断 407"/>
        <xdr:cNvSpPr/>
      </xdr:nvSpPr>
      <xdr:spPr>
        <a:xfrm>
          <a:off x="8699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6804</xdr:rowOff>
    </xdr:from>
    <xdr:ext cx="534377" cy="259045"/>
    <xdr:sp macro="" textlink="">
      <xdr:nvSpPr>
        <xdr:cNvPr id="409" name="テキスト ボックス 408"/>
        <xdr:cNvSpPr txBox="1"/>
      </xdr:nvSpPr>
      <xdr:spPr>
        <a:xfrm>
          <a:off x="8483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132682</xdr:rowOff>
    </xdr:from>
    <xdr:to>
      <xdr:col>15</xdr:col>
      <xdr:colOff>231775</xdr:colOff>
      <xdr:row>75</xdr:row>
      <xdr:rowOff>62832</xdr:rowOff>
    </xdr:to>
    <xdr:sp macro="" textlink="">
      <xdr:nvSpPr>
        <xdr:cNvPr id="415" name="円/楕円 414"/>
        <xdr:cNvSpPr/>
      </xdr:nvSpPr>
      <xdr:spPr>
        <a:xfrm>
          <a:off x="10426700" y="128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155559</xdr:rowOff>
    </xdr:from>
    <xdr:ext cx="599010" cy="259045"/>
    <xdr:sp macro="" textlink="">
      <xdr:nvSpPr>
        <xdr:cNvPr id="416" name="普通建設事業費 （ うち新規整備　）該当値テキスト"/>
        <xdr:cNvSpPr txBox="1"/>
      </xdr:nvSpPr>
      <xdr:spPr>
        <a:xfrm>
          <a:off x="10528300" y="1267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140,424</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52305</xdr:rowOff>
    </xdr:from>
    <xdr:to>
      <xdr:col>14</xdr:col>
      <xdr:colOff>79375</xdr:colOff>
      <xdr:row>71</xdr:row>
      <xdr:rowOff>153905</xdr:rowOff>
    </xdr:to>
    <xdr:sp macro="" textlink="">
      <xdr:nvSpPr>
        <xdr:cNvPr id="417" name="円/楕円 416"/>
        <xdr:cNvSpPr/>
      </xdr:nvSpPr>
      <xdr:spPr>
        <a:xfrm>
          <a:off x="9588500" y="122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170432</xdr:rowOff>
    </xdr:from>
    <xdr:ext cx="599010" cy="259045"/>
    <xdr:sp macro="" textlink="">
      <xdr:nvSpPr>
        <xdr:cNvPr id="418" name="テキスト ボックス 417"/>
        <xdr:cNvSpPr txBox="1"/>
      </xdr:nvSpPr>
      <xdr:spPr>
        <a:xfrm>
          <a:off x="9339794" y="1200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270,504</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78083</xdr:rowOff>
    </xdr:from>
    <xdr:to>
      <xdr:col>12</xdr:col>
      <xdr:colOff>561975</xdr:colOff>
      <xdr:row>72</xdr:row>
      <xdr:rowOff>8233</xdr:rowOff>
    </xdr:to>
    <xdr:sp macro="" textlink="">
      <xdr:nvSpPr>
        <xdr:cNvPr id="419" name="円/楕円 418"/>
        <xdr:cNvSpPr/>
      </xdr:nvSpPr>
      <xdr:spPr>
        <a:xfrm>
          <a:off x="8699500" y="122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70</xdr:row>
      <xdr:rowOff>24760</xdr:rowOff>
    </xdr:from>
    <xdr:ext cx="599010" cy="259045"/>
    <xdr:sp macro="" textlink="">
      <xdr:nvSpPr>
        <xdr:cNvPr id="420" name="テキスト ボックス 419"/>
        <xdr:cNvSpPr txBox="1"/>
      </xdr:nvSpPr>
      <xdr:spPr>
        <a:xfrm>
          <a:off x="8450794" y="1202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1" name="直線コネクタ 43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2" name="テキスト ボックス 43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3" name="直線コネクタ 43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4" name="テキスト ボックス 43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5" name="直線コネクタ 43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6" name="テキスト ボックス 43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7" name="直線コネクタ 43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8" name="テキスト ボックス 43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2" name="直線コネクタ 441"/>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4" name="直線コネクタ 44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5"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6" name="直線コネクタ 445"/>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139700</xdr:rowOff>
    </xdr:from>
    <xdr:to>
      <xdr:col>15</xdr:col>
      <xdr:colOff>180975</xdr:colOff>
      <xdr:row>98</xdr:row>
      <xdr:rowOff>139700</xdr:rowOff>
    </xdr:to>
    <xdr:cxnSp macro="">
      <xdr:nvCxnSpPr>
        <xdr:cNvPr id="447" name="直線コネクタ 446"/>
        <xdr:cNvCxnSpPr/>
      </xdr:nvCxnSpPr>
      <xdr:spPr>
        <a:xfrm>
          <a:off x="9639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8"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9" name="フローチャート : 判断 448"/>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139700</xdr:rowOff>
    </xdr:from>
    <xdr:to>
      <xdr:col>14</xdr:col>
      <xdr:colOff>28575</xdr:colOff>
      <xdr:row>98</xdr:row>
      <xdr:rowOff>139700</xdr:rowOff>
    </xdr:to>
    <xdr:cxnSp macro="">
      <xdr:nvCxnSpPr>
        <xdr:cNvPr id="450" name="直線コネクタ 449"/>
        <xdr:cNvCxnSpPr/>
      </xdr:nvCxnSpPr>
      <xdr:spPr>
        <a:xfrm>
          <a:off x="8750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51" name="フローチャート : 判断 450"/>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2" name="テキスト ボックス 451"/>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3" name="フローチャート : 判断 452"/>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4" name="テキスト ボックス 453"/>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88900</xdr:rowOff>
    </xdr:from>
    <xdr:to>
      <xdr:col>15</xdr:col>
      <xdr:colOff>231775</xdr:colOff>
      <xdr:row>99</xdr:row>
      <xdr:rowOff>19050</xdr:rowOff>
    </xdr:to>
    <xdr:sp macro="" textlink="">
      <xdr:nvSpPr>
        <xdr:cNvPr id="460" name="円/楕円 459"/>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3827</xdr:rowOff>
    </xdr:from>
    <xdr:ext cx="249299" cy="259045"/>
    <xdr:sp macro="" textlink="">
      <xdr:nvSpPr>
        <xdr:cNvPr id="461"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62" name="円/楕円 461"/>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63" name="テキスト ボックス 462"/>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88900</xdr:rowOff>
    </xdr:from>
    <xdr:to>
      <xdr:col>12</xdr:col>
      <xdr:colOff>561975</xdr:colOff>
      <xdr:row>99</xdr:row>
      <xdr:rowOff>19050</xdr:rowOff>
    </xdr:to>
    <xdr:sp macro="" textlink="">
      <xdr:nvSpPr>
        <xdr:cNvPr id="464" name="円/楕円 463"/>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10177</xdr:rowOff>
    </xdr:from>
    <xdr:ext cx="249299" cy="259045"/>
    <xdr:sp macro="" textlink="">
      <xdr:nvSpPr>
        <xdr:cNvPr id="465" name="テキスト ボックス 464"/>
        <xdr:cNvSpPr txBox="1"/>
      </xdr:nvSpPr>
      <xdr:spPr>
        <a:xfrm>
          <a:off x="8625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9" name="直線コネクタ 488"/>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2"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3" name="直線コネクタ 492"/>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5"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6" name="フローチャート : 判断 495"/>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8" name="フローチャート : 判断 497"/>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9" name="テキスト ボックス 498"/>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501" name="フローチャート : 判断 500"/>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2" name="テキスト ボックス 501"/>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31839</xdr:rowOff>
    </xdr:from>
    <xdr:to>
      <xdr:col>19</xdr:col>
      <xdr:colOff>644525</xdr:colOff>
      <xdr:row>39</xdr:row>
      <xdr:rowOff>44450</xdr:rowOff>
    </xdr:to>
    <xdr:cxnSp macro="">
      <xdr:nvCxnSpPr>
        <xdr:cNvPr id="503" name="直線コネクタ 502"/>
        <xdr:cNvCxnSpPr/>
      </xdr:nvCxnSpPr>
      <xdr:spPr>
        <a:xfrm>
          <a:off x="12814300" y="6718389"/>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4" name="フローチャート : 判断 503"/>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5" name="テキスト ボックス 504"/>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6" name="フローチャート : 判断 505"/>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7" name="テキスト ボックス 506"/>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4"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152489</xdr:rowOff>
    </xdr:from>
    <xdr:to>
      <xdr:col>18</xdr:col>
      <xdr:colOff>492125</xdr:colOff>
      <xdr:row>39</xdr:row>
      <xdr:rowOff>82639</xdr:rowOff>
    </xdr:to>
    <xdr:sp macro="" textlink="">
      <xdr:nvSpPr>
        <xdr:cNvPr id="521" name="円/楕円 520"/>
        <xdr:cNvSpPr/>
      </xdr:nvSpPr>
      <xdr:spPr>
        <a:xfrm>
          <a:off x="12763500" y="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73766</xdr:rowOff>
    </xdr:from>
    <xdr:ext cx="378565" cy="259045"/>
    <xdr:sp macro="" textlink="">
      <xdr:nvSpPr>
        <xdr:cNvPr id="522" name="テキスト ボックス 521"/>
        <xdr:cNvSpPr txBox="1"/>
      </xdr:nvSpPr>
      <xdr:spPr>
        <a:xfrm>
          <a:off x="12625017" y="676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5" name="テキスト ボックス 58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5" name="直線コネクタ 594"/>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6"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7" name="直線コネクタ 596"/>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8"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9" name="直線コネクタ 598"/>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93698</xdr:rowOff>
    </xdr:from>
    <xdr:to>
      <xdr:col>23</xdr:col>
      <xdr:colOff>517525</xdr:colOff>
      <xdr:row>77</xdr:row>
      <xdr:rowOff>101981</xdr:rowOff>
    </xdr:to>
    <xdr:cxnSp macro="">
      <xdr:nvCxnSpPr>
        <xdr:cNvPr id="600" name="直線コネクタ 599"/>
        <xdr:cNvCxnSpPr/>
      </xdr:nvCxnSpPr>
      <xdr:spPr>
        <a:xfrm flipV="1">
          <a:off x="15481300" y="13295348"/>
          <a:ext cx="8382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601"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2" name="フローチャート : 判断 601"/>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101981</xdr:rowOff>
    </xdr:from>
    <xdr:to>
      <xdr:col>22</xdr:col>
      <xdr:colOff>365125</xdr:colOff>
      <xdr:row>77</xdr:row>
      <xdr:rowOff>112672</xdr:rowOff>
    </xdr:to>
    <xdr:cxnSp macro="">
      <xdr:nvCxnSpPr>
        <xdr:cNvPr id="603" name="直線コネクタ 602"/>
        <xdr:cNvCxnSpPr/>
      </xdr:nvCxnSpPr>
      <xdr:spPr>
        <a:xfrm flipV="1">
          <a:off x="14592300" y="13303631"/>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4" name="フローチャート : 判断 603"/>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5" name="テキスト ボックス 604"/>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112672</xdr:rowOff>
    </xdr:from>
    <xdr:to>
      <xdr:col>21</xdr:col>
      <xdr:colOff>161925</xdr:colOff>
      <xdr:row>77</xdr:row>
      <xdr:rowOff>116429</xdr:rowOff>
    </xdr:to>
    <xdr:cxnSp macro="">
      <xdr:nvCxnSpPr>
        <xdr:cNvPr id="606" name="直線コネクタ 605"/>
        <xdr:cNvCxnSpPr/>
      </xdr:nvCxnSpPr>
      <xdr:spPr>
        <a:xfrm flipV="1">
          <a:off x="13703300" y="13314322"/>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7" name="フローチャート : 判断 606"/>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8" name="テキスト ボックス 607"/>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116429</xdr:rowOff>
    </xdr:from>
    <xdr:to>
      <xdr:col>19</xdr:col>
      <xdr:colOff>644525</xdr:colOff>
      <xdr:row>77</xdr:row>
      <xdr:rowOff>129467</xdr:rowOff>
    </xdr:to>
    <xdr:cxnSp macro="">
      <xdr:nvCxnSpPr>
        <xdr:cNvPr id="609" name="直線コネクタ 608"/>
        <xdr:cNvCxnSpPr/>
      </xdr:nvCxnSpPr>
      <xdr:spPr>
        <a:xfrm flipV="1">
          <a:off x="12814300" y="13318079"/>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10" name="フローチャート : 判断 609"/>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11" name="テキスト ボックス 610"/>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2" name="フローチャート : 判断 611"/>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3" name="テキスト ボックス 612"/>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42898</xdr:rowOff>
    </xdr:from>
    <xdr:to>
      <xdr:col>23</xdr:col>
      <xdr:colOff>568325</xdr:colOff>
      <xdr:row>77</xdr:row>
      <xdr:rowOff>144498</xdr:rowOff>
    </xdr:to>
    <xdr:sp macro="" textlink="">
      <xdr:nvSpPr>
        <xdr:cNvPr id="619" name="円/楕円 618"/>
        <xdr:cNvSpPr/>
      </xdr:nvSpPr>
      <xdr:spPr>
        <a:xfrm>
          <a:off x="16268700" y="132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21325</xdr:rowOff>
    </xdr:from>
    <xdr:ext cx="534377" cy="259045"/>
    <xdr:sp macro="" textlink="">
      <xdr:nvSpPr>
        <xdr:cNvPr id="620" name="公債費該当値テキスト"/>
        <xdr:cNvSpPr txBox="1"/>
      </xdr:nvSpPr>
      <xdr:spPr>
        <a:xfrm>
          <a:off x="16370300" y="1322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51181</xdr:rowOff>
    </xdr:from>
    <xdr:to>
      <xdr:col>22</xdr:col>
      <xdr:colOff>415925</xdr:colOff>
      <xdr:row>77</xdr:row>
      <xdr:rowOff>152781</xdr:rowOff>
    </xdr:to>
    <xdr:sp macro="" textlink="">
      <xdr:nvSpPr>
        <xdr:cNvPr id="621" name="円/楕円 620"/>
        <xdr:cNvSpPr/>
      </xdr:nvSpPr>
      <xdr:spPr>
        <a:xfrm>
          <a:off x="15430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143908</xdr:rowOff>
    </xdr:from>
    <xdr:ext cx="534377" cy="259045"/>
    <xdr:sp macro="" textlink="">
      <xdr:nvSpPr>
        <xdr:cNvPr id="622" name="テキスト ボックス 621"/>
        <xdr:cNvSpPr txBox="1"/>
      </xdr:nvSpPr>
      <xdr:spPr>
        <a:xfrm>
          <a:off x="15214111" y="133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61872</xdr:rowOff>
    </xdr:from>
    <xdr:to>
      <xdr:col>21</xdr:col>
      <xdr:colOff>212725</xdr:colOff>
      <xdr:row>77</xdr:row>
      <xdr:rowOff>163472</xdr:rowOff>
    </xdr:to>
    <xdr:sp macro="" textlink="">
      <xdr:nvSpPr>
        <xdr:cNvPr id="623" name="円/楕円 622"/>
        <xdr:cNvSpPr/>
      </xdr:nvSpPr>
      <xdr:spPr>
        <a:xfrm>
          <a:off x="14541500" y="1326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154599</xdr:rowOff>
    </xdr:from>
    <xdr:ext cx="534377" cy="259045"/>
    <xdr:sp macro="" textlink="">
      <xdr:nvSpPr>
        <xdr:cNvPr id="624" name="テキスト ボックス 623"/>
        <xdr:cNvSpPr txBox="1"/>
      </xdr:nvSpPr>
      <xdr:spPr>
        <a:xfrm>
          <a:off x="14325111" y="133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65629</xdr:rowOff>
    </xdr:from>
    <xdr:to>
      <xdr:col>20</xdr:col>
      <xdr:colOff>9525</xdr:colOff>
      <xdr:row>77</xdr:row>
      <xdr:rowOff>167229</xdr:rowOff>
    </xdr:to>
    <xdr:sp macro="" textlink="">
      <xdr:nvSpPr>
        <xdr:cNvPr id="625" name="円/楕円 624"/>
        <xdr:cNvSpPr/>
      </xdr:nvSpPr>
      <xdr:spPr>
        <a:xfrm>
          <a:off x="13652500" y="132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158356</xdr:rowOff>
    </xdr:from>
    <xdr:ext cx="534377" cy="259045"/>
    <xdr:sp macro="" textlink="">
      <xdr:nvSpPr>
        <xdr:cNvPr id="626" name="テキスト ボックス 625"/>
        <xdr:cNvSpPr txBox="1"/>
      </xdr:nvSpPr>
      <xdr:spPr>
        <a:xfrm>
          <a:off x="13436111" y="1336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78667</xdr:rowOff>
    </xdr:from>
    <xdr:to>
      <xdr:col>18</xdr:col>
      <xdr:colOff>492125</xdr:colOff>
      <xdr:row>78</xdr:row>
      <xdr:rowOff>8817</xdr:rowOff>
    </xdr:to>
    <xdr:sp macro="" textlink="">
      <xdr:nvSpPr>
        <xdr:cNvPr id="627" name="円/楕円 626"/>
        <xdr:cNvSpPr/>
      </xdr:nvSpPr>
      <xdr:spPr>
        <a:xfrm>
          <a:off x="12763500" y="132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171394</xdr:rowOff>
    </xdr:from>
    <xdr:ext cx="534377" cy="259045"/>
    <xdr:sp macro="" textlink="">
      <xdr:nvSpPr>
        <xdr:cNvPr id="628" name="テキスト ボックス 627"/>
        <xdr:cNvSpPr txBox="1"/>
      </xdr:nvSpPr>
      <xdr:spPr>
        <a:xfrm>
          <a:off x="12547111" y="133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6" name="テキスト ボックス 64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8" name="テキスト ボックス 64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2" name="直線コネクタ 651"/>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3"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4" name="直線コネクタ 653"/>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5"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6" name="直線コネクタ 655"/>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10922</xdr:rowOff>
    </xdr:from>
    <xdr:to>
      <xdr:col>23</xdr:col>
      <xdr:colOff>517525</xdr:colOff>
      <xdr:row>99</xdr:row>
      <xdr:rowOff>654</xdr:rowOff>
    </xdr:to>
    <xdr:cxnSp macro="">
      <xdr:nvCxnSpPr>
        <xdr:cNvPr id="657" name="直線コネクタ 656"/>
        <xdr:cNvCxnSpPr/>
      </xdr:nvCxnSpPr>
      <xdr:spPr>
        <a:xfrm flipV="1">
          <a:off x="15481300" y="16813022"/>
          <a:ext cx="838200" cy="1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8"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9" name="フローチャート : 判断 658"/>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145435</xdr:rowOff>
    </xdr:from>
    <xdr:to>
      <xdr:col>22</xdr:col>
      <xdr:colOff>365125</xdr:colOff>
      <xdr:row>99</xdr:row>
      <xdr:rowOff>654</xdr:rowOff>
    </xdr:to>
    <xdr:cxnSp macro="">
      <xdr:nvCxnSpPr>
        <xdr:cNvPr id="660" name="直線コネクタ 659"/>
        <xdr:cNvCxnSpPr/>
      </xdr:nvCxnSpPr>
      <xdr:spPr>
        <a:xfrm>
          <a:off x="14592300" y="16604635"/>
          <a:ext cx="889000" cy="3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61" name="フローチャート : 判断 660"/>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2" name="テキスト ボックス 661"/>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145435</xdr:rowOff>
    </xdr:from>
    <xdr:to>
      <xdr:col>21</xdr:col>
      <xdr:colOff>161925</xdr:colOff>
      <xdr:row>97</xdr:row>
      <xdr:rowOff>59823</xdr:rowOff>
    </xdr:to>
    <xdr:cxnSp macro="">
      <xdr:nvCxnSpPr>
        <xdr:cNvPr id="663" name="直線コネクタ 662"/>
        <xdr:cNvCxnSpPr/>
      </xdr:nvCxnSpPr>
      <xdr:spPr>
        <a:xfrm flipV="1">
          <a:off x="13703300" y="16604635"/>
          <a:ext cx="889000" cy="8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4" name="フローチャート : 判断 663"/>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5" name="テキスト ボックス 664"/>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59823</xdr:rowOff>
    </xdr:from>
    <xdr:to>
      <xdr:col>19</xdr:col>
      <xdr:colOff>644525</xdr:colOff>
      <xdr:row>98</xdr:row>
      <xdr:rowOff>117106</xdr:rowOff>
    </xdr:to>
    <xdr:cxnSp macro="">
      <xdr:nvCxnSpPr>
        <xdr:cNvPr id="666" name="直線コネクタ 665"/>
        <xdr:cNvCxnSpPr/>
      </xdr:nvCxnSpPr>
      <xdr:spPr>
        <a:xfrm flipV="1">
          <a:off x="12814300" y="16690473"/>
          <a:ext cx="889000" cy="2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7" name="フローチャート : 判断 666"/>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8" name="テキスト ボックス 667"/>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9" name="フローチャート : 判断 668"/>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70" name="テキスト ボックス 669"/>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131572</xdr:rowOff>
    </xdr:from>
    <xdr:to>
      <xdr:col>23</xdr:col>
      <xdr:colOff>568325</xdr:colOff>
      <xdr:row>98</xdr:row>
      <xdr:rowOff>61722</xdr:rowOff>
    </xdr:to>
    <xdr:sp macro="" textlink="">
      <xdr:nvSpPr>
        <xdr:cNvPr id="676" name="円/楕円 675"/>
        <xdr:cNvSpPr/>
      </xdr:nvSpPr>
      <xdr:spPr>
        <a:xfrm>
          <a:off x="16268700" y="167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109999</xdr:rowOff>
    </xdr:from>
    <xdr:ext cx="534377" cy="259045"/>
    <xdr:sp macro="" textlink="">
      <xdr:nvSpPr>
        <xdr:cNvPr id="677" name="積立金該当値テキスト"/>
        <xdr:cNvSpPr txBox="1"/>
      </xdr:nvSpPr>
      <xdr:spPr>
        <a:xfrm>
          <a:off x="16370300" y="167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121304</xdr:rowOff>
    </xdr:from>
    <xdr:to>
      <xdr:col>22</xdr:col>
      <xdr:colOff>415925</xdr:colOff>
      <xdr:row>99</xdr:row>
      <xdr:rowOff>51454</xdr:rowOff>
    </xdr:to>
    <xdr:sp macro="" textlink="">
      <xdr:nvSpPr>
        <xdr:cNvPr id="678" name="円/楕円 677"/>
        <xdr:cNvSpPr/>
      </xdr:nvSpPr>
      <xdr:spPr>
        <a:xfrm>
          <a:off x="15430500" y="169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42581</xdr:rowOff>
    </xdr:from>
    <xdr:ext cx="469744" cy="259045"/>
    <xdr:sp macro="" textlink="">
      <xdr:nvSpPr>
        <xdr:cNvPr id="679" name="テキスト ボックス 678"/>
        <xdr:cNvSpPr txBox="1"/>
      </xdr:nvSpPr>
      <xdr:spPr>
        <a:xfrm>
          <a:off x="15246427" y="1701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94635</xdr:rowOff>
    </xdr:from>
    <xdr:to>
      <xdr:col>21</xdr:col>
      <xdr:colOff>212725</xdr:colOff>
      <xdr:row>97</xdr:row>
      <xdr:rowOff>24785</xdr:rowOff>
    </xdr:to>
    <xdr:sp macro="" textlink="">
      <xdr:nvSpPr>
        <xdr:cNvPr id="680" name="円/楕円 679"/>
        <xdr:cNvSpPr/>
      </xdr:nvSpPr>
      <xdr:spPr>
        <a:xfrm>
          <a:off x="14541500" y="1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15912</xdr:rowOff>
    </xdr:from>
    <xdr:ext cx="534377" cy="259045"/>
    <xdr:sp macro="" textlink="">
      <xdr:nvSpPr>
        <xdr:cNvPr id="681" name="テキスト ボックス 680"/>
        <xdr:cNvSpPr txBox="1"/>
      </xdr:nvSpPr>
      <xdr:spPr>
        <a:xfrm>
          <a:off x="14325111" y="166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9023</xdr:rowOff>
    </xdr:from>
    <xdr:to>
      <xdr:col>20</xdr:col>
      <xdr:colOff>9525</xdr:colOff>
      <xdr:row>97</xdr:row>
      <xdr:rowOff>110623</xdr:rowOff>
    </xdr:to>
    <xdr:sp macro="" textlink="">
      <xdr:nvSpPr>
        <xdr:cNvPr id="682" name="円/楕円 681"/>
        <xdr:cNvSpPr/>
      </xdr:nvSpPr>
      <xdr:spPr>
        <a:xfrm>
          <a:off x="13652500" y="166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101750</xdr:rowOff>
    </xdr:from>
    <xdr:ext cx="534377" cy="259045"/>
    <xdr:sp macro="" textlink="">
      <xdr:nvSpPr>
        <xdr:cNvPr id="683" name="テキスト ボックス 682"/>
        <xdr:cNvSpPr txBox="1"/>
      </xdr:nvSpPr>
      <xdr:spPr>
        <a:xfrm>
          <a:off x="13436111" y="167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66306</xdr:rowOff>
    </xdr:from>
    <xdr:to>
      <xdr:col>18</xdr:col>
      <xdr:colOff>492125</xdr:colOff>
      <xdr:row>98</xdr:row>
      <xdr:rowOff>167906</xdr:rowOff>
    </xdr:to>
    <xdr:sp macro="" textlink="">
      <xdr:nvSpPr>
        <xdr:cNvPr id="684" name="円/楕円 683"/>
        <xdr:cNvSpPr/>
      </xdr:nvSpPr>
      <xdr:spPr>
        <a:xfrm>
          <a:off x="12763500" y="168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159033</xdr:rowOff>
    </xdr:from>
    <xdr:ext cx="469744" cy="259045"/>
    <xdr:sp macro="" textlink="">
      <xdr:nvSpPr>
        <xdr:cNvPr id="685" name="テキスト ボックス 684"/>
        <xdr:cNvSpPr txBox="1"/>
      </xdr:nvSpPr>
      <xdr:spPr>
        <a:xfrm>
          <a:off x="12579427" y="1696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9" name="直線コネクタ 708"/>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2"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3" name="直線コネクタ 712"/>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5"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6" name="フローチャート : 判断 715"/>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8" name="フローチャート : 判断 717"/>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9" name="テキスト ボックス 718"/>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21" name="フローチャート : 判断 720"/>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2" name="テキスト ボックス 721"/>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4" name="フローチャート : 判断 723"/>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5" name="テキスト ボックス 724"/>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6" name="フローチャート : 判断 725"/>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7" name="テキスト ボックス 726"/>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8" name="直線コネクタ 767"/>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1"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2" name="直線コネクタ 771"/>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52440</xdr:rowOff>
    </xdr:from>
    <xdr:to>
      <xdr:col>32</xdr:col>
      <xdr:colOff>187325</xdr:colOff>
      <xdr:row>59</xdr:row>
      <xdr:rowOff>56163</xdr:rowOff>
    </xdr:to>
    <xdr:cxnSp macro="">
      <xdr:nvCxnSpPr>
        <xdr:cNvPr id="773" name="直線コネクタ 772"/>
        <xdr:cNvCxnSpPr/>
      </xdr:nvCxnSpPr>
      <xdr:spPr>
        <a:xfrm flipV="1">
          <a:off x="21323300" y="10167990"/>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4"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5" name="フローチャート : 判断 774"/>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56163</xdr:rowOff>
    </xdr:from>
    <xdr:to>
      <xdr:col>31</xdr:col>
      <xdr:colOff>34925</xdr:colOff>
      <xdr:row>59</xdr:row>
      <xdr:rowOff>56848</xdr:rowOff>
    </xdr:to>
    <xdr:cxnSp macro="">
      <xdr:nvCxnSpPr>
        <xdr:cNvPr id="776" name="直線コネクタ 775"/>
        <xdr:cNvCxnSpPr/>
      </xdr:nvCxnSpPr>
      <xdr:spPr>
        <a:xfrm flipV="1">
          <a:off x="20434300" y="1017171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7" name="フローチャート : 判断 776"/>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8" name="テキスト ボックス 777"/>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56848</xdr:rowOff>
    </xdr:from>
    <xdr:to>
      <xdr:col>29</xdr:col>
      <xdr:colOff>517525</xdr:colOff>
      <xdr:row>59</xdr:row>
      <xdr:rowOff>98878</xdr:rowOff>
    </xdr:to>
    <xdr:cxnSp macro="">
      <xdr:nvCxnSpPr>
        <xdr:cNvPr id="779" name="直線コネクタ 778"/>
        <xdr:cNvCxnSpPr/>
      </xdr:nvCxnSpPr>
      <xdr:spPr>
        <a:xfrm flipV="1">
          <a:off x="19545300" y="10172398"/>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0" name="フローチャート : 判断 779"/>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1" name="テキスト ボックス 780"/>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2" name="直線コネクタ 78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3" name="フローチャート : 判断 782"/>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4" name="テキスト ボックス 783"/>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5" name="フローチャート : 判断 784"/>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6" name="テキスト ボックス 785"/>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1640</xdr:rowOff>
    </xdr:from>
    <xdr:to>
      <xdr:col>32</xdr:col>
      <xdr:colOff>238125</xdr:colOff>
      <xdr:row>59</xdr:row>
      <xdr:rowOff>103240</xdr:rowOff>
    </xdr:to>
    <xdr:sp macro="" textlink="">
      <xdr:nvSpPr>
        <xdr:cNvPr id="792" name="円/楕円 791"/>
        <xdr:cNvSpPr/>
      </xdr:nvSpPr>
      <xdr:spPr>
        <a:xfrm>
          <a:off x="22110700" y="101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130029</xdr:rowOff>
    </xdr:from>
    <xdr:ext cx="469744" cy="259045"/>
    <xdr:sp macro="" textlink="">
      <xdr:nvSpPr>
        <xdr:cNvPr id="793" name="貸付金該当値テキスト"/>
        <xdr:cNvSpPr txBox="1"/>
      </xdr:nvSpPr>
      <xdr:spPr>
        <a:xfrm>
          <a:off x="22212300" y="1007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5363</xdr:rowOff>
    </xdr:from>
    <xdr:to>
      <xdr:col>31</xdr:col>
      <xdr:colOff>85725</xdr:colOff>
      <xdr:row>59</xdr:row>
      <xdr:rowOff>106963</xdr:rowOff>
    </xdr:to>
    <xdr:sp macro="" textlink="">
      <xdr:nvSpPr>
        <xdr:cNvPr id="794" name="円/楕円 793"/>
        <xdr:cNvSpPr/>
      </xdr:nvSpPr>
      <xdr:spPr>
        <a:xfrm>
          <a:off x="21272500" y="1012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98090</xdr:rowOff>
    </xdr:from>
    <xdr:ext cx="469744" cy="259045"/>
    <xdr:sp macro="" textlink="">
      <xdr:nvSpPr>
        <xdr:cNvPr id="795" name="テキスト ボックス 794"/>
        <xdr:cNvSpPr txBox="1"/>
      </xdr:nvSpPr>
      <xdr:spPr>
        <a:xfrm>
          <a:off x="21088427" y="1021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6048</xdr:rowOff>
    </xdr:from>
    <xdr:to>
      <xdr:col>29</xdr:col>
      <xdr:colOff>568325</xdr:colOff>
      <xdr:row>59</xdr:row>
      <xdr:rowOff>107648</xdr:rowOff>
    </xdr:to>
    <xdr:sp macro="" textlink="">
      <xdr:nvSpPr>
        <xdr:cNvPr id="796" name="円/楕円 795"/>
        <xdr:cNvSpPr/>
      </xdr:nvSpPr>
      <xdr:spPr>
        <a:xfrm>
          <a:off x="20383500" y="101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98775</xdr:rowOff>
    </xdr:from>
    <xdr:ext cx="469744" cy="259045"/>
    <xdr:sp macro="" textlink="">
      <xdr:nvSpPr>
        <xdr:cNvPr id="797" name="テキスト ボックス 796"/>
        <xdr:cNvSpPr txBox="1"/>
      </xdr:nvSpPr>
      <xdr:spPr>
        <a:xfrm>
          <a:off x="20199427" y="1021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8" name="円/楕円 79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9" name="テキスト ボックス 79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0" name="円/楕円 79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1" name="テキスト ボックス 800"/>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5" name="直線コネクタ 824"/>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6"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7" name="直線コネクタ 826"/>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8"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9" name="直線コネクタ 828"/>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54866</xdr:rowOff>
    </xdr:from>
    <xdr:to>
      <xdr:col>32</xdr:col>
      <xdr:colOff>187325</xdr:colOff>
      <xdr:row>76</xdr:row>
      <xdr:rowOff>119126</xdr:rowOff>
    </xdr:to>
    <xdr:cxnSp macro="">
      <xdr:nvCxnSpPr>
        <xdr:cNvPr id="830" name="直線コネクタ 829"/>
        <xdr:cNvCxnSpPr/>
      </xdr:nvCxnSpPr>
      <xdr:spPr>
        <a:xfrm flipV="1">
          <a:off x="21323300" y="13085066"/>
          <a:ext cx="838200" cy="6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31"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2" name="フローチャート : 判断 831"/>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119126</xdr:rowOff>
    </xdr:from>
    <xdr:to>
      <xdr:col>31</xdr:col>
      <xdr:colOff>34925</xdr:colOff>
      <xdr:row>76</xdr:row>
      <xdr:rowOff>159733</xdr:rowOff>
    </xdr:to>
    <xdr:cxnSp macro="">
      <xdr:nvCxnSpPr>
        <xdr:cNvPr id="833" name="直線コネクタ 832"/>
        <xdr:cNvCxnSpPr/>
      </xdr:nvCxnSpPr>
      <xdr:spPr>
        <a:xfrm flipV="1">
          <a:off x="20434300" y="13149326"/>
          <a:ext cx="889000" cy="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4" name="フローチャート : 判断 833"/>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5" name="テキスト ボックス 834"/>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135204</xdr:rowOff>
    </xdr:from>
    <xdr:to>
      <xdr:col>29</xdr:col>
      <xdr:colOff>517525</xdr:colOff>
      <xdr:row>76</xdr:row>
      <xdr:rowOff>159733</xdr:rowOff>
    </xdr:to>
    <xdr:cxnSp macro="">
      <xdr:nvCxnSpPr>
        <xdr:cNvPr id="836" name="直線コネクタ 835"/>
        <xdr:cNvCxnSpPr/>
      </xdr:nvCxnSpPr>
      <xdr:spPr>
        <a:xfrm>
          <a:off x="19545300" y="13165404"/>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7" name="フローチャート : 判断 836"/>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8" name="テキスト ボックス 837"/>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135204</xdr:rowOff>
    </xdr:from>
    <xdr:to>
      <xdr:col>28</xdr:col>
      <xdr:colOff>314325</xdr:colOff>
      <xdr:row>77</xdr:row>
      <xdr:rowOff>8384</xdr:rowOff>
    </xdr:to>
    <xdr:cxnSp macro="">
      <xdr:nvCxnSpPr>
        <xdr:cNvPr id="839" name="直線コネクタ 838"/>
        <xdr:cNvCxnSpPr/>
      </xdr:nvCxnSpPr>
      <xdr:spPr>
        <a:xfrm flipV="1">
          <a:off x="18656300" y="13165404"/>
          <a:ext cx="889000" cy="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40" name="フローチャート : 判断 839"/>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41" name="テキスト ボックス 840"/>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2" name="フローチャート : 判断 841"/>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3" name="テキスト ボックス 842"/>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4066</xdr:rowOff>
    </xdr:from>
    <xdr:to>
      <xdr:col>32</xdr:col>
      <xdr:colOff>238125</xdr:colOff>
      <xdr:row>76</xdr:row>
      <xdr:rowOff>105666</xdr:rowOff>
    </xdr:to>
    <xdr:sp macro="" textlink="">
      <xdr:nvSpPr>
        <xdr:cNvPr id="849" name="円/楕円 848"/>
        <xdr:cNvSpPr/>
      </xdr:nvSpPr>
      <xdr:spPr>
        <a:xfrm>
          <a:off x="22110700" y="130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26943</xdr:rowOff>
    </xdr:from>
    <xdr:ext cx="534377" cy="259045"/>
    <xdr:sp macro="" textlink="">
      <xdr:nvSpPr>
        <xdr:cNvPr id="850" name="繰出金該当値テキスト"/>
        <xdr:cNvSpPr txBox="1"/>
      </xdr:nvSpPr>
      <xdr:spPr>
        <a:xfrm>
          <a:off x="22212300" y="128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66,133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68326</xdr:rowOff>
    </xdr:from>
    <xdr:to>
      <xdr:col>31</xdr:col>
      <xdr:colOff>85725</xdr:colOff>
      <xdr:row>76</xdr:row>
      <xdr:rowOff>169926</xdr:rowOff>
    </xdr:to>
    <xdr:sp macro="" textlink="">
      <xdr:nvSpPr>
        <xdr:cNvPr id="851" name="円/楕円 850"/>
        <xdr:cNvSpPr/>
      </xdr:nvSpPr>
      <xdr:spPr>
        <a:xfrm>
          <a:off x="21272500" y="13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161053</xdr:rowOff>
    </xdr:from>
    <xdr:ext cx="534377" cy="259045"/>
    <xdr:sp macro="" textlink="">
      <xdr:nvSpPr>
        <xdr:cNvPr id="852" name="テキスト ボックス 851"/>
        <xdr:cNvSpPr txBox="1"/>
      </xdr:nvSpPr>
      <xdr:spPr>
        <a:xfrm>
          <a:off x="21056111" y="131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108933</xdr:rowOff>
    </xdr:from>
    <xdr:to>
      <xdr:col>29</xdr:col>
      <xdr:colOff>568325</xdr:colOff>
      <xdr:row>77</xdr:row>
      <xdr:rowOff>39083</xdr:rowOff>
    </xdr:to>
    <xdr:sp macro="" textlink="">
      <xdr:nvSpPr>
        <xdr:cNvPr id="853" name="円/楕円 852"/>
        <xdr:cNvSpPr/>
      </xdr:nvSpPr>
      <xdr:spPr>
        <a:xfrm>
          <a:off x="20383500" y="131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30210</xdr:rowOff>
    </xdr:from>
    <xdr:ext cx="534377" cy="259045"/>
    <xdr:sp macro="" textlink="">
      <xdr:nvSpPr>
        <xdr:cNvPr id="854" name="テキスト ボックス 853"/>
        <xdr:cNvSpPr txBox="1"/>
      </xdr:nvSpPr>
      <xdr:spPr>
        <a:xfrm>
          <a:off x="20167111" y="132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84404</xdr:rowOff>
    </xdr:from>
    <xdr:to>
      <xdr:col>28</xdr:col>
      <xdr:colOff>365125</xdr:colOff>
      <xdr:row>77</xdr:row>
      <xdr:rowOff>14554</xdr:rowOff>
    </xdr:to>
    <xdr:sp macro="" textlink="">
      <xdr:nvSpPr>
        <xdr:cNvPr id="855" name="円/楕円 854"/>
        <xdr:cNvSpPr/>
      </xdr:nvSpPr>
      <xdr:spPr>
        <a:xfrm>
          <a:off x="19494500" y="131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5681</xdr:rowOff>
    </xdr:from>
    <xdr:ext cx="534377" cy="259045"/>
    <xdr:sp macro="" textlink="">
      <xdr:nvSpPr>
        <xdr:cNvPr id="856" name="テキスト ボックス 855"/>
        <xdr:cNvSpPr txBox="1"/>
      </xdr:nvSpPr>
      <xdr:spPr>
        <a:xfrm>
          <a:off x="19278111" y="132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129034</xdr:rowOff>
    </xdr:from>
    <xdr:to>
      <xdr:col>27</xdr:col>
      <xdr:colOff>161925</xdr:colOff>
      <xdr:row>77</xdr:row>
      <xdr:rowOff>59184</xdr:rowOff>
    </xdr:to>
    <xdr:sp macro="" textlink="">
      <xdr:nvSpPr>
        <xdr:cNvPr id="857" name="円/楕円 856"/>
        <xdr:cNvSpPr/>
      </xdr:nvSpPr>
      <xdr:spPr>
        <a:xfrm>
          <a:off x="18605500" y="131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50311</xdr:rowOff>
    </xdr:from>
    <xdr:ext cx="534377" cy="259045"/>
    <xdr:sp macro="" textlink="">
      <xdr:nvSpPr>
        <xdr:cNvPr id="858" name="テキスト ボックス 857"/>
        <xdr:cNvSpPr txBox="1"/>
      </xdr:nvSpPr>
      <xdr:spPr>
        <a:xfrm>
          <a:off x="18389111" y="132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4" name="フローチャート : 判断 893"/>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5" name="テキスト ボックス 894"/>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9" name="フローチャート : 判断 89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0" name="テキスト ボックス 89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1" name="テキスト ボックス 91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5" name="テキスト ボックス 91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865,810</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123,660</a:t>
          </a:r>
          <a:r>
            <a:rPr kumimoji="1" lang="ja-JP" altLang="ja-JP" sz="1100">
              <a:solidFill>
                <a:schemeClr val="dk1"/>
              </a:solidFill>
              <a:effectLst/>
              <a:latin typeface="+mn-lt"/>
              <a:ea typeface="+mn-ea"/>
              <a:cs typeface="+mn-cs"/>
            </a:rPr>
            <a:t>円となっており、類似団体平均と比べて高い水準にある。これは、基地跡地利用の推進や基地渉外等の業務に対応するため、類似団体と比較して職員数が多くなっていることが主な要因である。また、補助費は、住民一人当たり</a:t>
          </a:r>
          <a:r>
            <a:rPr kumimoji="1" lang="en-US" altLang="ja-JP" sz="1100">
              <a:solidFill>
                <a:schemeClr val="dk1"/>
              </a:solidFill>
              <a:effectLst/>
              <a:latin typeface="+mn-lt"/>
              <a:ea typeface="+mn-ea"/>
              <a:cs typeface="+mn-cs"/>
            </a:rPr>
            <a:t>228,144</a:t>
          </a:r>
          <a:r>
            <a:rPr kumimoji="1" lang="ja-JP" altLang="ja-JP" sz="1100">
              <a:solidFill>
                <a:schemeClr val="dk1"/>
              </a:solidFill>
              <a:effectLst/>
              <a:latin typeface="+mn-lt"/>
              <a:ea typeface="+mn-ea"/>
              <a:cs typeface="+mn-cs"/>
            </a:rPr>
            <a:t>円となっており、類似団体平均と比べてかなり高い水準にある。これは、認定こども園等の保育所の整備に係る民間への整備補助金の給付によるものがの増額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11,453
11,358
37.84
10,170,885
9,916,121
76,810
3,532,696
4,182,383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33</xdr:row>
      <xdr:rowOff>41402</xdr:rowOff>
    </xdr:from>
    <xdr:to>
      <xdr:col>6</xdr:col>
      <xdr:colOff>510540</xdr:colOff>
      <xdr:row>39</xdr:row>
      <xdr:rowOff>4990</xdr:rowOff>
    </xdr:to>
    <xdr:cxnSp macro="">
      <xdr:nvCxnSpPr>
        <xdr:cNvPr id="58" name="直線コネクタ 57"/>
        <xdr:cNvCxnSpPr/>
      </xdr:nvCxnSpPr>
      <xdr:spPr>
        <a:xfrm flipV="1">
          <a:off x="4633595" y="5699252"/>
          <a:ext cx="1270" cy="99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8817</xdr:rowOff>
    </xdr:from>
    <xdr:ext cx="469744" cy="259045"/>
    <xdr:sp macro="" textlink="">
      <xdr:nvSpPr>
        <xdr:cNvPr id="59" name="議会費最小値テキスト"/>
        <xdr:cNvSpPr txBox="1"/>
      </xdr:nvSpPr>
      <xdr:spPr>
        <a:xfrm>
          <a:off x="4686300" y="669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39</xdr:row>
      <xdr:rowOff>4990</xdr:rowOff>
    </xdr:from>
    <xdr:to>
      <xdr:col>6</xdr:col>
      <xdr:colOff>600075</xdr:colOff>
      <xdr:row>39</xdr:row>
      <xdr:rowOff>4990</xdr:rowOff>
    </xdr:to>
    <xdr:cxnSp macro="">
      <xdr:nvCxnSpPr>
        <xdr:cNvPr id="60" name="直線コネクタ 59"/>
        <xdr:cNvCxnSpPr/>
      </xdr:nvCxnSpPr>
      <xdr:spPr>
        <a:xfrm>
          <a:off x="4546600" y="66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159529</xdr:rowOff>
    </xdr:from>
    <xdr:ext cx="534377" cy="259045"/>
    <xdr:sp macro="" textlink="">
      <xdr:nvSpPr>
        <xdr:cNvPr id="61" name="議会費最大値テキスト"/>
        <xdr:cNvSpPr txBox="1"/>
      </xdr:nvSpPr>
      <xdr:spPr>
        <a:xfrm>
          <a:off x="4686300" y="54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33</xdr:row>
      <xdr:rowOff>41402</xdr:rowOff>
    </xdr:from>
    <xdr:to>
      <xdr:col>6</xdr:col>
      <xdr:colOff>600075</xdr:colOff>
      <xdr:row>33</xdr:row>
      <xdr:rowOff>41402</xdr:rowOff>
    </xdr:to>
    <xdr:cxnSp macro="">
      <xdr:nvCxnSpPr>
        <xdr:cNvPr id="62" name="直線コネクタ 61"/>
        <xdr:cNvCxnSpPr/>
      </xdr:nvCxnSpPr>
      <xdr:spPr>
        <a:xfrm>
          <a:off x="4546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93327</xdr:rowOff>
    </xdr:from>
    <xdr:to>
      <xdr:col>6</xdr:col>
      <xdr:colOff>511175</xdr:colOff>
      <xdr:row>33</xdr:row>
      <xdr:rowOff>41402</xdr:rowOff>
    </xdr:to>
    <xdr:cxnSp macro="">
      <xdr:nvCxnSpPr>
        <xdr:cNvPr id="63" name="直線コネクタ 62"/>
        <xdr:cNvCxnSpPr/>
      </xdr:nvCxnSpPr>
      <xdr:spPr>
        <a:xfrm>
          <a:off x="3797300" y="5408277"/>
          <a:ext cx="838200" cy="2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96719</xdr:rowOff>
    </xdr:from>
    <xdr:ext cx="469744" cy="259045"/>
    <xdr:sp macro="" textlink="">
      <xdr:nvSpPr>
        <xdr:cNvPr id="64" name="議会費平均値テキスト"/>
        <xdr:cNvSpPr txBox="1"/>
      </xdr:nvSpPr>
      <xdr:spPr>
        <a:xfrm>
          <a:off x="4686300" y="626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118292</xdr:rowOff>
    </xdr:from>
    <xdr:to>
      <xdr:col>6</xdr:col>
      <xdr:colOff>561975</xdr:colOff>
      <xdr:row>37</xdr:row>
      <xdr:rowOff>48442</xdr:rowOff>
    </xdr:to>
    <xdr:sp macro="" textlink="">
      <xdr:nvSpPr>
        <xdr:cNvPr id="65" name="フローチャート : 判断 64"/>
        <xdr:cNvSpPr/>
      </xdr:nvSpPr>
      <xdr:spPr>
        <a:xfrm>
          <a:off x="4584700" y="629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93327</xdr:rowOff>
    </xdr:from>
    <xdr:to>
      <xdr:col>5</xdr:col>
      <xdr:colOff>358775</xdr:colOff>
      <xdr:row>32</xdr:row>
      <xdr:rowOff>5152</xdr:rowOff>
    </xdr:to>
    <xdr:cxnSp macro="">
      <xdr:nvCxnSpPr>
        <xdr:cNvPr id="66" name="直線コネクタ 65"/>
        <xdr:cNvCxnSpPr/>
      </xdr:nvCxnSpPr>
      <xdr:spPr>
        <a:xfrm flipV="1">
          <a:off x="2908300" y="5408277"/>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18687</xdr:rowOff>
    </xdr:from>
    <xdr:to>
      <xdr:col>5</xdr:col>
      <xdr:colOff>409575</xdr:colOff>
      <xdr:row>36</xdr:row>
      <xdr:rowOff>120287</xdr:rowOff>
    </xdr:to>
    <xdr:sp macro="" textlink="">
      <xdr:nvSpPr>
        <xdr:cNvPr id="67" name="フローチャート : 判断 66"/>
        <xdr:cNvSpPr/>
      </xdr:nvSpPr>
      <xdr:spPr>
        <a:xfrm>
          <a:off x="3746500" y="61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111414</xdr:rowOff>
    </xdr:from>
    <xdr:ext cx="469744" cy="259045"/>
    <xdr:sp macro="" textlink="">
      <xdr:nvSpPr>
        <xdr:cNvPr id="68" name="テキスト ボックス 67"/>
        <xdr:cNvSpPr txBox="1"/>
      </xdr:nvSpPr>
      <xdr:spPr>
        <a:xfrm>
          <a:off x="3562427" y="628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907</xdr:rowOff>
    </xdr:from>
    <xdr:to>
      <xdr:col>4</xdr:col>
      <xdr:colOff>155575</xdr:colOff>
      <xdr:row>32</xdr:row>
      <xdr:rowOff>5152</xdr:rowOff>
    </xdr:to>
    <xdr:cxnSp macro="">
      <xdr:nvCxnSpPr>
        <xdr:cNvPr id="69" name="直線コネクタ 68"/>
        <xdr:cNvCxnSpPr/>
      </xdr:nvCxnSpPr>
      <xdr:spPr>
        <a:xfrm>
          <a:off x="2019300" y="548730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126437</xdr:rowOff>
    </xdr:from>
    <xdr:ext cx="469744" cy="259045"/>
    <xdr:sp macro="" textlink="">
      <xdr:nvSpPr>
        <xdr:cNvPr id="71" name="テキスト ボックス 70"/>
        <xdr:cNvSpPr txBox="1"/>
      </xdr:nvSpPr>
      <xdr:spPr>
        <a:xfrm>
          <a:off x="2673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62139</xdr:rowOff>
    </xdr:from>
    <xdr:to>
      <xdr:col>2</xdr:col>
      <xdr:colOff>638175</xdr:colOff>
      <xdr:row>32</xdr:row>
      <xdr:rowOff>907</xdr:rowOff>
    </xdr:to>
    <xdr:cxnSp macro="">
      <xdr:nvCxnSpPr>
        <xdr:cNvPr id="72" name="直線コネクタ 71"/>
        <xdr:cNvCxnSpPr/>
      </xdr:nvCxnSpPr>
      <xdr:spPr>
        <a:xfrm>
          <a:off x="1130300" y="5377089"/>
          <a:ext cx="8890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144398</xdr:rowOff>
    </xdr:from>
    <xdr:ext cx="469744" cy="259045"/>
    <xdr:sp macro="" textlink="">
      <xdr:nvSpPr>
        <xdr:cNvPr id="74" name="テキスト ボックス 73"/>
        <xdr:cNvSpPr txBox="1"/>
      </xdr:nvSpPr>
      <xdr:spPr>
        <a:xfrm>
          <a:off x="1784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118109</xdr:rowOff>
    </xdr:from>
    <xdr:ext cx="469744" cy="259045"/>
    <xdr:sp macro="" textlink="">
      <xdr:nvSpPr>
        <xdr:cNvPr id="76" name="テキスト ボックス 75"/>
        <xdr:cNvSpPr txBox="1"/>
      </xdr:nvSpPr>
      <xdr:spPr>
        <a:xfrm>
          <a:off x="895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162052</xdr:rowOff>
    </xdr:from>
    <xdr:to>
      <xdr:col>6</xdr:col>
      <xdr:colOff>561975</xdr:colOff>
      <xdr:row>33</xdr:row>
      <xdr:rowOff>92202</xdr:rowOff>
    </xdr:to>
    <xdr:sp macro="" textlink="">
      <xdr:nvSpPr>
        <xdr:cNvPr id="82" name="円/楕円 81"/>
        <xdr:cNvSpPr/>
      </xdr:nvSpPr>
      <xdr:spPr>
        <a:xfrm>
          <a:off x="45847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115079</xdr:rowOff>
    </xdr:from>
    <xdr:ext cx="534377" cy="259045"/>
    <xdr:sp macro="" textlink="">
      <xdr:nvSpPr>
        <xdr:cNvPr id="83" name="議会費該当値テキスト"/>
        <xdr:cNvSpPr txBox="1"/>
      </xdr:nvSpPr>
      <xdr:spPr>
        <a:xfrm>
          <a:off x="4686300" y="56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42527</xdr:rowOff>
    </xdr:from>
    <xdr:to>
      <xdr:col>5</xdr:col>
      <xdr:colOff>409575</xdr:colOff>
      <xdr:row>31</xdr:row>
      <xdr:rowOff>144127</xdr:rowOff>
    </xdr:to>
    <xdr:sp macro="" textlink="">
      <xdr:nvSpPr>
        <xdr:cNvPr id="84" name="円/楕円 83"/>
        <xdr:cNvSpPr/>
      </xdr:nvSpPr>
      <xdr:spPr>
        <a:xfrm>
          <a:off x="3746500" y="53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160654</xdr:rowOff>
    </xdr:from>
    <xdr:ext cx="534377" cy="259045"/>
    <xdr:sp macro="" textlink="">
      <xdr:nvSpPr>
        <xdr:cNvPr id="85" name="テキスト ボックス 84"/>
        <xdr:cNvSpPr txBox="1"/>
      </xdr:nvSpPr>
      <xdr:spPr>
        <a:xfrm>
          <a:off x="3530111" y="513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125802</xdr:rowOff>
    </xdr:from>
    <xdr:to>
      <xdr:col>4</xdr:col>
      <xdr:colOff>206375</xdr:colOff>
      <xdr:row>32</xdr:row>
      <xdr:rowOff>55952</xdr:rowOff>
    </xdr:to>
    <xdr:sp macro="" textlink="">
      <xdr:nvSpPr>
        <xdr:cNvPr id="86" name="円/楕円 85"/>
        <xdr:cNvSpPr/>
      </xdr:nvSpPr>
      <xdr:spPr>
        <a:xfrm>
          <a:off x="2857500" y="54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72479</xdr:rowOff>
    </xdr:from>
    <xdr:ext cx="534377" cy="259045"/>
    <xdr:sp macro="" textlink="">
      <xdr:nvSpPr>
        <xdr:cNvPr id="87" name="テキスト ボックス 86"/>
        <xdr:cNvSpPr txBox="1"/>
      </xdr:nvSpPr>
      <xdr:spPr>
        <a:xfrm>
          <a:off x="2641111" y="52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121557</xdr:rowOff>
    </xdr:from>
    <xdr:to>
      <xdr:col>3</xdr:col>
      <xdr:colOff>3175</xdr:colOff>
      <xdr:row>32</xdr:row>
      <xdr:rowOff>51707</xdr:rowOff>
    </xdr:to>
    <xdr:sp macro="" textlink="">
      <xdr:nvSpPr>
        <xdr:cNvPr id="88" name="円/楕円 87"/>
        <xdr:cNvSpPr/>
      </xdr:nvSpPr>
      <xdr:spPr>
        <a:xfrm>
          <a:off x="1968500" y="54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68234</xdr:rowOff>
    </xdr:from>
    <xdr:ext cx="534377" cy="259045"/>
    <xdr:sp macro="" textlink="">
      <xdr:nvSpPr>
        <xdr:cNvPr id="89" name="テキスト ボックス 88"/>
        <xdr:cNvSpPr txBox="1"/>
      </xdr:nvSpPr>
      <xdr:spPr>
        <a:xfrm>
          <a:off x="1752111" y="521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11339</xdr:rowOff>
    </xdr:from>
    <xdr:to>
      <xdr:col>1</xdr:col>
      <xdr:colOff>485775</xdr:colOff>
      <xdr:row>31</xdr:row>
      <xdr:rowOff>112939</xdr:rowOff>
    </xdr:to>
    <xdr:sp macro="" textlink="">
      <xdr:nvSpPr>
        <xdr:cNvPr id="90" name="円/楕円 89"/>
        <xdr:cNvSpPr/>
      </xdr:nvSpPr>
      <xdr:spPr>
        <a:xfrm>
          <a:off x="1079500" y="53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129466</xdr:rowOff>
    </xdr:from>
    <xdr:ext cx="534377" cy="259045"/>
    <xdr:sp macro="" textlink="">
      <xdr:nvSpPr>
        <xdr:cNvPr id="91" name="テキスト ボックス 90"/>
        <xdr:cNvSpPr txBox="1"/>
      </xdr:nvSpPr>
      <xdr:spPr>
        <a:xfrm>
          <a:off x="863111" y="51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94169</xdr:rowOff>
    </xdr:from>
    <xdr:to>
      <xdr:col>6</xdr:col>
      <xdr:colOff>510540</xdr:colOff>
      <xdr:row>58</xdr:row>
      <xdr:rowOff>45133</xdr:rowOff>
    </xdr:to>
    <xdr:cxnSp macro="">
      <xdr:nvCxnSpPr>
        <xdr:cNvPr id="113" name="直線コネクタ 112"/>
        <xdr:cNvCxnSpPr/>
      </xdr:nvCxnSpPr>
      <xdr:spPr>
        <a:xfrm flipV="1">
          <a:off x="4633595" y="9352469"/>
          <a:ext cx="1270" cy="63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48960</xdr:rowOff>
    </xdr:from>
    <xdr:ext cx="534377" cy="259045"/>
    <xdr:sp macro="" textlink="">
      <xdr:nvSpPr>
        <xdr:cNvPr id="114" name="総務費最小値テキスト"/>
        <xdr:cNvSpPr txBox="1"/>
      </xdr:nvSpPr>
      <xdr:spPr>
        <a:xfrm>
          <a:off x="4686300" y="99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58</xdr:row>
      <xdr:rowOff>45133</xdr:rowOff>
    </xdr:from>
    <xdr:to>
      <xdr:col>6</xdr:col>
      <xdr:colOff>600075</xdr:colOff>
      <xdr:row>58</xdr:row>
      <xdr:rowOff>45133</xdr:rowOff>
    </xdr:to>
    <xdr:cxnSp macro="">
      <xdr:nvCxnSpPr>
        <xdr:cNvPr id="115" name="直線コネクタ 114"/>
        <xdr:cNvCxnSpPr/>
      </xdr:nvCxnSpPr>
      <xdr:spPr>
        <a:xfrm>
          <a:off x="4546600" y="9989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40846</xdr:rowOff>
    </xdr:from>
    <xdr:ext cx="599010" cy="259045"/>
    <xdr:sp macro="" textlink="">
      <xdr:nvSpPr>
        <xdr:cNvPr id="116" name="総務費最大値テキスト"/>
        <xdr:cNvSpPr txBox="1"/>
      </xdr:nvSpPr>
      <xdr:spPr>
        <a:xfrm>
          <a:off x="4686300" y="912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54</xdr:row>
      <xdr:rowOff>94169</xdr:rowOff>
    </xdr:from>
    <xdr:to>
      <xdr:col>6</xdr:col>
      <xdr:colOff>600075</xdr:colOff>
      <xdr:row>54</xdr:row>
      <xdr:rowOff>94169</xdr:rowOff>
    </xdr:to>
    <xdr:cxnSp macro="">
      <xdr:nvCxnSpPr>
        <xdr:cNvPr id="117" name="直線コネクタ 116"/>
        <xdr:cNvCxnSpPr/>
      </xdr:nvCxnSpPr>
      <xdr:spPr>
        <a:xfrm>
          <a:off x="4546600" y="935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29401</xdr:rowOff>
    </xdr:from>
    <xdr:to>
      <xdr:col>6</xdr:col>
      <xdr:colOff>511175</xdr:colOff>
      <xdr:row>56</xdr:row>
      <xdr:rowOff>29641</xdr:rowOff>
    </xdr:to>
    <xdr:cxnSp macro="">
      <xdr:nvCxnSpPr>
        <xdr:cNvPr id="118" name="直線コネクタ 117"/>
        <xdr:cNvCxnSpPr/>
      </xdr:nvCxnSpPr>
      <xdr:spPr>
        <a:xfrm flipV="1">
          <a:off x="3797300" y="9630601"/>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17246</xdr:rowOff>
    </xdr:from>
    <xdr:ext cx="534377" cy="259045"/>
    <xdr:sp macro="" textlink="">
      <xdr:nvSpPr>
        <xdr:cNvPr id="119" name="総務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38819</xdr:rowOff>
    </xdr:from>
    <xdr:to>
      <xdr:col>6</xdr:col>
      <xdr:colOff>561975</xdr:colOff>
      <xdr:row>57</xdr:row>
      <xdr:rowOff>140419</xdr:rowOff>
    </xdr:to>
    <xdr:sp macro="" textlink="">
      <xdr:nvSpPr>
        <xdr:cNvPr id="120" name="フローチャート : 判断 119"/>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114047</xdr:rowOff>
    </xdr:from>
    <xdr:to>
      <xdr:col>5</xdr:col>
      <xdr:colOff>358775</xdr:colOff>
      <xdr:row>56</xdr:row>
      <xdr:rowOff>29641</xdr:rowOff>
    </xdr:to>
    <xdr:cxnSp macro="">
      <xdr:nvCxnSpPr>
        <xdr:cNvPr id="121" name="直線コネクタ 120"/>
        <xdr:cNvCxnSpPr/>
      </xdr:nvCxnSpPr>
      <xdr:spPr>
        <a:xfrm>
          <a:off x="2908300" y="9543797"/>
          <a:ext cx="889000" cy="8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42060</xdr:rowOff>
    </xdr:from>
    <xdr:to>
      <xdr:col>5</xdr:col>
      <xdr:colOff>409575</xdr:colOff>
      <xdr:row>57</xdr:row>
      <xdr:rowOff>143660</xdr:rowOff>
    </xdr:to>
    <xdr:sp macro="" textlink="">
      <xdr:nvSpPr>
        <xdr:cNvPr id="122" name="フローチャート : 判断 121"/>
        <xdr:cNvSpPr/>
      </xdr:nvSpPr>
      <xdr:spPr>
        <a:xfrm>
          <a:off x="3746500" y="981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134787</xdr:rowOff>
    </xdr:from>
    <xdr:ext cx="534377" cy="259045"/>
    <xdr:sp macro="" textlink="">
      <xdr:nvSpPr>
        <xdr:cNvPr id="123" name="テキスト ボックス 122"/>
        <xdr:cNvSpPr txBox="1"/>
      </xdr:nvSpPr>
      <xdr:spPr>
        <a:xfrm>
          <a:off x="3530111" y="990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42561</xdr:rowOff>
    </xdr:from>
    <xdr:to>
      <xdr:col>4</xdr:col>
      <xdr:colOff>155575</xdr:colOff>
      <xdr:row>55</xdr:row>
      <xdr:rowOff>114047</xdr:rowOff>
    </xdr:to>
    <xdr:cxnSp macro="">
      <xdr:nvCxnSpPr>
        <xdr:cNvPr id="124" name="直線コネクタ 123"/>
        <xdr:cNvCxnSpPr/>
      </xdr:nvCxnSpPr>
      <xdr:spPr>
        <a:xfrm>
          <a:off x="2019300" y="8786511"/>
          <a:ext cx="889000" cy="75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69730</xdr:rowOff>
    </xdr:from>
    <xdr:to>
      <xdr:col>4</xdr:col>
      <xdr:colOff>206375</xdr:colOff>
      <xdr:row>56</xdr:row>
      <xdr:rowOff>171330</xdr:rowOff>
    </xdr:to>
    <xdr:sp macro="" textlink="">
      <xdr:nvSpPr>
        <xdr:cNvPr id="125" name="フローチャート : 判断 124"/>
        <xdr:cNvSpPr/>
      </xdr:nvSpPr>
      <xdr:spPr>
        <a:xfrm>
          <a:off x="2857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162457</xdr:rowOff>
    </xdr:from>
    <xdr:ext cx="599010" cy="259045"/>
    <xdr:sp macro="" textlink="">
      <xdr:nvSpPr>
        <xdr:cNvPr id="126" name="テキスト ボックス 125"/>
        <xdr:cNvSpPr txBox="1"/>
      </xdr:nvSpPr>
      <xdr:spPr>
        <a:xfrm>
          <a:off x="2608794" y="976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42561</xdr:rowOff>
    </xdr:from>
    <xdr:to>
      <xdr:col>2</xdr:col>
      <xdr:colOff>638175</xdr:colOff>
      <xdr:row>54</xdr:row>
      <xdr:rowOff>105533</xdr:rowOff>
    </xdr:to>
    <xdr:cxnSp macro="">
      <xdr:nvCxnSpPr>
        <xdr:cNvPr id="127" name="直線コネクタ 126"/>
        <xdr:cNvCxnSpPr/>
      </xdr:nvCxnSpPr>
      <xdr:spPr>
        <a:xfrm flipV="1">
          <a:off x="1130300" y="8786511"/>
          <a:ext cx="889000" cy="57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25573</xdr:rowOff>
    </xdr:from>
    <xdr:to>
      <xdr:col>3</xdr:col>
      <xdr:colOff>3175</xdr:colOff>
      <xdr:row>57</xdr:row>
      <xdr:rowOff>127173</xdr:rowOff>
    </xdr:to>
    <xdr:sp macro="" textlink="">
      <xdr:nvSpPr>
        <xdr:cNvPr id="128" name="フローチャート : 判断 127"/>
        <xdr:cNvSpPr/>
      </xdr:nvSpPr>
      <xdr:spPr>
        <a:xfrm>
          <a:off x="1968500" y="979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118300</xdr:rowOff>
    </xdr:from>
    <xdr:ext cx="599010" cy="259045"/>
    <xdr:sp macro="" textlink="">
      <xdr:nvSpPr>
        <xdr:cNvPr id="129" name="テキスト ボックス 128"/>
        <xdr:cNvSpPr txBox="1"/>
      </xdr:nvSpPr>
      <xdr:spPr>
        <a:xfrm>
          <a:off x="1719794" y="989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59127</xdr:rowOff>
    </xdr:from>
    <xdr:to>
      <xdr:col>1</xdr:col>
      <xdr:colOff>485775</xdr:colOff>
      <xdr:row>57</xdr:row>
      <xdr:rowOff>160727</xdr:rowOff>
    </xdr:to>
    <xdr:sp macro="" textlink="">
      <xdr:nvSpPr>
        <xdr:cNvPr id="130" name="フローチャート : 判断 129"/>
        <xdr:cNvSpPr/>
      </xdr:nvSpPr>
      <xdr:spPr>
        <a:xfrm>
          <a:off x="1079500" y="98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151854</xdr:rowOff>
    </xdr:from>
    <xdr:ext cx="534377" cy="259045"/>
    <xdr:sp macro="" textlink="">
      <xdr:nvSpPr>
        <xdr:cNvPr id="131" name="テキスト ボックス 130"/>
        <xdr:cNvSpPr txBox="1"/>
      </xdr:nvSpPr>
      <xdr:spPr>
        <a:xfrm>
          <a:off x="863111" y="992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150051</xdr:rowOff>
    </xdr:from>
    <xdr:to>
      <xdr:col>6</xdr:col>
      <xdr:colOff>561975</xdr:colOff>
      <xdr:row>56</xdr:row>
      <xdr:rowOff>80201</xdr:rowOff>
    </xdr:to>
    <xdr:sp macro="" textlink="">
      <xdr:nvSpPr>
        <xdr:cNvPr id="137" name="円/楕円 136"/>
        <xdr:cNvSpPr/>
      </xdr:nvSpPr>
      <xdr:spPr>
        <a:xfrm>
          <a:off x="4584700" y="9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1478</xdr:rowOff>
    </xdr:from>
    <xdr:ext cx="599010" cy="259045"/>
    <xdr:sp macro="" textlink="">
      <xdr:nvSpPr>
        <xdr:cNvPr id="138" name="総務費該当値テキスト"/>
        <xdr:cNvSpPr txBox="1"/>
      </xdr:nvSpPr>
      <xdr:spPr>
        <a:xfrm>
          <a:off x="4686300" y="943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198,250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150291</xdr:rowOff>
    </xdr:from>
    <xdr:to>
      <xdr:col>5</xdr:col>
      <xdr:colOff>409575</xdr:colOff>
      <xdr:row>56</xdr:row>
      <xdr:rowOff>80441</xdr:rowOff>
    </xdr:to>
    <xdr:sp macro="" textlink="">
      <xdr:nvSpPr>
        <xdr:cNvPr id="139" name="円/楕円 138"/>
        <xdr:cNvSpPr/>
      </xdr:nvSpPr>
      <xdr:spPr>
        <a:xfrm>
          <a:off x="3746500" y="95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96968</xdr:rowOff>
    </xdr:from>
    <xdr:ext cx="599010" cy="259045"/>
    <xdr:sp macro="" textlink="">
      <xdr:nvSpPr>
        <xdr:cNvPr id="140" name="テキスト ボックス 139"/>
        <xdr:cNvSpPr txBox="1"/>
      </xdr:nvSpPr>
      <xdr:spPr>
        <a:xfrm>
          <a:off x="3497794" y="935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198,145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63247</xdr:rowOff>
    </xdr:from>
    <xdr:to>
      <xdr:col>4</xdr:col>
      <xdr:colOff>206375</xdr:colOff>
      <xdr:row>55</xdr:row>
      <xdr:rowOff>164847</xdr:rowOff>
    </xdr:to>
    <xdr:sp macro="" textlink="">
      <xdr:nvSpPr>
        <xdr:cNvPr id="141" name="円/楕円 140"/>
        <xdr:cNvSpPr/>
      </xdr:nvSpPr>
      <xdr:spPr>
        <a:xfrm>
          <a:off x="2857500" y="949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9924</xdr:rowOff>
    </xdr:from>
    <xdr:ext cx="599010" cy="259045"/>
    <xdr:sp macro="" textlink="">
      <xdr:nvSpPr>
        <xdr:cNvPr id="142" name="テキスト ボックス 141"/>
        <xdr:cNvSpPr txBox="1"/>
      </xdr:nvSpPr>
      <xdr:spPr>
        <a:xfrm>
          <a:off x="2608794" y="926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236,222</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163211</xdr:rowOff>
    </xdr:from>
    <xdr:to>
      <xdr:col>3</xdr:col>
      <xdr:colOff>3175</xdr:colOff>
      <xdr:row>51</xdr:row>
      <xdr:rowOff>93361</xdr:rowOff>
    </xdr:to>
    <xdr:sp macro="" textlink="">
      <xdr:nvSpPr>
        <xdr:cNvPr id="143" name="円/楕円 142"/>
        <xdr:cNvSpPr/>
      </xdr:nvSpPr>
      <xdr:spPr>
        <a:xfrm>
          <a:off x="1968500" y="87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109888</xdr:rowOff>
    </xdr:from>
    <xdr:ext cx="599010" cy="259045"/>
    <xdr:sp macro="" textlink="">
      <xdr:nvSpPr>
        <xdr:cNvPr id="144" name="テキスト ボックス 143"/>
        <xdr:cNvSpPr txBox="1"/>
      </xdr:nvSpPr>
      <xdr:spPr>
        <a:xfrm>
          <a:off x="1719794" y="851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567,493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54733</xdr:rowOff>
    </xdr:from>
    <xdr:to>
      <xdr:col>1</xdr:col>
      <xdr:colOff>485775</xdr:colOff>
      <xdr:row>54</xdr:row>
      <xdr:rowOff>156333</xdr:rowOff>
    </xdr:to>
    <xdr:sp macro="" textlink="">
      <xdr:nvSpPr>
        <xdr:cNvPr id="145" name="円/楕円 144"/>
        <xdr:cNvSpPr/>
      </xdr:nvSpPr>
      <xdr:spPr>
        <a:xfrm>
          <a:off x="1079500" y="93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1410</xdr:rowOff>
    </xdr:from>
    <xdr:ext cx="599010" cy="259045"/>
    <xdr:sp macro="" textlink="">
      <xdr:nvSpPr>
        <xdr:cNvPr id="146" name="テキスト ボックス 145"/>
        <xdr:cNvSpPr txBox="1"/>
      </xdr:nvSpPr>
      <xdr:spPr>
        <a:xfrm>
          <a:off x="830794" y="90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9" name="直線コネクタ 168"/>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70"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71" name="直線コネクタ 170"/>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2"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3" name="直線コネクタ 172"/>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44603</xdr:rowOff>
    </xdr:from>
    <xdr:to>
      <xdr:col>6</xdr:col>
      <xdr:colOff>511175</xdr:colOff>
      <xdr:row>73</xdr:row>
      <xdr:rowOff>63110</xdr:rowOff>
    </xdr:to>
    <xdr:cxnSp macro="">
      <xdr:nvCxnSpPr>
        <xdr:cNvPr id="174" name="直線コネクタ 173"/>
        <xdr:cNvCxnSpPr/>
      </xdr:nvCxnSpPr>
      <xdr:spPr>
        <a:xfrm flipV="1">
          <a:off x="3797300" y="12046103"/>
          <a:ext cx="838200" cy="5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5"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6" name="フローチャート : 判断 175"/>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63110</xdr:rowOff>
    </xdr:from>
    <xdr:to>
      <xdr:col>5</xdr:col>
      <xdr:colOff>358775</xdr:colOff>
      <xdr:row>73</xdr:row>
      <xdr:rowOff>167498</xdr:rowOff>
    </xdr:to>
    <xdr:cxnSp macro="">
      <xdr:nvCxnSpPr>
        <xdr:cNvPr id="177" name="直線コネクタ 176"/>
        <xdr:cNvCxnSpPr/>
      </xdr:nvCxnSpPr>
      <xdr:spPr>
        <a:xfrm flipV="1">
          <a:off x="2908300" y="12578960"/>
          <a:ext cx="889000" cy="10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8" name="フローチャート : 判断 177"/>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9" name="テキスト ボックス 178"/>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167498</xdr:rowOff>
    </xdr:from>
    <xdr:to>
      <xdr:col>4</xdr:col>
      <xdr:colOff>155575</xdr:colOff>
      <xdr:row>74</xdr:row>
      <xdr:rowOff>78892</xdr:rowOff>
    </xdr:to>
    <xdr:cxnSp macro="">
      <xdr:nvCxnSpPr>
        <xdr:cNvPr id="180" name="直線コネクタ 179"/>
        <xdr:cNvCxnSpPr/>
      </xdr:nvCxnSpPr>
      <xdr:spPr>
        <a:xfrm flipV="1">
          <a:off x="2019300" y="12683348"/>
          <a:ext cx="889000" cy="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81" name="フローチャート : 判断 180"/>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2" name="テキスト ボックス 181"/>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78892</xdr:rowOff>
    </xdr:from>
    <xdr:to>
      <xdr:col>2</xdr:col>
      <xdr:colOff>638175</xdr:colOff>
      <xdr:row>75</xdr:row>
      <xdr:rowOff>31563</xdr:rowOff>
    </xdr:to>
    <xdr:cxnSp macro="">
      <xdr:nvCxnSpPr>
        <xdr:cNvPr id="183" name="直線コネクタ 182"/>
        <xdr:cNvCxnSpPr/>
      </xdr:nvCxnSpPr>
      <xdr:spPr>
        <a:xfrm flipV="1">
          <a:off x="1130300" y="12766192"/>
          <a:ext cx="889000" cy="1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4" name="フローチャート : 判断 183"/>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5" name="テキスト ボックス 184"/>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6" name="フローチャート : 判断 185"/>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7" name="テキスト ボックス 186"/>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165253</xdr:rowOff>
    </xdr:from>
    <xdr:to>
      <xdr:col>6</xdr:col>
      <xdr:colOff>561975</xdr:colOff>
      <xdr:row>70</xdr:row>
      <xdr:rowOff>95403</xdr:rowOff>
    </xdr:to>
    <xdr:sp macro="" textlink="">
      <xdr:nvSpPr>
        <xdr:cNvPr id="193" name="円/楕円 192"/>
        <xdr:cNvSpPr/>
      </xdr:nvSpPr>
      <xdr:spPr>
        <a:xfrm>
          <a:off x="4584700" y="119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118280</xdr:rowOff>
    </xdr:from>
    <xdr:ext cx="599010" cy="259045"/>
    <xdr:sp macro="" textlink="">
      <xdr:nvSpPr>
        <xdr:cNvPr id="194" name="民生費該当値テキスト"/>
        <xdr:cNvSpPr txBox="1"/>
      </xdr:nvSpPr>
      <xdr:spPr>
        <a:xfrm>
          <a:off x="4686300" y="1194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260,400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12310</xdr:rowOff>
    </xdr:from>
    <xdr:to>
      <xdr:col>5</xdr:col>
      <xdr:colOff>409575</xdr:colOff>
      <xdr:row>73</xdr:row>
      <xdr:rowOff>113910</xdr:rowOff>
    </xdr:to>
    <xdr:sp macro="" textlink="">
      <xdr:nvSpPr>
        <xdr:cNvPr id="195" name="円/楕円 194"/>
        <xdr:cNvSpPr/>
      </xdr:nvSpPr>
      <xdr:spPr>
        <a:xfrm>
          <a:off x="3746500" y="1252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130437</xdr:rowOff>
    </xdr:from>
    <xdr:ext cx="599010" cy="259045"/>
    <xdr:sp macro="" textlink="">
      <xdr:nvSpPr>
        <xdr:cNvPr id="196" name="テキスト ボックス 195"/>
        <xdr:cNvSpPr txBox="1"/>
      </xdr:nvSpPr>
      <xdr:spPr>
        <a:xfrm>
          <a:off x="3497794" y="1230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202,126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116698</xdr:rowOff>
    </xdr:from>
    <xdr:to>
      <xdr:col>4</xdr:col>
      <xdr:colOff>206375</xdr:colOff>
      <xdr:row>74</xdr:row>
      <xdr:rowOff>46848</xdr:rowOff>
    </xdr:to>
    <xdr:sp macro="" textlink="">
      <xdr:nvSpPr>
        <xdr:cNvPr id="197" name="円/楕円 196"/>
        <xdr:cNvSpPr/>
      </xdr:nvSpPr>
      <xdr:spPr>
        <a:xfrm>
          <a:off x="2857500" y="126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63375</xdr:rowOff>
    </xdr:from>
    <xdr:ext cx="599010" cy="259045"/>
    <xdr:sp macro="" textlink="">
      <xdr:nvSpPr>
        <xdr:cNvPr id="198" name="テキスト ボックス 197"/>
        <xdr:cNvSpPr txBox="1"/>
      </xdr:nvSpPr>
      <xdr:spPr>
        <a:xfrm>
          <a:off x="2608794" y="1240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190,710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28092</xdr:rowOff>
    </xdr:from>
    <xdr:to>
      <xdr:col>3</xdr:col>
      <xdr:colOff>3175</xdr:colOff>
      <xdr:row>74</xdr:row>
      <xdr:rowOff>129692</xdr:rowOff>
    </xdr:to>
    <xdr:sp macro="" textlink="">
      <xdr:nvSpPr>
        <xdr:cNvPr id="199" name="円/楕円 198"/>
        <xdr:cNvSpPr/>
      </xdr:nvSpPr>
      <xdr:spPr>
        <a:xfrm>
          <a:off x="1968500" y="127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146219</xdr:rowOff>
    </xdr:from>
    <xdr:ext cx="599010" cy="259045"/>
    <xdr:sp macro="" textlink="">
      <xdr:nvSpPr>
        <xdr:cNvPr id="200" name="テキスト ボックス 199"/>
        <xdr:cNvSpPr txBox="1"/>
      </xdr:nvSpPr>
      <xdr:spPr>
        <a:xfrm>
          <a:off x="1719794" y="1249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181,650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152213</xdr:rowOff>
    </xdr:from>
    <xdr:to>
      <xdr:col>1</xdr:col>
      <xdr:colOff>485775</xdr:colOff>
      <xdr:row>75</xdr:row>
      <xdr:rowOff>82363</xdr:rowOff>
    </xdr:to>
    <xdr:sp macro="" textlink="">
      <xdr:nvSpPr>
        <xdr:cNvPr id="201" name="円/楕円 200"/>
        <xdr:cNvSpPr/>
      </xdr:nvSpPr>
      <xdr:spPr>
        <a:xfrm>
          <a:off x="1079500" y="128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98890</xdr:rowOff>
    </xdr:from>
    <xdr:ext cx="599010" cy="259045"/>
    <xdr:sp macro="" textlink="">
      <xdr:nvSpPr>
        <xdr:cNvPr id="202" name="テキスト ボックス 201"/>
        <xdr:cNvSpPr txBox="1"/>
      </xdr:nvSpPr>
      <xdr:spPr>
        <a:xfrm>
          <a:off x="830794" y="1261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4" name="直線コネクタ 223"/>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5"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6" name="直線コネクタ 225"/>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7"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8" name="直線コネクタ 227"/>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117060</xdr:rowOff>
    </xdr:from>
    <xdr:to>
      <xdr:col>6</xdr:col>
      <xdr:colOff>511175</xdr:colOff>
      <xdr:row>97</xdr:row>
      <xdr:rowOff>139878</xdr:rowOff>
    </xdr:to>
    <xdr:cxnSp macro="">
      <xdr:nvCxnSpPr>
        <xdr:cNvPr id="229" name="直線コネクタ 228"/>
        <xdr:cNvCxnSpPr/>
      </xdr:nvCxnSpPr>
      <xdr:spPr>
        <a:xfrm flipV="1">
          <a:off x="3797300" y="16747710"/>
          <a:ext cx="838200" cy="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30"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31" name="フローチャート : 判断 230"/>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139878</xdr:rowOff>
    </xdr:from>
    <xdr:to>
      <xdr:col>5</xdr:col>
      <xdr:colOff>358775</xdr:colOff>
      <xdr:row>97</xdr:row>
      <xdr:rowOff>157828</xdr:rowOff>
    </xdr:to>
    <xdr:cxnSp macro="">
      <xdr:nvCxnSpPr>
        <xdr:cNvPr id="232" name="直線コネクタ 231"/>
        <xdr:cNvCxnSpPr/>
      </xdr:nvCxnSpPr>
      <xdr:spPr>
        <a:xfrm flipV="1">
          <a:off x="2908300" y="16770528"/>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3" name="フローチャート : 判断 232"/>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4" name="テキスト ボックス 233"/>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131525</xdr:rowOff>
    </xdr:from>
    <xdr:to>
      <xdr:col>4</xdr:col>
      <xdr:colOff>155575</xdr:colOff>
      <xdr:row>97</xdr:row>
      <xdr:rowOff>157828</xdr:rowOff>
    </xdr:to>
    <xdr:cxnSp macro="">
      <xdr:nvCxnSpPr>
        <xdr:cNvPr id="235" name="直線コネクタ 234"/>
        <xdr:cNvCxnSpPr/>
      </xdr:nvCxnSpPr>
      <xdr:spPr>
        <a:xfrm>
          <a:off x="2019300" y="16762175"/>
          <a:ext cx="889000" cy="2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6" name="フローチャート : 判断 235"/>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7" name="テキスト ボックス 236"/>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131525</xdr:rowOff>
    </xdr:from>
    <xdr:to>
      <xdr:col>2</xdr:col>
      <xdr:colOff>638175</xdr:colOff>
      <xdr:row>97</xdr:row>
      <xdr:rowOff>134589</xdr:rowOff>
    </xdr:to>
    <xdr:cxnSp macro="">
      <xdr:nvCxnSpPr>
        <xdr:cNvPr id="238" name="直線コネクタ 237"/>
        <xdr:cNvCxnSpPr/>
      </xdr:nvCxnSpPr>
      <xdr:spPr>
        <a:xfrm flipV="1">
          <a:off x="1130300" y="1676217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9" name="フローチャート : 判断 238"/>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40" name="テキスト ボックス 239"/>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41" name="フローチャート : 判断 240"/>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2" name="テキスト ボックス 241"/>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66260</xdr:rowOff>
    </xdr:from>
    <xdr:to>
      <xdr:col>6</xdr:col>
      <xdr:colOff>561975</xdr:colOff>
      <xdr:row>97</xdr:row>
      <xdr:rowOff>167860</xdr:rowOff>
    </xdr:to>
    <xdr:sp macro="" textlink="">
      <xdr:nvSpPr>
        <xdr:cNvPr id="248" name="円/楕円 247"/>
        <xdr:cNvSpPr/>
      </xdr:nvSpPr>
      <xdr:spPr>
        <a:xfrm>
          <a:off x="4584700" y="166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170604</xdr:rowOff>
    </xdr:from>
    <xdr:ext cx="534377" cy="259045"/>
    <xdr:sp macro="" textlink="">
      <xdr:nvSpPr>
        <xdr:cNvPr id="249" name="衛生費該当値テキスト"/>
        <xdr:cNvSpPr txBox="1"/>
      </xdr:nvSpPr>
      <xdr:spPr>
        <a:xfrm>
          <a:off x="4686300" y="166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89078</xdr:rowOff>
    </xdr:from>
    <xdr:to>
      <xdr:col>5</xdr:col>
      <xdr:colOff>409575</xdr:colOff>
      <xdr:row>98</xdr:row>
      <xdr:rowOff>19228</xdr:rowOff>
    </xdr:to>
    <xdr:sp macro="" textlink="">
      <xdr:nvSpPr>
        <xdr:cNvPr id="250" name="円/楕円 249"/>
        <xdr:cNvSpPr/>
      </xdr:nvSpPr>
      <xdr:spPr>
        <a:xfrm>
          <a:off x="3746500" y="167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10355</xdr:rowOff>
    </xdr:from>
    <xdr:ext cx="534377" cy="259045"/>
    <xdr:sp macro="" textlink="">
      <xdr:nvSpPr>
        <xdr:cNvPr id="251" name="テキスト ボックス 250"/>
        <xdr:cNvSpPr txBox="1"/>
      </xdr:nvSpPr>
      <xdr:spPr>
        <a:xfrm>
          <a:off x="3530111" y="168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107028</xdr:rowOff>
    </xdr:from>
    <xdr:to>
      <xdr:col>4</xdr:col>
      <xdr:colOff>206375</xdr:colOff>
      <xdr:row>98</xdr:row>
      <xdr:rowOff>37178</xdr:rowOff>
    </xdr:to>
    <xdr:sp macro="" textlink="">
      <xdr:nvSpPr>
        <xdr:cNvPr id="252" name="円/楕円 251"/>
        <xdr:cNvSpPr/>
      </xdr:nvSpPr>
      <xdr:spPr>
        <a:xfrm>
          <a:off x="2857500" y="167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28305</xdr:rowOff>
    </xdr:from>
    <xdr:ext cx="534377" cy="259045"/>
    <xdr:sp macro="" textlink="">
      <xdr:nvSpPr>
        <xdr:cNvPr id="253" name="テキスト ボックス 252"/>
        <xdr:cNvSpPr txBox="1"/>
      </xdr:nvSpPr>
      <xdr:spPr>
        <a:xfrm>
          <a:off x="2641111" y="1683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80725</xdr:rowOff>
    </xdr:from>
    <xdr:to>
      <xdr:col>3</xdr:col>
      <xdr:colOff>3175</xdr:colOff>
      <xdr:row>98</xdr:row>
      <xdr:rowOff>10875</xdr:rowOff>
    </xdr:to>
    <xdr:sp macro="" textlink="">
      <xdr:nvSpPr>
        <xdr:cNvPr id="254" name="円/楕円 253"/>
        <xdr:cNvSpPr/>
      </xdr:nvSpPr>
      <xdr:spPr>
        <a:xfrm>
          <a:off x="1968500" y="167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2002</xdr:rowOff>
    </xdr:from>
    <xdr:ext cx="534377" cy="259045"/>
    <xdr:sp macro="" textlink="">
      <xdr:nvSpPr>
        <xdr:cNvPr id="255" name="テキスト ボックス 254"/>
        <xdr:cNvSpPr txBox="1"/>
      </xdr:nvSpPr>
      <xdr:spPr>
        <a:xfrm>
          <a:off x="1752111" y="168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83789</xdr:rowOff>
    </xdr:from>
    <xdr:to>
      <xdr:col>1</xdr:col>
      <xdr:colOff>485775</xdr:colOff>
      <xdr:row>98</xdr:row>
      <xdr:rowOff>13939</xdr:rowOff>
    </xdr:to>
    <xdr:sp macro="" textlink="">
      <xdr:nvSpPr>
        <xdr:cNvPr id="256" name="円/楕円 255"/>
        <xdr:cNvSpPr/>
      </xdr:nvSpPr>
      <xdr:spPr>
        <a:xfrm>
          <a:off x="1079500" y="167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5066</xdr:rowOff>
    </xdr:from>
    <xdr:ext cx="534377" cy="259045"/>
    <xdr:sp macro="" textlink="">
      <xdr:nvSpPr>
        <xdr:cNvPr id="257" name="テキスト ボックス 256"/>
        <xdr:cNvSpPr txBox="1"/>
      </xdr:nvSpPr>
      <xdr:spPr>
        <a:xfrm>
          <a:off x="863111" y="168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9" name="テキスト ボックス 27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3" name="直線コネクタ 282"/>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6"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7" name="直線コネクタ 286"/>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12990</xdr:rowOff>
    </xdr:from>
    <xdr:to>
      <xdr:col>15</xdr:col>
      <xdr:colOff>180975</xdr:colOff>
      <xdr:row>33</xdr:row>
      <xdr:rowOff>17889</xdr:rowOff>
    </xdr:to>
    <xdr:cxnSp macro="">
      <xdr:nvCxnSpPr>
        <xdr:cNvPr id="288" name="直線コネクタ 287"/>
        <xdr:cNvCxnSpPr/>
      </xdr:nvCxnSpPr>
      <xdr:spPr>
        <a:xfrm flipV="1">
          <a:off x="9639300" y="5327940"/>
          <a:ext cx="838200" cy="34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145704</xdr:rowOff>
    </xdr:from>
    <xdr:ext cx="378565" cy="259045"/>
    <xdr:sp macro="" textlink="">
      <xdr:nvSpPr>
        <xdr:cNvPr id="289" name="労働費平均値テキスト"/>
        <xdr:cNvSpPr txBox="1"/>
      </xdr:nvSpPr>
      <xdr:spPr>
        <a:xfrm>
          <a:off x="10528300" y="6489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90" name="フローチャート : 判断 289"/>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17889</xdr:rowOff>
    </xdr:from>
    <xdr:to>
      <xdr:col>14</xdr:col>
      <xdr:colOff>28575</xdr:colOff>
      <xdr:row>36</xdr:row>
      <xdr:rowOff>86142</xdr:rowOff>
    </xdr:to>
    <xdr:cxnSp macro="">
      <xdr:nvCxnSpPr>
        <xdr:cNvPr id="291" name="直線コネクタ 290"/>
        <xdr:cNvCxnSpPr/>
      </xdr:nvCxnSpPr>
      <xdr:spPr>
        <a:xfrm flipV="1">
          <a:off x="8750300" y="5675739"/>
          <a:ext cx="8890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2" name="フローチャート : 判断 291"/>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68633</xdr:rowOff>
    </xdr:from>
    <xdr:ext cx="378565" cy="259045"/>
    <xdr:sp macro="" textlink="">
      <xdr:nvSpPr>
        <xdr:cNvPr id="293" name="テキスト ボックス 292"/>
        <xdr:cNvSpPr txBox="1"/>
      </xdr:nvSpPr>
      <xdr:spPr>
        <a:xfrm>
          <a:off x="9450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86142</xdr:rowOff>
    </xdr:from>
    <xdr:to>
      <xdr:col>12</xdr:col>
      <xdr:colOff>511175</xdr:colOff>
      <xdr:row>38</xdr:row>
      <xdr:rowOff>34871</xdr:rowOff>
    </xdr:to>
    <xdr:cxnSp macro="">
      <xdr:nvCxnSpPr>
        <xdr:cNvPr id="294" name="直線コネクタ 293"/>
        <xdr:cNvCxnSpPr/>
      </xdr:nvCxnSpPr>
      <xdr:spPr>
        <a:xfrm flipV="1">
          <a:off x="7861300" y="6258342"/>
          <a:ext cx="889000" cy="2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5" name="フローチャート : 判断 294"/>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33690</xdr:rowOff>
    </xdr:from>
    <xdr:ext cx="378565" cy="259045"/>
    <xdr:sp macro="" textlink="">
      <xdr:nvSpPr>
        <xdr:cNvPr id="296" name="テキスト ボックス 295"/>
        <xdr:cNvSpPr txBox="1"/>
      </xdr:nvSpPr>
      <xdr:spPr>
        <a:xfrm>
          <a:off x="8561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138067</xdr:rowOff>
    </xdr:from>
    <xdr:to>
      <xdr:col>11</xdr:col>
      <xdr:colOff>307975</xdr:colOff>
      <xdr:row>38</xdr:row>
      <xdr:rowOff>34871</xdr:rowOff>
    </xdr:to>
    <xdr:cxnSp macro="">
      <xdr:nvCxnSpPr>
        <xdr:cNvPr id="297" name="直線コネクタ 296"/>
        <xdr:cNvCxnSpPr/>
      </xdr:nvCxnSpPr>
      <xdr:spPr>
        <a:xfrm>
          <a:off x="6972300" y="6138817"/>
          <a:ext cx="889000" cy="41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8" name="フローチャート : 判断 297"/>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9" name="テキスト ボックス 298"/>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300" name="フローチャート : 判断 299"/>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301" name="テキスト ボックス 300"/>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133640</xdr:rowOff>
    </xdr:from>
    <xdr:to>
      <xdr:col>15</xdr:col>
      <xdr:colOff>231775</xdr:colOff>
      <xdr:row>31</xdr:row>
      <xdr:rowOff>63790</xdr:rowOff>
    </xdr:to>
    <xdr:sp macro="" textlink="">
      <xdr:nvSpPr>
        <xdr:cNvPr id="307" name="円/楕円 306"/>
        <xdr:cNvSpPr/>
      </xdr:nvSpPr>
      <xdr:spPr>
        <a:xfrm>
          <a:off x="10426700" y="5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61194</xdr:rowOff>
    </xdr:from>
    <xdr:ext cx="469744" cy="259045"/>
    <xdr:sp macro="" textlink="">
      <xdr:nvSpPr>
        <xdr:cNvPr id="308" name="労働費該当値テキスト"/>
        <xdr:cNvSpPr txBox="1"/>
      </xdr:nvSpPr>
      <xdr:spPr>
        <a:xfrm>
          <a:off x="10528300" y="520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4,463</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138539</xdr:rowOff>
    </xdr:from>
    <xdr:to>
      <xdr:col>14</xdr:col>
      <xdr:colOff>79375</xdr:colOff>
      <xdr:row>33</xdr:row>
      <xdr:rowOff>68689</xdr:rowOff>
    </xdr:to>
    <xdr:sp macro="" textlink="">
      <xdr:nvSpPr>
        <xdr:cNvPr id="309" name="円/楕円 308"/>
        <xdr:cNvSpPr/>
      </xdr:nvSpPr>
      <xdr:spPr>
        <a:xfrm>
          <a:off x="9588500" y="56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85216</xdr:rowOff>
    </xdr:from>
    <xdr:ext cx="469744" cy="259045"/>
    <xdr:sp macro="" textlink="">
      <xdr:nvSpPr>
        <xdr:cNvPr id="310" name="テキスト ボックス 309"/>
        <xdr:cNvSpPr txBox="1"/>
      </xdr:nvSpPr>
      <xdr:spPr>
        <a:xfrm>
          <a:off x="9404427" y="54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35342</xdr:rowOff>
    </xdr:from>
    <xdr:to>
      <xdr:col>12</xdr:col>
      <xdr:colOff>561975</xdr:colOff>
      <xdr:row>36</xdr:row>
      <xdr:rowOff>136942</xdr:rowOff>
    </xdr:to>
    <xdr:sp macro="" textlink="">
      <xdr:nvSpPr>
        <xdr:cNvPr id="311" name="円/楕円 310"/>
        <xdr:cNvSpPr/>
      </xdr:nvSpPr>
      <xdr:spPr>
        <a:xfrm>
          <a:off x="8699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153469</xdr:rowOff>
    </xdr:from>
    <xdr:ext cx="469744" cy="259045"/>
    <xdr:sp macro="" textlink="">
      <xdr:nvSpPr>
        <xdr:cNvPr id="312" name="テキスト ボックス 311"/>
        <xdr:cNvSpPr txBox="1"/>
      </xdr:nvSpPr>
      <xdr:spPr>
        <a:xfrm>
          <a:off x="8515427" y="5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155521</xdr:rowOff>
    </xdr:from>
    <xdr:to>
      <xdr:col>11</xdr:col>
      <xdr:colOff>358775</xdr:colOff>
      <xdr:row>38</xdr:row>
      <xdr:rowOff>85671</xdr:rowOff>
    </xdr:to>
    <xdr:sp macro="" textlink="">
      <xdr:nvSpPr>
        <xdr:cNvPr id="313" name="円/楕円 312"/>
        <xdr:cNvSpPr/>
      </xdr:nvSpPr>
      <xdr:spPr>
        <a:xfrm>
          <a:off x="78105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76798</xdr:rowOff>
    </xdr:from>
    <xdr:ext cx="378565" cy="259045"/>
    <xdr:sp macro="" textlink="">
      <xdr:nvSpPr>
        <xdr:cNvPr id="314" name="テキスト ボックス 313"/>
        <xdr:cNvSpPr txBox="1"/>
      </xdr:nvSpPr>
      <xdr:spPr>
        <a:xfrm>
          <a:off x="7672017" y="659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87267</xdr:rowOff>
    </xdr:from>
    <xdr:to>
      <xdr:col>10</xdr:col>
      <xdr:colOff>155575</xdr:colOff>
      <xdr:row>36</xdr:row>
      <xdr:rowOff>17417</xdr:rowOff>
    </xdr:to>
    <xdr:sp macro="" textlink="">
      <xdr:nvSpPr>
        <xdr:cNvPr id="315" name="円/楕円 314"/>
        <xdr:cNvSpPr/>
      </xdr:nvSpPr>
      <xdr:spPr>
        <a:xfrm>
          <a:off x="6921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8544</xdr:rowOff>
    </xdr:from>
    <xdr:ext cx="469744" cy="259045"/>
    <xdr:sp macro="" textlink="">
      <xdr:nvSpPr>
        <xdr:cNvPr id="316" name="テキスト ボックス 315"/>
        <xdr:cNvSpPr txBox="1"/>
      </xdr:nvSpPr>
      <xdr:spPr>
        <a:xfrm>
          <a:off x="6737427"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40" name="直線コネクタ 339"/>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41"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2" name="直線コネクタ 341"/>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3"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4" name="直線コネクタ 343"/>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45944</xdr:rowOff>
    </xdr:from>
    <xdr:to>
      <xdr:col>15</xdr:col>
      <xdr:colOff>180975</xdr:colOff>
      <xdr:row>55</xdr:row>
      <xdr:rowOff>111026</xdr:rowOff>
    </xdr:to>
    <xdr:cxnSp macro="">
      <xdr:nvCxnSpPr>
        <xdr:cNvPr id="345" name="直線コネクタ 344"/>
        <xdr:cNvCxnSpPr/>
      </xdr:nvCxnSpPr>
      <xdr:spPr>
        <a:xfrm>
          <a:off x="9639300" y="9475694"/>
          <a:ext cx="838200" cy="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6"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7" name="フローチャート : 判断 346"/>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117724</xdr:rowOff>
    </xdr:from>
    <xdr:to>
      <xdr:col>14</xdr:col>
      <xdr:colOff>28575</xdr:colOff>
      <xdr:row>55</xdr:row>
      <xdr:rowOff>45944</xdr:rowOff>
    </xdr:to>
    <xdr:cxnSp macro="">
      <xdr:nvCxnSpPr>
        <xdr:cNvPr id="348" name="直線コネクタ 347"/>
        <xdr:cNvCxnSpPr/>
      </xdr:nvCxnSpPr>
      <xdr:spPr>
        <a:xfrm>
          <a:off x="8750300" y="9376024"/>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9" name="フローチャート : 判断 348"/>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50" name="テキスト ボックス 349"/>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129870</xdr:rowOff>
    </xdr:from>
    <xdr:to>
      <xdr:col>12</xdr:col>
      <xdr:colOff>511175</xdr:colOff>
      <xdr:row>54</xdr:row>
      <xdr:rowOff>117724</xdr:rowOff>
    </xdr:to>
    <xdr:cxnSp macro="">
      <xdr:nvCxnSpPr>
        <xdr:cNvPr id="351" name="直線コネクタ 350"/>
        <xdr:cNvCxnSpPr/>
      </xdr:nvCxnSpPr>
      <xdr:spPr>
        <a:xfrm>
          <a:off x="7861300" y="9045270"/>
          <a:ext cx="889000" cy="3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2" name="フローチャート : 判断 351"/>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3" name="テキスト ボックス 352"/>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129870</xdr:rowOff>
    </xdr:from>
    <xdr:to>
      <xdr:col>11</xdr:col>
      <xdr:colOff>307975</xdr:colOff>
      <xdr:row>54</xdr:row>
      <xdr:rowOff>119004</xdr:rowOff>
    </xdr:to>
    <xdr:cxnSp macro="">
      <xdr:nvCxnSpPr>
        <xdr:cNvPr id="354" name="直線コネクタ 353"/>
        <xdr:cNvCxnSpPr/>
      </xdr:nvCxnSpPr>
      <xdr:spPr>
        <a:xfrm flipV="1">
          <a:off x="6972300" y="9045270"/>
          <a:ext cx="889000" cy="33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5" name="フローチャート : 判断 354"/>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6" name="テキスト ボックス 355"/>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7" name="フローチャート : 判断 356"/>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8" name="テキスト ボックス 357"/>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60226</xdr:rowOff>
    </xdr:from>
    <xdr:to>
      <xdr:col>15</xdr:col>
      <xdr:colOff>231775</xdr:colOff>
      <xdr:row>55</xdr:row>
      <xdr:rowOff>161826</xdr:rowOff>
    </xdr:to>
    <xdr:sp macro="" textlink="">
      <xdr:nvSpPr>
        <xdr:cNvPr id="364" name="円/楕円 363"/>
        <xdr:cNvSpPr/>
      </xdr:nvSpPr>
      <xdr:spPr>
        <a:xfrm>
          <a:off x="10426700" y="94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83103</xdr:rowOff>
    </xdr:from>
    <xdr:ext cx="534377" cy="259045"/>
    <xdr:sp macro="" textlink="">
      <xdr:nvSpPr>
        <xdr:cNvPr id="365" name="農林水産業費該当値テキスト"/>
        <xdr:cNvSpPr txBox="1"/>
      </xdr:nvSpPr>
      <xdr:spPr>
        <a:xfrm>
          <a:off x="10528300" y="93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81,263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166594</xdr:rowOff>
    </xdr:from>
    <xdr:to>
      <xdr:col>14</xdr:col>
      <xdr:colOff>79375</xdr:colOff>
      <xdr:row>55</xdr:row>
      <xdr:rowOff>96744</xdr:rowOff>
    </xdr:to>
    <xdr:sp macro="" textlink="">
      <xdr:nvSpPr>
        <xdr:cNvPr id="366" name="円/楕円 365"/>
        <xdr:cNvSpPr/>
      </xdr:nvSpPr>
      <xdr:spPr>
        <a:xfrm>
          <a:off x="9588500" y="94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113271</xdr:rowOff>
    </xdr:from>
    <xdr:ext cx="534377" cy="259045"/>
    <xdr:sp macro="" textlink="">
      <xdr:nvSpPr>
        <xdr:cNvPr id="367" name="テキスト ボックス 366"/>
        <xdr:cNvSpPr txBox="1"/>
      </xdr:nvSpPr>
      <xdr:spPr>
        <a:xfrm>
          <a:off x="9372111" y="92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66924</xdr:rowOff>
    </xdr:from>
    <xdr:to>
      <xdr:col>12</xdr:col>
      <xdr:colOff>561975</xdr:colOff>
      <xdr:row>54</xdr:row>
      <xdr:rowOff>168524</xdr:rowOff>
    </xdr:to>
    <xdr:sp macro="" textlink="">
      <xdr:nvSpPr>
        <xdr:cNvPr id="368" name="円/楕円 367"/>
        <xdr:cNvSpPr/>
      </xdr:nvSpPr>
      <xdr:spPr>
        <a:xfrm>
          <a:off x="8699500" y="93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13601</xdr:rowOff>
    </xdr:from>
    <xdr:ext cx="599010" cy="259045"/>
    <xdr:sp macro="" textlink="">
      <xdr:nvSpPr>
        <xdr:cNvPr id="369" name="テキスト ボックス 368"/>
        <xdr:cNvSpPr txBox="1"/>
      </xdr:nvSpPr>
      <xdr:spPr>
        <a:xfrm>
          <a:off x="8450794" y="910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102,884</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79070</xdr:rowOff>
    </xdr:from>
    <xdr:to>
      <xdr:col>11</xdr:col>
      <xdr:colOff>358775</xdr:colOff>
      <xdr:row>53</xdr:row>
      <xdr:rowOff>9220</xdr:rowOff>
    </xdr:to>
    <xdr:sp macro="" textlink="">
      <xdr:nvSpPr>
        <xdr:cNvPr id="370" name="円/楕円 369"/>
        <xdr:cNvSpPr/>
      </xdr:nvSpPr>
      <xdr:spPr>
        <a:xfrm>
          <a:off x="7810500" y="89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25747</xdr:rowOff>
    </xdr:from>
    <xdr:ext cx="599010" cy="259045"/>
    <xdr:sp macro="" textlink="">
      <xdr:nvSpPr>
        <xdr:cNvPr id="371" name="テキスト ボックス 370"/>
        <xdr:cNvSpPr txBox="1"/>
      </xdr:nvSpPr>
      <xdr:spPr>
        <a:xfrm>
          <a:off x="7561794" y="87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146,290</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68204</xdr:rowOff>
    </xdr:from>
    <xdr:to>
      <xdr:col>10</xdr:col>
      <xdr:colOff>155575</xdr:colOff>
      <xdr:row>54</xdr:row>
      <xdr:rowOff>169804</xdr:rowOff>
    </xdr:to>
    <xdr:sp macro="" textlink="">
      <xdr:nvSpPr>
        <xdr:cNvPr id="372" name="円/楕円 371"/>
        <xdr:cNvSpPr/>
      </xdr:nvSpPr>
      <xdr:spPr>
        <a:xfrm>
          <a:off x="6921500" y="93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14881</xdr:rowOff>
    </xdr:from>
    <xdr:ext cx="599010" cy="259045"/>
    <xdr:sp macro="" textlink="">
      <xdr:nvSpPr>
        <xdr:cNvPr id="373" name="テキスト ボックス 372"/>
        <xdr:cNvSpPr txBox="1"/>
      </xdr:nvSpPr>
      <xdr:spPr>
        <a:xfrm>
          <a:off x="6672794" y="91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5" name="直線コネクタ 394"/>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6"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7" name="直線コネクタ 396"/>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8"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9" name="直線コネクタ 398"/>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107421</xdr:rowOff>
    </xdr:from>
    <xdr:to>
      <xdr:col>15</xdr:col>
      <xdr:colOff>180975</xdr:colOff>
      <xdr:row>77</xdr:row>
      <xdr:rowOff>112519</xdr:rowOff>
    </xdr:to>
    <xdr:cxnSp macro="">
      <xdr:nvCxnSpPr>
        <xdr:cNvPr id="400" name="直線コネクタ 399"/>
        <xdr:cNvCxnSpPr/>
      </xdr:nvCxnSpPr>
      <xdr:spPr>
        <a:xfrm flipV="1">
          <a:off x="9639300" y="13309071"/>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401"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2" name="フローチャート : 判断 401"/>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112519</xdr:rowOff>
    </xdr:from>
    <xdr:to>
      <xdr:col>14</xdr:col>
      <xdr:colOff>28575</xdr:colOff>
      <xdr:row>78</xdr:row>
      <xdr:rowOff>7524</xdr:rowOff>
    </xdr:to>
    <xdr:cxnSp macro="">
      <xdr:nvCxnSpPr>
        <xdr:cNvPr id="403" name="直線コネクタ 402"/>
        <xdr:cNvCxnSpPr/>
      </xdr:nvCxnSpPr>
      <xdr:spPr>
        <a:xfrm flipV="1">
          <a:off x="8750300" y="13314169"/>
          <a:ext cx="889000" cy="6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4" name="フローチャート : 判断 403"/>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5" name="テキスト ボックス 404"/>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7524</xdr:rowOff>
    </xdr:from>
    <xdr:to>
      <xdr:col>12</xdr:col>
      <xdr:colOff>511175</xdr:colOff>
      <xdr:row>78</xdr:row>
      <xdr:rowOff>29904</xdr:rowOff>
    </xdr:to>
    <xdr:cxnSp macro="">
      <xdr:nvCxnSpPr>
        <xdr:cNvPr id="406" name="直線コネクタ 405"/>
        <xdr:cNvCxnSpPr/>
      </xdr:nvCxnSpPr>
      <xdr:spPr>
        <a:xfrm flipV="1">
          <a:off x="7861300" y="13380624"/>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7" name="フローチャート : 判断 406"/>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8" name="テキスト ボックス 407"/>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11157</xdr:rowOff>
    </xdr:from>
    <xdr:to>
      <xdr:col>11</xdr:col>
      <xdr:colOff>307975</xdr:colOff>
      <xdr:row>78</xdr:row>
      <xdr:rowOff>29904</xdr:rowOff>
    </xdr:to>
    <xdr:cxnSp macro="">
      <xdr:nvCxnSpPr>
        <xdr:cNvPr id="409" name="直線コネクタ 408"/>
        <xdr:cNvCxnSpPr/>
      </xdr:nvCxnSpPr>
      <xdr:spPr>
        <a:xfrm>
          <a:off x="6972300" y="13384257"/>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10" name="フローチャート : 判断 409"/>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11" name="テキスト ボックス 410"/>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2" name="フローチャート : 判断 411"/>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3" name="テキスト ボックス 412"/>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56621</xdr:rowOff>
    </xdr:from>
    <xdr:to>
      <xdr:col>15</xdr:col>
      <xdr:colOff>231775</xdr:colOff>
      <xdr:row>77</xdr:row>
      <xdr:rowOff>158221</xdr:rowOff>
    </xdr:to>
    <xdr:sp macro="" textlink="">
      <xdr:nvSpPr>
        <xdr:cNvPr id="419" name="円/楕円 418"/>
        <xdr:cNvSpPr/>
      </xdr:nvSpPr>
      <xdr:spPr>
        <a:xfrm>
          <a:off x="10426700" y="1325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35048</xdr:rowOff>
    </xdr:from>
    <xdr:ext cx="469744" cy="259045"/>
    <xdr:sp macro="" textlink="">
      <xdr:nvSpPr>
        <xdr:cNvPr id="420" name="商工費該当値テキスト"/>
        <xdr:cNvSpPr txBox="1"/>
      </xdr:nvSpPr>
      <xdr:spPr>
        <a:xfrm>
          <a:off x="10528300" y="1323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61719</xdr:rowOff>
    </xdr:from>
    <xdr:to>
      <xdr:col>14</xdr:col>
      <xdr:colOff>79375</xdr:colOff>
      <xdr:row>77</xdr:row>
      <xdr:rowOff>163319</xdr:rowOff>
    </xdr:to>
    <xdr:sp macro="" textlink="">
      <xdr:nvSpPr>
        <xdr:cNvPr id="421" name="円/楕円 420"/>
        <xdr:cNvSpPr/>
      </xdr:nvSpPr>
      <xdr:spPr>
        <a:xfrm>
          <a:off x="9588500" y="132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154446</xdr:rowOff>
    </xdr:from>
    <xdr:ext cx="469744" cy="259045"/>
    <xdr:sp macro="" textlink="">
      <xdr:nvSpPr>
        <xdr:cNvPr id="422" name="テキスト ボックス 421"/>
        <xdr:cNvSpPr txBox="1"/>
      </xdr:nvSpPr>
      <xdr:spPr>
        <a:xfrm>
          <a:off x="9404427" y="1335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128174</xdr:rowOff>
    </xdr:from>
    <xdr:to>
      <xdr:col>12</xdr:col>
      <xdr:colOff>561975</xdr:colOff>
      <xdr:row>78</xdr:row>
      <xdr:rowOff>58324</xdr:rowOff>
    </xdr:to>
    <xdr:sp macro="" textlink="">
      <xdr:nvSpPr>
        <xdr:cNvPr id="423" name="円/楕円 422"/>
        <xdr:cNvSpPr/>
      </xdr:nvSpPr>
      <xdr:spPr>
        <a:xfrm>
          <a:off x="8699500" y="133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49451</xdr:rowOff>
    </xdr:from>
    <xdr:ext cx="469744" cy="259045"/>
    <xdr:sp macro="" textlink="">
      <xdr:nvSpPr>
        <xdr:cNvPr id="424" name="テキスト ボックス 423"/>
        <xdr:cNvSpPr txBox="1"/>
      </xdr:nvSpPr>
      <xdr:spPr>
        <a:xfrm>
          <a:off x="8515427" y="1342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150554</xdr:rowOff>
    </xdr:from>
    <xdr:to>
      <xdr:col>11</xdr:col>
      <xdr:colOff>358775</xdr:colOff>
      <xdr:row>78</xdr:row>
      <xdr:rowOff>80704</xdr:rowOff>
    </xdr:to>
    <xdr:sp macro="" textlink="">
      <xdr:nvSpPr>
        <xdr:cNvPr id="425" name="円/楕円 424"/>
        <xdr:cNvSpPr/>
      </xdr:nvSpPr>
      <xdr:spPr>
        <a:xfrm>
          <a:off x="7810500" y="133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71831</xdr:rowOff>
    </xdr:from>
    <xdr:ext cx="469744" cy="259045"/>
    <xdr:sp macro="" textlink="">
      <xdr:nvSpPr>
        <xdr:cNvPr id="426" name="テキスト ボックス 425"/>
        <xdr:cNvSpPr txBox="1"/>
      </xdr:nvSpPr>
      <xdr:spPr>
        <a:xfrm>
          <a:off x="7626427" y="1344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131807</xdr:rowOff>
    </xdr:from>
    <xdr:to>
      <xdr:col>10</xdr:col>
      <xdr:colOff>155575</xdr:colOff>
      <xdr:row>78</xdr:row>
      <xdr:rowOff>61957</xdr:rowOff>
    </xdr:to>
    <xdr:sp macro="" textlink="">
      <xdr:nvSpPr>
        <xdr:cNvPr id="427" name="円/楕円 426"/>
        <xdr:cNvSpPr/>
      </xdr:nvSpPr>
      <xdr:spPr>
        <a:xfrm>
          <a:off x="6921500" y="13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53084</xdr:rowOff>
    </xdr:from>
    <xdr:ext cx="469744" cy="259045"/>
    <xdr:sp macro="" textlink="">
      <xdr:nvSpPr>
        <xdr:cNvPr id="428" name="テキスト ボックス 427"/>
        <xdr:cNvSpPr txBox="1"/>
      </xdr:nvSpPr>
      <xdr:spPr>
        <a:xfrm>
          <a:off x="6737427" y="134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50" name="直線コネクタ 449"/>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51"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2" name="直線コネクタ 451"/>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3"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4" name="直線コネクタ 453"/>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41557</xdr:rowOff>
    </xdr:from>
    <xdr:to>
      <xdr:col>15</xdr:col>
      <xdr:colOff>180975</xdr:colOff>
      <xdr:row>97</xdr:row>
      <xdr:rowOff>69213</xdr:rowOff>
    </xdr:to>
    <xdr:cxnSp macro="">
      <xdr:nvCxnSpPr>
        <xdr:cNvPr id="455" name="直線コネクタ 454"/>
        <xdr:cNvCxnSpPr/>
      </xdr:nvCxnSpPr>
      <xdr:spPr>
        <a:xfrm>
          <a:off x="9639300" y="16672207"/>
          <a:ext cx="83820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6"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7" name="フローチャート : 判断 456"/>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122907</xdr:rowOff>
    </xdr:from>
    <xdr:to>
      <xdr:col>14</xdr:col>
      <xdr:colOff>28575</xdr:colOff>
      <xdr:row>97</xdr:row>
      <xdr:rowOff>41557</xdr:rowOff>
    </xdr:to>
    <xdr:cxnSp macro="">
      <xdr:nvCxnSpPr>
        <xdr:cNvPr id="458" name="直線コネクタ 457"/>
        <xdr:cNvCxnSpPr/>
      </xdr:nvCxnSpPr>
      <xdr:spPr>
        <a:xfrm>
          <a:off x="8750300" y="16410657"/>
          <a:ext cx="889000" cy="26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9" name="フローチャート : 判断 458"/>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60" name="テキスト ボックス 459"/>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122907</xdr:rowOff>
    </xdr:from>
    <xdr:to>
      <xdr:col>12</xdr:col>
      <xdr:colOff>511175</xdr:colOff>
      <xdr:row>96</xdr:row>
      <xdr:rowOff>97729</xdr:rowOff>
    </xdr:to>
    <xdr:cxnSp macro="">
      <xdr:nvCxnSpPr>
        <xdr:cNvPr id="461" name="直線コネクタ 460"/>
        <xdr:cNvCxnSpPr/>
      </xdr:nvCxnSpPr>
      <xdr:spPr>
        <a:xfrm flipV="1">
          <a:off x="7861300" y="16410657"/>
          <a:ext cx="889000" cy="1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2" name="フローチャート : 判断 461"/>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3" name="テキスト ボックス 462"/>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97729</xdr:rowOff>
    </xdr:from>
    <xdr:to>
      <xdr:col>11</xdr:col>
      <xdr:colOff>307975</xdr:colOff>
      <xdr:row>97</xdr:row>
      <xdr:rowOff>7062</xdr:rowOff>
    </xdr:to>
    <xdr:cxnSp macro="">
      <xdr:nvCxnSpPr>
        <xdr:cNvPr id="464" name="直線コネクタ 463"/>
        <xdr:cNvCxnSpPr/>
      </xdr:nvCxnSpPr>
      <xdr:spPr>
        <a:xfrm flipV="1">
          <a:off x="6972300" y="16556929"/>
          <a:ext cx="889000" cy="8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5" name="フローチャート : 判断 464"/>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6" name="テキスト ボックス 465"/>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7" name="フローチャート : 判断 466"/>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8" name="テキスト ボックス 467"/>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18413</xdr:rowOff>
    </xdr:from>
    <xdr:to>
      <xdr:col>15</xdr:col>
      <xdr:colOff>231775</xdr:colOff>
      <xdr:row>97</xdr:row>
      <xdr:rowOff>120013</xdr:rowOff>
    </xdr:to>
    <xdr:sp macro="" textlink="">
      <xdr:nvSpPr>
        <xdr:cNvPr id="474" name="円/楕円 473"/>
        <xdr:cNvSpPr/>
      </xdr:nvSpPr>
      <xdr:spPr>
        <a:xfrm>
          <a:off x="10426700" y="166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41290</xdr:rowOff>
    </xdr:from>
    <xdr:ext cx="534377" cy="259045"/>
    <xdr:sp macro="" textlink="">
      <xdr:nvSpPr>
        <xdr:cNvPr id="475" name="土木費該当値テキスト"/>
        <xdr:cNvSpPr txBox="1"/>
      </xdr:nvSpPr>
      <xdr:spPr>
        <a:xfrm>
          <a:off x="10528300" y="165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162207</xdr:rowOff>
    </xdr:from>
    <xdr:to>
      <xdr:col>14</xdr:col>
      <xdr:colOff>79375</xdr:colOff>
      <xdr:row>97</xdr:row>
      <xdr:rowOff>92357</xdr:rowOff>
    </xdr:to>
    <xdr:sp macro="" textlink="">
      <xdr:nvSpPr>
        <xdr:cNvPr id="476" name="円/楕円 475"/>
        <xdr:cNvSpPr/>
      </xdr:nvSpPr>
      <xdr:spPr>
        <a:xfrm>
          <a:off x="9588500" y="166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108884</xdr:rowOff>
    </xdr:from>
    <xdr:ext cx="534377" cy="259045"/>
    <xdr:sp macro="" textlink="">
      <xdr:nvSpPr>
        <xdr:cNvPr id="477" name="テキスト ボックス 476"/>
        <xdr:cNvSpPr txBox="1"/>
      </xdr:nvSpPr>
      <xdr:spPr>
        <a:xfrm>
          <a:off x="9372111" y="163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72107</xdr:rowOff>
    </xdr:from>
    <xdr:to>
      <xdr:col>12</xdr:col>
      <xdr:colOff>561975</xdr:colOff>
      <xdr:row>96</xdr:row>
      <xdr:rowOff>2257</xdr:rowOff>
    </xdr:to>
    <xdr:sp macro="" textlink="">
      <xdr:nvSpPr>
        <xdr:cNvPr id="478" name="円/楕円 477"/>
        <xdr:cNvSpPr/>
      </xdr:nvSpPr>
      <xdr:spPr>
        <a:xfrm>
          <a:off x="8699500" y="163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18784</xdr:rowOff>
    </xdr:from>
    <xdr:ext cx="599010" cy="259045"/>
    <xdr:sp macro="" textlink="">
      <xdr:nvSpPr>
        <xdr:cNvPr id="479" name="テキスト ボックス 478"/>
        <xdr:cNvSpPr txBox="1"/>
      </xdr:nvSpPr>
      <xdr:spPr>
        <a:xfrm>
          <a:off x="8450794" y="161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46929</xdr:rowOff>
    </xdr:from>
    <xdr:to>
      <xdr:col>11</xdr:col>
      <xdr:colOff>358775</xdr:colOff>
      <xdr:row>96</xdr:row>
      <xdr:rowOff>148529</xdr:rowOff>
    </xdr:to>
    <xdr:sp macro="" textlink="">
      <xdr:nvSpPr>
        <xdr:cNvPr id="480" name="円/楕円 479"/>
        <xdr:cNvSpPr/>
      </xdr:nvSpPr>
      <xdr:spPr>
        <a:xfrm>
          <a:off x="7810500" y="165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165056</xdr:rowOff>
    </xdr:from>
    <xdr:ext cx="534377" cy="259045"/>
    <xdr:sp macro="" textlink="">
      <xdr:nvSpPr>
        <xdr:cNvPr id="481" name="テキスト ボックス 480"/>
        <xdr:cNvSpPr txBox="1"/>
      </xdr:nvSpPr>
      <xdr:spPr>
        <a:xfrm>
          <a:off x="7594111" y="162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84,180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127712</xdr:rowOff>
    </xdr:from>
    <xdr:to>
      <xdr:col>10</xdr:col>
      <xdr:colOff>155575</xdr:colOff>
      <xdr:row>97</xdr:row>
      <xdr:rowOff>57862</xdr:rowOff>
    </xdr:to>
    <xdr:sp macro="" textlink="">
      <xdr:nvSpPr>
        <xdr:cNvPr id="482" name="円/楕円 481"/>
        <xdr:cNvSpPr/>
      </xdr:nvSpPr>
      <xdr:spPr>
        <a:xfrm>
          <a:off x="6921500" y="165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74389</xdr:rowOff>
    </xdr:from>
    <xdr:ext cx="534377" cy="259045"/>
    <xdr:sp macro="" textlink="">
      <xdr:nvSpPr>
        <xdr:cNvPr id="483" name="テキスト ボックス 482"/>
        <xdr:cNvSpPr txBox="1"/>
      </xdr:nvSpPr>
      <xdr:spPr>
        <a:xfrm>
          <a:off x="6705111" y="163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9" name="直線コネクタ 508"/>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10"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11" name="直線コネクタ 510"/>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2"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3" name="直線コネクタ 512"/>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135210</xdr:rowOff>
    </xdr:from>
    <xdr:to>
      <xdr:col>23</xdr:col>
      <xdr:colOff>517525</xdr:colOff>
      <xdr:row>37</xdr:row>
      <xdr:rowOff>149497</xdr:rowOff>
    </xdr:to>
    <xdr:cxnSp macro="">
      <xdr:nvCxnSpPr>
        <xdr:cNvPr id="514" name="直線コネクタ 513"/>
        <xdr:cNvCxnSpPr/>
      </xdr:nvCxnSpPr>
      <xdr:spPr>
        <a:xfrm flipV="1">
          <a:off x="15481300" y="647886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5"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6" name="フローチャート : 判断 515"/>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149497</xdr:rowOff>
    </xdr:from>
    <xdr:to>
      <xdr:col>22</xdr:col>
      <xdr:colOff>365125</xdr:colOff>
      <xdr:row>37</xdr:row>
      <xdr:rowOff>157106</xdr:rowOff>
    </xdr:to>
    <xdr:cxnSp macro="">
      <xdr:nvCxnSpPr>
        <xdr:cNvPr id="517" name="直線コネクタ 516"/>
        <xdr:cNvCxnSpPr/>
      </xdr:nvCxnSpPr>
      <xdr:spPr>
        <a:xfrm flipV="1">
          <a:off x="14592300" y="649314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8" name="フローチャート : 判断 517"/>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9" name="テキスト ボックス 518"/>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157106</xdr:rowOff>
    </xdr:from>
    <xdr:to>
      <xdr:col>21</xdr:col>
      <xdr:colOff>161925</xdr:colOff>
      <xdr:row>37</xdr:row>
      <xdr:rowOff>165368</xdr:rowOff>
    </xdr:to>
    <xdr:cxnSp macro="">
      <xdr:nvCxnSpPr>
        <xdr:cNvPr id="520" name="直線コネクタ 519"/>
        <xdr:cNvCxnSpPr/>
      </xdr:nvCxnSpPr>
      <xdr:spPr>
        <a:xfrm flipV="1">
          <a:off x="13703300" y="6500756"/>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1" name="フローチャート : 判断 520"/>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2" name="テキスト ボックス 521"/>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143749</xdr:rowOff>
    </xdr:from>
    <xdr:to>
      <xdr:col>19</xdr:col>
      <xdr:colOff>644525</xdr:colOff>
      <xdr:row>37</xdr:row>
      <xdr:rowOff>165368</xdr:rowOff>
    </xdr:to>
    <xdr:cxnSp macro="">
      <xdr:nvCxnSpPr>
        <xdr:cNvPr id="523" name="直線コネクタ 522"/>
        <xdr:cNvCxnSpPr/>
      </xdr:nvCxnSpPr>
      <xdr:spPr>
        <a:xfrm>
          <a:off x="12814300" y="6487399"/>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4" name="フローチャート : 判断 523"/>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5" name="テキスト ボックス 524"/>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6" name="フローチャート : 判断 525"/>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7" name="テキスト ボックス 526"/>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84410</xdr:rowOff>
    </xdr:from>
    <xdr:to>
      <xdr:col>23</xdr:col>
      <xdr:colOff>568325</xdr:colOff>
      <xdr:row>38</xdr:row>
      <xdr:rowOff>14560</xdr:rowOff>
    </xdr:to>
    <xdr:sp macro="" textlink="">
      <xdr:nvSpPr>
        <xdr:cNvPr id="533" name="円/楕円 532"/>
        <xdr:cNvSpPr/>
      </xdr:nvSpPr>
      <xdr:spPr>
        <a:xfrm>
          <a:off x="16268700" y="64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170787</xdr:rowOff>
    </xdr:from>
    <xdr:ext cx="534377" cy="259045"/>
    <xdr:sp macro="" textlink="">
      <xdr:nvSpPr>
        <xdr:cNvPr id="534" name="消防費該当値テキスト"/>
        <xdr:cNvSpPr txBox="1"/>
      </xdr:nvSpPr>
      <xdr:spPr>
        <a:xfrm>
          <a:off x="16370300" y="63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98697</xdr:rowOff>
    </xdr:from>
    <xdr:to>
      <xdr:col>22</xdr:col>
      <xdr:colOff>415925</xdr:colOff>
      <xdr:row>38</xdr:row>
      <xdr:rowOff>28847</xdr:rowOff>
    </xdr:to>
    <xdr:sp macro="" textlink="">
      <xdr:nvSpPr>
        <xdr:cNvPr id="535" name="円/楕円 534"/>
        <xdr:cNvSpPr/>
      </xdr:nvSpPr>
      <xdr:spPr>
        <a:xfrm>
          <a:off x="15430500" y="64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19974</xdr:rowOff>
    </xdr:from>
    <xdr:ext cx="534377" cy="259045"/>
    <xdr:sp macro="" textlink="">
      <xdr:nvSpPr>
        <xdr:cNvPr id="536" name="テキスト ボックス 535"/>
        <xdr:cNvSpPr txBox="1"/>
      </xdr:nvSpPr>
      <xdr:spPr>
        <a:xfrm>
          <a:off x="15214111" y="65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106306</xdr:rowOff>
    </xdr:from>
    <xdr:to>
      <xdr:col>21</xdr:col>
      <xdr:colOff>212725</xdr:colOff>
      <xdr:row>38</xdr:row>
      <xdr:rowOff>36457</xdr:rowOff>
    </xdr:to>
    <xdr:sp macro="" textlink="">
      <xdr:nvSpPr>
        <xdr:cNvPr id="537" name="円/楕円 536"/>
        <xdr:cNvSpPr/>
      </xdr:nvSpPr>
      <xdr:spPr>
        <a:xfrm>
          <a:off x="14541500" y="64499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27583</xdr:rowOff>
    </xdr:from>
    <xdr:ext cx="534377" cy="259045"/>
    <xdr:sp macro="" textlink="">
      <xdr:nvSpPr>
        <xdr:cNvPr id="538" name="テキスト ボックス 537"/>
        <xdr:cNvSpPr txBox="1"/>
      </xdr:nvSpPr>
      <xdr:spPr>
        <a:xfrm>
          <a:off x="14325111" y="654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114569</xdr:rowOff>
    </xdr:from>
    <xdr:to>
      <xdr:col>20</xdr:col>
      <xdr:colOff>9525</xdr:colOff>
      <xdr:row>38</xdr:row>
      <xdr:rowOff>44718</xdr:rowOff>
    </xdr:to>
    <xdr:sp macro="" textlink="">
      <xdr:nvSpPr>
        <xdr:cNvPr id="539" name="円/楕円 538"/>
        <xdr:cNvSpPr/>
      </xdr:nvSpPr>
      <xdr:spPr>
        <a:xfrm>
          <a:off x="13652500" y="64582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35845</xdr:rowOff>
    </xdr:from>
    <xdr:ext cx="534377" cy="259045"/>
    <xdr:sp macro="" textlink="">
      <xdr:nvSpPr>
        <xdr:cNvPr id="540" name="テキスト ボックス 539"/>
        <xdr:cNvSpPr txBox="1"/>
      </xdr:nvSpPr>
      <xdr:spPr>
        <a:xfrm>
          <a:off x="13436111" y="655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92949</xdr:rowOff>
    </xdr:from>
    <xdr:to>
      <xdr:col>18</xdr:col>
      <xdr:colOff>492125</xdr:colOff>
      <xdr:row>38</xdr:row>
      <xdr:rowOff>23099</xdr:rowOff>
    </xdr:to>
    <xdr:sp macro="" textlink="">
      <xdr:nvSpPr>
        <xdr:cNvPr id="541" name="円/楕円 540"/>
        <xdr:cNvSpPr/>
      </xdr:nvSpPr>
      <xdr:spPr>
        <a:xfrm>
          <a:off x="12763500" y="64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14226</xdr:rowOff>
    </xdr:from>
    <xdr:ext cx="534377" cy="259045"/>
    <xdr:sp macro="" textlink="">
      <xdr:nvSpPr>
        <xdr:cNvPr id="542" name="テキスト ボックス 541"/>
        <xdr:cNvSpPr txBox="1"/>
      </xdr:nvSpPr>
      <xdr:spPr>
        <a:xfrm>
          <a:off x="12547111" y="65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4" name="直線コネクタ 563"/>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5"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6" name="直線コネクタ 565"/>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7"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8" name="直線コネクタ 567"/>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152012</xdr:rowOff>
    </xdr:from>
    <xdr:to>
      <xdr:col>23</xdr:col>
      <xdr:colOff>517525</xdr:colOff>
      <xdr:row>54</xdr:row>
      <xdr:rowOff>143421</xdr:rowOff>
    </xdr:to>
    <xdr:cxnSp macro="">
      <xdr:nvCxnSpPr>
        <xdr:cNvPr id="569" name="直線コネクタ 568"/>
        <xdr:cNvCxnSpPr/>
      </xdr:nvCxnSpPr>
      <xdr:spPr>
        <a:xfrm>
          <a:off x="15481300" y="8895962"/>
          <a:ext cx="838200" cy="50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70"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71" name="フローチャート : 判断 570"/>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152012</xdr:rowOff>
    </xdr:from>
    <xdr:to>
      <xdr:col>22</xdr:col>
      <xdr:colOff>365125</xdr:colOff>
      <xdr:row>54</xdr:row>
      <xdr:rowOff>162899</xdr:rowOff>
    </xdr:to>
    <xdr:cxnSp macro="">
      <xdr:nvCxnSpPr>
        <xdr:cNvPr id="572" name="直線コネクタ 571"/>
        <xdr:cNvCxnSpPr/>
      </xdr:nvCxnSpPr>
      <xdr:spPr>
        <a:xfrm flipV="1">
          <a:off x="14592300" y="8895962"/>
          <a:ext cx="889000" cy="5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3" name="フローチャート : 判断 572"/>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4" name="テキスト ボックス 573"/>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162899</xdr:rowOff>
    </xdr:from>
    <xdr:to>
      <xdr:col>21</xdr:col>
      <xdr:colOff>161925</xdr:colOff>
      <xdr:row>55</xdr:row>
      <xdr:rowOff>121124</xdr:rowOff>
    </xdr:to>
    <xdr:cxnSp macro="">
      <xdr:nvCxnSpPr>
        <xdr:cNvPr id="575" name="直線コネクタ 574"/>
        <xdr:cNvCxnSpPr/>
      </xdr:nvCxnSpPr>
      <xdr:spPr>
        <a:xfrm flipV="1">
          <a:off x="13703300" y="9421199"/>
          <a:ext cx="889000" cy="12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6" name="フローチャート : 判断 575"/>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7" name="テキスト ボックス 576"/>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121124</xdr:rowOff>
    </xdr:from>
    <xdr:to>
      <xdr:col>19</xdr:col>
      <xdr:colOff>644525</xdr:colOff>
      <xdr:row>56</xdr:row>
      <xdr:rowOff>35586</xdr:rowOff>
    </xdr:to>
    <xdr:cxnSp macro="">
      <xdr:nvCxnSpPr>
        <xdr:cNvPr id="578" name="直線コネクタ 577"/>
        <xdr:cNvCxnSpPr/>
      </xdr:nvCxnSpPr>
      <xdr:spPr>
        <a:xfrm flipV="1">
          <a:off x="12814300" y="9550874"/>
          <a:ext cx="889000" cy="8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9" name="フローチャート : 判断 578"/>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80" name="テキスト ボックス 579"/>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1" name="フローチャート : 判断 580"/>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2" name="テキスト ボックス 581"/>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92621</xdr:rowOff>
    </xdr:from>
    <xdr:to>
      <xdr:col>23</xdr:col>
      <xdr:colOff>568325</xdr:colOff>
      <xdr:row>55</xdr:row>
      <xdr:rowOff>22771</xdr:rowOff>
    </xdr:to>
    <xdr:sp macro="" textlink="">
      <xdr:nvSpPr>
        <xdr:cNvPr id="588" name="円/楕円 587"/>
        <xdr:cNvSpPr/>
      </xdr:nvSpPr>
      <xdr:spPr>
        <a:xfrm>
          <a:off x="16268700" y="93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115498</xdr:rowOff>
    </xdr:from>
    <xdr:ext cx="599010" cy="259045"/>
    <xdr:sp macro="" textlink="">
      <xdr:nvSpPr>
        <xdr:cNvPr id="589" name="教育費該当値テキスト"/>
        <xdr:cNvSpPr txBox="1"/>
      </xdr:nvSpPr>
      <xdr:spPr>
        <a:xfrm>
          <a:off x="16370300" y="92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149,186</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101212</xdr:rowOff>
    </xdr:from>
    <xdr:to>
      <xdr:col>22</xdr:col>
      <xdr:colOff>415925</xdr:colOff>
      <xdr:row>52</xdr:row>
      <xdr:rowOff>31362</xdr:rowOff>
    </xdr:to>
    <xdr:sp macro="" textlink="">
      <xdr:nvSpPr>
        <xdr:cNvPr id="590" name="円/楕円 589"/>
        <xdr:cNvSpPr/>
      </xdr:nvSpPr>
      <xdr:spPr>
        <a:xfrm>
          <a:off x="15430500" y="8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50</xdr:row>
      <xdr:rowOff>47889</xdr:rowOff>
    </xdr:from>
    <xdr:ext cx="599010" cy="259045"/>
    <xdr:sp macro="" textlink="">
      <xdr:nvSpPr>
        <xdr:cNvPr id="591" name="テキスト ボックス 590"/>
        <xdr:cNvSpPr txBox="1"/>
      </xdr:nvSpPr>
      <xdr:spPr>
        <a:xfrm>
          <a:off x="15181794" y="862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259,807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112099</xdr:rowOff>
    </xdr:from>
    <xdr:to>
      <xdr:col>21</xdr:col>
      <xdr:colOff>212725</xdr:colOff>
      <xdr:row>55</xdr:row>
      <xdr:rowOff>42249</xdr:rowOff>
    </xdr:to>
    <xdr:sp macro="" textlink="">
      <xdr:nvSpPr>
        <xdr:cNvPr id="592" name="円/楕円 591"/>
        <xdr:cNvSpPr/>
      </xdr:nvSpPr>
      <xdr:spPr>
        <a:xfrm>
          <a:off x="14541500" y="93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58776</xdr:rowOff>
    </xdr:from>
    <xdr:ext cx="599010" cy="259045"/>
    <xdr:sp macro="" textlink="">
      <xdr:nvSpPr>
        <xdr:cNvPr id="593" name="テキスト ボックス 592"/>
        <xdr:cNvSpPr txBox="1"/>
      </xdr:nvSpPr>
      <xdr:spPr>
        <a:xfrm>
          <a:off x="14292794" y="914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144,926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70324</xdr:rowOff>
    </xdr:from>
    <xdr:to>
      <xdr:col>20</xdr:col>
      <xdr:colOff>9525</xdr:colOff>
      <xdr:row>56</xdr:row>
      <xdr:rowOff>474</xdr:rowOff>
    </xdr:to>
    <xdr:sp macro="" textlink="">
      <xdr:nvSpPr>
        <xdr:cNvPr id="594" name="円/楕円 593"/>
        <xdr:cNvSpPr/>
      </xdr:nvSpPr>
      <xdr:spPr>
        <a:xfrm>
          <a:off x="13652500" y="95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17001</xdr:rowOff>
    </xdr:from>
    <xdr:ext cx="599010" cy="259045"/>
    <xdr:sp macro="" textlink="">
      <xdr:nvSpPr>
        <xdr:cNvPr id="595" name="テキスト ボックス 594"/>
        <xdr:cNvSpPr txBox="1"/>
      </xdr:nvSpPr>
      <xdr:spPr>
        <a:xfrm>
          <a:off x="13403794" y="92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156236</xdr:rowOff>
    </xdr:from>
    <xdr:to>
      <xdr:col>18</xdr:col>
      <xdr:colOff>492125</xdr:colOff>
      <xdr:row>56</xdr:row>
      <xdr:rowOff>86386</xdr:rowOff>
    </xdr:to>
    <xdr:sp macro="" textlink="">
      <xdr:nvSpPr>
        <xdr:cNvPr id="596" name="円/楕円 595"/>
        <xdr:cNvSpPr/>
      </xdr:nvSpPr>
      <xdr:spPr>
        <a:xfrm>
          <a:off x="12763500" y="9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102913</xdr:rowOff>
    </xdr:from>
    <xdr:ext cx="534377" cy="259045"/>
    <xdr:sp macro="" textlink="">
      <xdr:nvSpPr>
        <xdr:cNvPr id="597" name="テキスト ボックス 596"/>
        <xdr:cNvSpPr txBox="1"/>
      </xdr:nvSpPr>
      <xdr:spPr>
        <a:xfrm>
          <a:off x="12547111" y="93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21" name="直線コネクタ 620"/>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4"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5" name="直線コネクタ 624"/>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7"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8" name="フローチャート : 判断 627"/>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30" name="フローチャート : 判断 629"/>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31" name="テキスト ボックス 630"/>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3" name="フローチャート : 判断 632"/>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4" name="テキスト ボックス 633"/>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31838</xdr:rowOff>
    </xdr:from>
    <xdr:to>
      <xdr:col>19</xdr:col>
      <xdr:colOff>644525</xdr:colOff>
      <xdr:row>79</xdr:row>
      <xdr:rowOff>44450</xdr:rowOff>
    </xdr:to>
    <xdr:cxnSp macro="">
      <xdr:nvCxnSpPr>
        <xdr:cNvPr id="635" name="直線コネクタ 634"/>
        <xdr:cNvCxnSpPr/>
      </xdr:nvCxnSpPr>
      <xdr:spPr>
        <a:xfrm>
          <a:off x="12814300" y="13576388"/>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6" name="フローチャート : 判断 635"/>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7" name="テキスト ボックス 636"/>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8" name="フローチャート : 判断 637"/>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9" name="テキスト ボックス 638"/>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6"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152488</xdr:rowOff>
    </xdr:from>
    <xdr:to>
      <xdr:col>18</xdr:col>
      <xdr:colOff>492125</xdr:colOff>
      <xdr:row>79</xdr:row>
      <xdr:rowOff>82638</xdr:rowOff>
    </xdr:to>
    <xdr:sp macro="" textlink="">
      <xdr:nvSpPr>
        <xdr:cNvPr id="653" name="円/楕円 652"/>
        <xdr:cNvSpPr/>
      </xdr:nvSpPr>
      <xdr:spPr>
        <a:xfrm>
          <a:off x="12763500" y="135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73765</xdr:rowOff>
    </xdr:from>
    <xdr:ext cx="378565" cy="259045"/>
    <xdr:sp macro="" textlink="">
      <xdr:nvSpPr>
        <xdr:cNvPr id="654" name="テキスト ボックス 653"/>
        <xdr:cNvSpPr txBox="1"/>
      </xdr:nvSpPr>
      <xdr:spPr>
        <a:xfrm>
          <a:off x="12625017" y="1361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8" name="直線コネクタ 677"/>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9"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80" name="直線コネクタ 679"/>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81"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2" name="直線コネクタ 681"/>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93698</xdr:rowOff>
    </xdr:from>
    <xdr:to>
      <xdr:col>23</xdr:col>
      <xdr:colOff>517525</xdr:colOff>
      <xdr:row>97</xdr:row>
      <xdr:rowOff>101981</xdr:rowOff>
    </xdr:to>
    <xdr:cxnSp macro="">
      <xdr:nvCxnSpPr>
        <xdr:cNvPr id="683" name="直線コネクタ 682"/>
        <xdr:cNvCxnSpPr/>
      </xdr:nvCxnSpPr>
      <xdr:spPr>
        <a:xfrm flipV="1">
          <a:off x="15481300" y="16724348"/>
          <a:ext cx="8382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4"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5" name="フローチャート : 判断 684"/>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101981</xdr:rowOff>
    </xdr:from>
    <xdr:to>
      <xdr:col>22</xdr:col>
      <xdr:colOff>365125</xdr:colOff>
      <xdr:row>97</xdr:row>
      <xdr:rowOff>112672</xdr:rowOff>
    </xdr:to>
    <xdr:cxnSp macro="">
      <xdr:nvCxnSpPr>
        <xdr:cNvPr id="686" name="直線コネクタ 685"/>
        <xdr:cNvCxnSpPr/>
      </xdr:nvCxnSpPr>
      <xdr:spPr>
        <a:xfrm flipV="1">
          <a:off x="14592300" y="16732631"/>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7" name="フローチャート : 判断 686"/>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8" name="テキスト ボックス 687"/>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112672</xdr:rowOff>
    </xdr:from>
    <xdr:to>
      <xdr:col>21</xdr:col>
      <xdr:colOff>161925</xdr:colOff>
      <xdr:row>97</xdr:row>
      <xdr:rowOff>116429</xdr:rowOff>
    </xdr:to>
    <xdr:cxnSp macro="">
      <xdr:nvCxnSpPr>
        <xdr:cNvPr id="689" name="直線コネクタ 688"/>
        <xdr:cNvCxnSpPr/>
      </xdr:nvCxnSpPr>
      <xdr:spPr>
        <a:xfrm flipV="1">
          <a:off x="13703300" y="16743322"/>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0" name="フローチャート : 判断 689"/>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91" name="テキスト ボックス 690"/>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116429</xdr:rowOff>
    </xdr:from>
    <xdr:to>
      <xdr:col>19</xdr:col>
      <xdr:colOff>644525</xdr:colOff>
      <xdr:row>97</xdr:row>
      <xdr:rowOff>129467</xdr:rowOff>
    </xdr:to>
    <xdr:cxnSp macro="">
      <xdr:nvCxnSpPr>
        <xdr:cNvPr id="692" name="直線コネクタ 691"/>
        <xdr:cNvCxnSpPr/>
      </xdr:nvCxnSpPr>
      <xdr:spPr>
        <a:xfrm flipV="1">
          <a:off x="12814300" y="16747079"/>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3" name="フローチャート : 判断 692"/>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4" name="テキスト ボックス 693"/>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5" name="フローチャート : 判断 694"/>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6" name="テキスト ボックス 695"/>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42898</xdr:rowOff>
    </xdr:from>
    <xdr:to>
      <xdr:col>23</xdr:col>
      <xdr:colOff>568325</xdr:colOff>
      <xdr:row>97</xdr:row>
      <xdr:rowOff>144498</xdr:rowOff>
    </xdr:to>
    <xdr:sp macro="" textlink="">
      <xdr:nvSpPr>
        <xdr:cNvPr id="702" name="円/楕円 701"/>
        <xdr:cNvSpPr/>
      </xdr:nvSpPr>
      <xdr:spPr>
        <a:xfrm>
          <a:off x="16268700" y="166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21325</xdr:rowOff>
    </xdr:from>
    <xdr:ext cx="534377" cy="259045"/>
    <xdr:sp macro="" textlink="">
      <xdr:nvSpPr>
        <xdr:cNvPr id="703" name="公債費該当値テキスト"/>
        <xdr:cNvSpPr txBox="1"/>
      </xdr:nvSpPr>
      <xdr:spPr>
        <a:xfrm>
          <a:off x="16370300" y="166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51181</xdr:rowOff>
    </xdr:from>
    <xdr:to>
      <xdr:col>22</xdr:col>
      <xdr:colOff>415925</xdr:colOff>
      <xdr:row>97</xdr:row>
      <xdr:rowOff>152781</xdr:rowOff>
    </xdr:to>
    <xdr:sp macro="" textlink="">
      <xdr:nvSpPr>
        <xdr:cNvPr id="704" name="円/楕円 703"/>
        <xdr:cNvSpPr/>
      </xdr:nvSpPr>
      <xdr:spPr>
        <a:xfrm>
          <a:off x="154305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143908</xdr:rowOff>
    </xdr:from>
    <xdr:ext cx="534377" cy="259045"/>
    <xdr:sp macro="" textlink="">
      <xdr:nvSpPr>
        <xdr:cNvPr id="705" name="テキスト ボックス 704"/>
        <xdr:cNvSpPr txBox="1"/>
      </xdr:nvSpPr>
      <xdr:spPr>
        <a:xfrm>
          <a:off x="15214111" y="167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61872</xdr:rowOff>
    </xdr:from>
    <xdr:to>
      <xdr:col>21</xdr:col>
      <xdr:colOff>212725</xdr:colOff>
      <xdr:row>97</xdr:row>
      <xdr:rowOff>163472</xdr:rowOff>
    </xdr:to>
    <xdr:sp macro="" textlink="">
      <xdr:nvSpPr>
        <xdr:cNvPr id="706" name="円/楕円 705"/>
        <xdr:cNvSpPr/>
      </xdr:nvSpPr>
      <xdr:spPr>
        <a:xfrm>
          <a:off x="14541500" y="166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154599</xdr:rowOff>
    </xdr:from>
    <xdr:ext cx="534377" cy="259045"/>
    <xdr:sp macro="" textlink="">
      <xdr:nvSpPr>
        <xdr:cNvPr id="707" name="テキスト ボックス 706"/>
        <xdr:cNvSpPr txBox="1"/>
      </xdr:nvSpPr>
      <xdr:spPr>
        <a:xfrm>
          <a:off x="14325111" y="167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65629</xdr:rowOff>
    </xdr:from>
    <xdr:to>
      <xdr:col>20</xdr:col>
      <xdr:colOff>9525</xdr:colOff>
      <xdr:row>97</xdr:row>
      <xdr:rowOff>167229</xdr:rowOff>
    </xdr:to>
    <xdr:sp macro="" textlink="">
      <xdr:nvSpPr>
        <xdr:cNvPr id="708" name="円/楕円 707"/>
        <xdr:cNvSpPr/>
      </xdr:nvSpPr>
      <xdr:spPr>
        <a:xfrm>
          <a:off x="13652500" y="166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158356</xdr:rowOff>
    </xdr:from>
    <xdr:ext cx="534377" cy="259045"/>
    <xdr:sp macro="" textlink="">
      <xdr:nvSpPr>
        <xdr:cNvPr id="709" name="テキスト ボックス 708"/>
        <xdr:cNvSpPr txBox="1"/>
      </xdr:nvSpPr>
      <xdr:spPr>
        <a:xfrm>
          <a:off x="13436111" y="167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78667</xdr:rowOff>
    </xdr:from>
    <xdr:to>
      <xdr:col>18</xdr:col>
      <xdr:colOff>492125</xdr:colOff>
      <xdr:row>98</xdr:row>
      <xdr:rowOff>8817</xdr:rowOff>
    </xdr:to>
    <xdr:sp macro="" textlink="">
      <xdr:nvSpPr>
        <xdr:cNvPr id="710" name="円/楕円 709"/>
        <xdr:cNvSpPr/>
      </xdr:nvSpPr>
      <xdr:spPr>
        <a:xfrm>
          <a:off x="12763500" y="167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171394</xdr:rowOff>
    </xdr:from>
    <xdr:ext cx="534377" cy="259045"/>
    <xdr:sp macro="" textlink="">
      <xdr:nvSpPr>
        <xdr:cNvPr id="711" name="テキスト ボックス 710"/>
        <xdr:cNvSpPr txBox="1"/>
      </xdr:nvSpPr>
      <xdr:spPr>
        <a:xfrm>
          <a:off x="12547111" y="168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7" name="直線コネクタ 736"/>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8"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40"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41" name="直線コネクタ 740"/>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97572</xdr:rowOff>
    </xdr:from>
    <xdr:to>
      <xdr:col>32</xdr:col>
      <xdr:colOff>187325</xdr:colOff>
      <xdr:row>39</xdr:row>
      <xdr:rowOff>98552</xdr:rowOff>
    </xdr:to>
    <xdr:cxnSp macro="">
      <xdr:nvCxnSpPr>
        <xdr:cNvPr id="742" name="直線コネクタ 741"/>
        <xdr:cNvCxnSpPr/>
      </xdr:nvCxnSpPr>
      <xdr:spPr>
        <a:xfrm>
          <a:off x="21323300" y="678412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3"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4" name="フローチャート : 判断 743"/>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96593</xdr:rowOff>
    </xdr:from>
    <xdr:to>
      <xdr:col>31</xdr:col>
      <xdr:colOff>34925</xdr:colOff>
      <xdr:row>39</xdr:row>
      <xdr:rowOff>97572</xdr:rowOff>
    </xdr:to>
    <xdr:cxnSp macro="">
      <xdr:nvCxnSpPr>
        <xdr:cNvPr id="745" name="直線コネクタ 744"/>
        <xdr:cNvCxnSpPr/>
      </xdr:nvCxnSpPr>
      <xdr:spPr>
        <a:xfrm>
          <a:off x="20434300" y="678314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6" name="フローチャート : 判断 745"/>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7" name="テキスト ボックス 746"/>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96593</xdr:rowOff>
    </xdr:from>
    <xdr:to>
      <xdr:col>29</xdr:col>
      <xdr:colOff>517525</xdr:colOff>
      <xdr:row>39</xdr:row>
      <xdr:rowOff>97246</xdr:rowOff>
    </xdr:to>
    <xdr:cxnSp macro="">
      <xdr:nvCxnSpPr>
        <xdr:cNvPr id="748" name="直線コネクタ 747"/>
        <xdr:cNvCxnSpPr/>
      </xdr:nvCxnSpPr>
      <xdr:spPr>
        <a:xfrm flipV="1">
          <a:off x="19545300" y="678314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9" name="フローチャート : 判断 748"/>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50" name="テキスト ボックス 749"/>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85162</xdr:rowOff>
    </xdr:from>
    <xdr:to>
      <xdr:col>28</xdr:col>
      <xdr:colOff>314325</xdr:colOff>
      <xdr:row>39</xdr:row>
      <xdr:rowOff>97246</xdr:rowOff>
    </xdr:to>
    <xdr:cxnSp macro="">
      <xdr:nvCxnSpPr>
        <xdr:cNvPr id="751" name="直線コネクタ 750"/>
        <xdr:cNvCxnSpPr/>
      </xdr:nvCxnSpPr>
      <xdr:spPr>
        <a:xfrm>
          <a:off x="18656300" y="6771712"/>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2" name="フローチャート : 判断 751"/>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3" name="テキスト ボックス 752"/>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4" name="フローチャート : 判断 753"/>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5" name="テキスト ボックス 754"/>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47752</xdr:rowOff>
    </xdr:from>
    <xdr:to>
      <xdr:col>32</xdr:col>
      <xdr:colOff>238125</xdr:colOff>
      <xdr:row>39</xdr:row>
      <xdr:rowOff>149352</xdr:rowOff>
    </xdr:to>
    <xdr:sp macro="" textlink="">
      <xdr:nvSpPr>
        <xdr:cNvPr id="761" name="円/楕円 760"/>
        <xdr:cNvSpPr/>
      </xdr:nvSpPr>
      <xdr:spPr>
        <a:xfrm>
          <a:off x="22110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2"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46772</xdr:rowOff>
    </xdr:from>
    <xdr:to>
      <xdr:col>31</xdr:col>
      <xdr:colOff>85725</xdr:colOff>
      <xdr:row>39</xdr:row>
      <xdr:rowOff>148372</xdr:rowOff>
    </xdr:to>
    <xdr:sp macro="" textlink="">
      <xdr:nvSpPr>
        <xdr:cNvPr id="763" name="円/楕円 762"/>
        <xdr:cNvSpPr/>
      </xdr:nvSpPr>
      <xdr:spPr>
        <a:xfrm>
          <a:off x="21272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139499</xdr:rowOff>
    </xdr:from>
    <xdr:ext cx="249299" cy="259045"/>
    <xdr:sp macro="" textlink="">
      <xdr:nvSpPr>
        <xdr:cNvPr id="764" name="テキスト ボックス 763"/>
        <xdr:cNvSpPr txBox="1"/>
      </xdr:nvSpPr>
      <xdr:spPr>
        <a:xfrm>
          <a:off x="21198649"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45793</xdr:rowOff>
    </xdr:from>
    <xdr:to>
      <xdr:col>29</xdr:col>
      <xdr:colOff>568325</xdr:colOff>
      <xdr:row>39</xdr:row>
      <xdr:rowOff>147393</xdr:rowOff>
    </xdr:to>
    <xdr:sp macro="" textlink="">
      <xdr:nvSpPr>
        <xdr:cNvPr id="765" name="円/楕円 764"/>
        <xdr:cNvSpPr/>
      </xdr:nvSpPr>
      <xdr:spPr>
        <a:xfrm>
          <a:off x="20383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138520</xdr:rowOff>
    </xdr:from>
    <xdr:ext cx="249299" cy="259045"/>
    <xdr:sp macro="" textlink="">
      <xdr:nvSpPr>
        <xdr:cNvPr id="766" name="テキスト ボックス 765"/>
        <xdr:cNvSpPr txBox="1"/>
      </xdr:nvSpPr>
      <xdr:spPr>
        <a:xfrm>
          <a:off x="20309649"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46446</xdr:rowOff>
    </xdr:from>
    <xdr:to>
      <xdr:col>28</xdr:col>
      <xdr:colOff>365125</xdr:colOff>
      <xdr:row>39</xdr:row>
      <xdr:rowOff>148046</xdr:rowOff>
    </xdr:to>
    <xdr:sp macro="" textlink="">
      <xdr:nvSpPr>
        <xdr:cNvPr id="767" name="円/楕円 766"/>
        <xdr:cNvSpPr/>
      </xdr:nvSpPr>
      <xdr:spPr>
        <a:xfrm>
          <a:off x="19494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139173</xdr:rowOff>
    </xdr:from>
    <xdr:ext cx="249299" cy="259045"/>
    <xdr:sp macro="" textlink="">
      <xdr:nvSpPr>
        <xdr:cNvPr id="768" name="テキスト ボックス 767"/>
        <xdr:cNvSpPr txBox="1"/>
      </xdr:nvSpPr>
      <xdr:spPr>
        <a:xfrm>
          <a:off x="19420649"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34362</xdr:rowOff>
    </xdr:from>
    <xdr:to>
      <xdr:col>27</xdr:col>
      <xdr:colOff>161925</xdr:colOff>
      <xdr:row>39</xdr:row>
      <xdr:rowOff>135962</xdr:rowOff>
    </xdr:to>
    <xdr:sp macro="" textlink="">
      <xdr:nvSpPr>
        <xdr:cNvPr id="769" name="円/楕円 768"/>
        <xdr:cNvSpPr/>
      </xdr:nvSpPr>
      <xdr:spPr>
        <a:xfrm>
          <a:off x="18605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127089</xdr:rowOff>
    </xdr:from>
    <xdr:ext cx="313932" cy="259045"/>
    <xdr:sp macro="" textlink="">
      <xdr:nvSpPr>
        <xdr:cNvPr id="770" name="テキスト ボックス 769"/>
        <xdr:cNvSpPr txBox="1"/>
      </xdr:nvSpPr>
      <xdr:spPr>
        <a:xfrm>
          <a:off x="18499333" y="681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4" name="テキスト ボックス 78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6" name="テキスト ボックス 78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8" name="テキスト ボックス 78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0" name="テキスト ボックス 78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4" name="直線コネクタ 79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1" name="フローチャート : 判断 80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3" name="フローチャート : 判断 80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4" name="テキスト ボックス 80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6" name="フローチャート : 判断 805"/>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7" name="テキスト ボックス 806"/>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9" name="フローチャート :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0" name="テキスト ボックス 80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1" name="フローチャート :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2" name="テキスト ボックス 81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1" name="テキスト ボックス 820"/>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3" name="テキスト ボックス 82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5" name="テキスト ボックス 824"/>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7" name="テキスト ボックス 826"/>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議会費は、住民一人当たり</a:t>
          </a:r>
          <a:r>
            <a:rPr kumimoji="1" lang="en-US" altLang="ja-JP" sz="1100">
              <a:solidFill>
                <a:schemeClr val="dk1"/>
              </a:solidFill>
              <a:effectLst/>
              <a:latin typeface="+mn-lt"/>
              <a:ea typeface="+mn-ea"/>
              <a:cs typeface="+mn-cs"/>
            </a:rPr>
            <a:t>10,652</a:t>
          </a:r>
          <a:r>
            <a:rPr kumimoji="1" lang="ja-JP" altLang="ja-JP" sz="1100">
              <a:solidFill>
                <a:schemeClr val="dk1"/>
              </a:solidFill>
              <a:effectLst/>
              <a:latin typeface="+mn-lt"/>
              <a:ea typeface="+mn-ea"/>
              <a:cs typeface="+mn-cs"/>
            </a:rPr>
            <a:t>円となっている。これは、政務活動費が全国で高い水準にあり、また、議員報酬についても高い水準となっている。今後、議会運営に係る経費について抜本的に見直す必要がある。また、</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260,400</a:t>
          </a:r>
          <a:r>
            <a:rPr kumimoji="1" lang="ja-JP" altLang="ja-JP" sz="1100">
              <a:solidFill>
                <a:schemeClr val="dk1"/>
              </a:solidFill>
              <a:effectLst/>
              <a:latin typeface="+mn-lt"/>
              <a:ea typeface="+mn-ea"/>
              <a:cs typeface="+mn-cs"/>
            </a:rPr>
            <a:t>円となっており、類似団体より高い水準となっている。これは、認定こども園等の保育所の整備に係る民間への整備補助金の給付によるものが主な要因である。</a:t>
          </a:r>
          <a:r>
            <a:rPr kumimoji="1" lang="ja-JP" altLang="en-US" sz="1100">
              <a:solidFill>
                <a:schemeClr val="dk1"/>
              </a:solidFill>
              <a:effectLst/>
              <a:latin typeface="+mn-lt"/>
              <a:ea typeface="+mn-ea"/>
              <a:cs typeface="+mn-cs"/>
            </a:rPr>
            <a:t>農林水産業費は、前年度より減少しているが、類似団体平均では高い水準にある。これは、平成２７年度に開始した下水道事業特別会計への繰出金やかんがい排水整備工事に係る費用の増が主な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年度の歳計剰余金処分による額が大きかったため、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残高が増額となったが、依然</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も続いている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今後も歳出に充てる財源の確保に努め、取崩と同時に積立ができるよう、基金の適切な運用に努める。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実質単年度</a:t>
          </a:r>
          <a:r>
            <a:rPr kumimoji="1" lang="ja-JP" altLang="ja-JP" sz="1100">
              <a:solidFill>
                <a:schemeClr val="dk1"/>
              </a:solidFill>
              <a:effectLst/>
              <a:latin typeface="+mn-lt"/>
              <a:ea typeface="+mn-ea"/>
              <a:cs typeface="+mn-cs"/>
            </a:rPr>
            <a:t>収支</a:t>
          </a:r>
          <a:r>
            <a:rPr kumimoji="1" lang="ja-JP" altLang="en-US" sz="1100">
              <a:solidFill>
                <a:schemeClr val="dk1"/>
              </a:solidFill>
              <a:effectLst/>
              <a:latin typeface="+mn-lt"/>
              <a:ea typeface="+mn-ea"/>
              <a:cs typeface="+mn-cs"/>
            </a:rPr>
            <a:t>比率が高い水準になっている。基金に依存した財政運営を行っているため、引き続き歳出の抑制や財源の確保に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標準財政規模比が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年度一般会計分の実質収支が高かったため相対的に減少している。</a:t>
          </a:r>
          <a:endParaRPr lang="ja-JP" altLang="ja-JP" sz="1400">
            <a:effectLst/>
          </a:endParaRPr>
        </a:p>
        <a:p>
          <a:r>
            <a:rPr kumimoji="1" lang="ja-JP" altLang="ja-JP" sz="1100">
              <a:solidFill>
                <a:schemeClr val="dk1"/>
              </a:solidFill>
              <a:effectLst/>
              <a:latin typeface="+mn-lt"/>
              <a:ea typeface="+mn-ea"/>
              <a:cs typeface="+mn-cs"/>
            </a:rPr>
            <a:t>金武町下水道事業特別会計、国民健康保険事業特別会計、後期高齢者医療事業特別会計は一般会計からの繰入金も多いため、排水処理施設への利用推進や国民健康保険税ならびに後期高齢者医療保険料の徴収強化等に取り組み、</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各会計の財政基盤の安定化に努める。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10170885</v>
      </c>
      <c r="BO4" s="411"/>
      <c r="BP4" s="411"/>
      <c r="BQ4" s="411"/>
      <c r="BR4" s="411"/>
      <c r="BS4" s="411"/>
      <c r="BT4" s="411"/>
      <c r="BU4" s="412"/>
      <c r="BV4" s="410">
        <v>11283455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2.2000000000000002</v>
      </c>
      <c r="CU4" s="588"/>
      <c r="CV4" s="588"/>
      <c r="CW4" s="588"/>
      <c r="CX4" s="588"/>
      <c r="CY4" s="588"/>
      <c r="CZ4" s="588"/>
      <c r="DA4" s="589"/>
      <c r="DB4" s="587">
        <v>8.1999999999999993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9916121</v>
      </c>
      <c r="BO5" s="416"/>
      <c r="BP5" s="416"/>
      <c r="BQ5" s="416"/>
      <c r="BR5" s="416"/>
      <c r="BS5" s="416"/>
      <c r="BT5" s="416"/>
      <c r="BU5" s="417"/>
      <c r="BV5" s="415">
        <v>10646478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86.5</v>
      </c>
      <c r="CU5" s="386"/>
      <c r="CV5" s="386"/>
      <c r="CW5" s="386"/>
      <c r="CX5" s="386"/>
      <c r="CY5" s="386"/>
      <c r="CZ5" s="386"/>
      <c r="DA5" s="387"/>
      <c r="DB5" s="385">
        <v>83.2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254764</v>
      </c>
      <c r="BO6" s="416"/>
      <c r="BP6" s="416"/>
      <c r="BQ6" s="416"/>
      <c r="BR6" s="416"/>
      <c r="BS6" s="416"/>
      <c r="BT6" s="416"/>
      <c r="BU6" s="417"/>
      <c r="BV6" s="415">
        <v>636977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88.8</v>
      </c>
      <c r="CU6" s="562"/>
      <c r="CV6" s="562"/>
      <c r="CW6" s="562"/>
      <c r="CX6" s="562"/>
      <c r="CY6" s="562"/>
      <c r="CZ6" s="562"/>
      <c r="DA6" s="563"/>
      <c r="DB6" s="561">
        <v>86.5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177954</v>
      </c>
      <c r="BO7" s="416"/>
      <c r="BP7" s="416"/>
      <c r="BQ7" s="416"/>
      <c r="BR7" s="416"/>
      <c r="BS7" s="416"/>
      <c r="BT7" s="416"/>
      <c r="BU7" s="417"/>
      <c r="BV7" s="415">
        <v>345073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3532696</v>
      </c>
      <c r="CU7" s="416"/>
      <c r="CV7" s="416"/>
      <c r="CW7" s="416"/>
      <c r="CX7" s="416"/>
      <c r="CY7" s="416"/>
      <c r="CZ7" s="416"/>
      <c r="DA7" s="417"/>
      <c r="DB7" s="415">
        <v>3544927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76810</v>
      </c>
      <c r="BO8" s="416"/>
      <c r="BP8" s="416"/>
      <c r="BQ8" s="416"/>
      <c r="BR8" s="416"/>
      <c r="BS8" s="416"/>
      <c r="BT8" s="416"/>
      <c r="BU8" s="417"/>
      <c r="BV8" s="415">
        <v>291904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0.34</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11232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-215094</v>
      </c>
      <c r="BO9" s="416"/>
      <c r="BP9" s="416"/>
      <c r="BQ9" s="416"/>
      <c r="BR9" s="416"/>
      <c r="BS9" s="416"/>
      <c r="BT9" s="416"/>
      <c r="BU9" s="417"/>
      <c r="BV9" s="415">
        <v>144166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7.1</v>
      </c>
      <c r="CU9" s="386"/>
      <c r="CV9" s="386"/>
      <c r="CW9" s="386"/>
      <c r="CX9" s="386"/>
      <c r="CY9" s="386"/>
      <c r="CZ9" s="386"/>
      <c r="DA9" s="387"/>
      <c r="DB9" s="385">
        <v>6.5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11066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938</v>
      </c>
      <c r="BO10" s="416"/>
      <c r="BP10" s="416"/>
      <c r="BQ10" s="416"/>
      <c r="BR10" s="416"/>
      <c r="BS10" s="416"/>
      <c r="BT10" s="416"/>
      <c r="BU10" s="417"/>
      <c r="BV10" s="415">
        <v>2279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11453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165000</v>
      </c>
      <c r="BO12" s="416"/>
      <c r="BP12" s="416"/>
      <c r="BQ12" s="416"/>
      <c r="BR12" s="416"/>
      <c r="BS12" s="416"/>
      <c r="BT12" s="416"/>
      <c r="BU12" s="417"/>
      <c r="BV12" s="415">
        <v>195000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11358</v>
      </c>
      <c r="S13" s="517"/>
      <c r="T13" s="517"/>
      <c r="U13" s="517"/>
      <c r="V13" s="518"/>
      <c r="W13" s="504" t="s">
        <v>124</v>
      </c>
      <c r="X13" s="428"/>
      <c r="Y13" s="428"/>
      <c r="Z13" s="428"/>
      <c r="AA13" s="428"/>
      <c r="AB13" s="429"/>
      <c r="AC13" s="391">
        <v>512</v>
      </c>
      <c r="AD13" s="392"/>
      <c r="AE13" s="392"/>
      <c r="AF13" s="392"/>
      <c r="AG13" s="393"/>
      <c r="AH13" s="391">
        <v>570</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-379156</v>
      </c>
      <c r="BO13" s="416"/>
      <c r="BP13" s="416"/>
      <c r="BQ13" s="416"/>
      <c r="BR13" s="416"/>
      <c r="BS13" s="416"/>
      <c r="BT13" s="416"/>
      <c r="BU13" s="417"/>
      <c r="BV13" s="415">
        <v>-48555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4.2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11495</v>
      </c>
      <c r="S14" s="517"/>
      <c r="T14" s="517"/>
      <c r="U14" s="517"/>
      <c r="V14" s="518"/>
      <c r="W14" s="519"/>
      <c r="X14" s="431"/>
      <c r="Y14" s="431"/>
      <c r="Z14" s="431"/>
      <c r="AA14" s="431"/>
      <c r="AB14" s="432"/>
      <c r="AC14" s="509">
        <v>11.1</v>
      </c>
      <c r="AD14" s="510"/>
      <c r="AE14" s="510"/>
      <c r="AF14" s="510"/>
      <c r="AG14" s="511"/>
      <c r="AH14" s="509">
        <v>13.2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11402</v>
      </c>
      <c r="S15" s="517"/>
      <c r="T15" s="517"/>
      <c r="U15" s="517"/>
      <c r="V15" s="518"/>
      <c r="W15" s="504" t="s">
        <v>130</v>
      </c>
      <c r="X15" s="428"/>
      <c r="Y15" s="428"/>
      <c r="Z15" s="428"/>
      <c r="AA15" s="428"/>
      <c r="AB15" s="429"/>
      <c r="AC15" s="391">
        <v>764</v>
      </c>
      <c r="AD15" s="392"/>
      <c r="AE15" s="392"/>
      <c r="AF15" s="392"/>
      <c r="AG15" s="393"/>
      <c r="AH15" s="391">
        <v>725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1153735</v>
      </c>
      <c r="BO15" s="411"/>
      <c r="BP15" s="411"/>
      <c r="BQ15" s="411"/>
      <c r="BR15" s="411"/>
      <c r="BS15" s="411"/>
      <c r="BT15" s="411"/>
      <c r="BU15" s="412"/>
      <c r="BV15" s="410">
        <v>1027004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16.600000000000001</v>
      </c>
      <c r="AD16" s="510"/>
      <c r="AE16" s="510"/>
      <c r="AF16" s="510"/>
      <c r="AG16" s="511"/>
      <c r="AH16" s="509">
        <v>16.8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3070429</v>
      </c>
      <c r="BO16" s="416"/>
      <c r="BP16" s="416"/>
      <c r="BQ16" s="416"/>
      <c r="BR16" s="416"/>
      <c r="BS16" s="416"/>
      <c r="BT16" s="416"/>
      <c r="BU16" s="417"/>
      <c r="BV16" s="415">
        <v>3069705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3318</v>
      </c>
      <c r="AD17" s="392"/>
      <c r="AE17" s="392"/>
      <c r="AF17" s="392"/>
      <c r="AG17" s="393"/>
      <c r="AH17" s="391">
        <v>3011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1471767</v>
      </c>
      <c r="BO17" s="416"/>
      <c r="BP17" s="416"/>
      <c r="BQ17" s="416"/>
      <c r="BR17" s="416"/>
      <c r="BS17" s="416"/>
      <c r="BT17" s="416"/>
      <c r="BU17" s="417"/>
      <c r="BV17" s="415">
        <v>1305486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37.840000000000003</v>
      </c>
      <c r="M18" s="480"/>
      <c r="N18" s="480"/>
      <c r="O18" s="480"/>
      <c r="P18" s="480"/>
      <c r="Q18" s="480"/>
      <c r="R18" s="481"/>
      <c r="S18" s="481"/>
      <c r="T18" s="481"/>
      <c r="U18" s="481"/>
      <c r="V18" s="482"/>
      <c r="W18" s="496"/>
      <c r="X18" s="497"/>
      <c r="Y18" s="497"/>
      <c r="Z18" s="497"/>
      <c r="AA18" s="497"/>
      <c r="AB18" s="505"/>
      <c r="AC18" s="379">
        <v>72.2</v>
      </c>
      <c r="AD18" s="380"/>
      <c r="AE18" s="380"/>
      <c r="AF18" s="380"/>
      <c r="AG18" s="483"/>
      <c r="AH18" s="379">
        <v>69.900000000000006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4417344</v>
      </c>
      <c r="BO18" s="416"/>
      <c r="BP18" s="416"/>
      <c r="BQ18" s="416"/>
      <c r="BR18" s="416"/>
      <c r="BS18" s="416"/>
      <c r="BT18" s="416"/>
      <c r="BU18" s="417"/>
      <c r="BV18" s="415">
        <v>4250219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297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5898193</v>
      </c>
      <c r="BO19" s="416"/>
      <c r="BP19" s="416"/>
      <c r="BQ19" s="416"/>
      <c r="BR19" s="416"/>
      <c r="BS19" s="416"/>
      <c r="BT19" s="416"/>
      <c r="BU19" s="417"/>
      <c r="BV19" s="415">
        <v>6395952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4611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4182383</v>
      </c>
      <c r="BO23" s="416"/>
      <c r="BP23" s="416"/>
      <c r="BQ23" s="416"/>
      <c r="BR23" s="416"/>
      <c r="BS23" s="416"/>
      <c r="BT23" s="416"/>
      <c r="BU23" s="417"/>
      <c r="BV23" s="415">
        <v>4442986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7630</v>
      </c>
      <c r="R24" s="392"/>
      <c r="S24" s="392"/>
      <c r="T24" s="392"/>
      <c r="U24" s="392"/>
      <c r="V24" s="393"/>
      <c r="W24" s="457"/>
      <c r="X24" s="448"/>
      <c r="Y24" s="449"/>
      <c r="Z24" s="388" t="s">
        <v>153</v>
      </c>
      <c r="AA24" s="389"/>
      <c r="AB24" s="389"/>
      <c r="AC24" s="389"/>
      <c r="AD24" s="389"/>
      <c r="AE24" s="389"/>
      <c r="AF24" s="389"/>
      <c r="AG24" s="390"/>
      <c r="AH24" s="391">
        <v>134</v>
      </c>
      <c r="AI24" s="392"/>
      <c r="AJ24" s="392"/>
      <c r="AK24" s="392"/>
      <c r="AL24" s="393"/>
      <c r="AM24" s="391">
        <v>384312</v>
      </c>
      <c r="AN24" s="392"/>
      <c r="AO24" s="392"/>
      <c r="AP24" s="392"/>
      <c r="AQ24" s="392"/>
      <c r="AR24" s="393"/>
      <c r="AS24" s="391">
        <v>2868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3393605</v>
      </c>
      <c r="BO24" s="416"/>
      <c r="BP24" s="416"/>
      <c r="BQ24" s="416"/>
      <c r="BR24" s="416"/>
      <c r="BS24" s="416"/>
      <c r="BT24" s="416"/>
      <c r="BU24" s="417"/>
      <c r="BV24" s="415">
        <v>3506926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6170</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449850</v>
      </c>
      <c r="BO25" s="411"/>
      <c r="BP25" s="411"/>
      <c r="BQ25" s="411"/>
      <c r="BR25" s="411"/>
      <c r="BS25" s="411"/>
      <c r="BT25" s="411"/>
      <c r="BU25" s="412"/>
      <c r="BV25" s="410">
        <v>417305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5800</v>
      </c>
      <c r="R26" s="392"/>
      <c r="S26" s="392"/>
      <c r="T26" s="392"/>
      <c r="U26" s="392"/>
      <c r="V26" s="393"/>
      <c r="W26" s="457"/>
      <c r="X26" s="448"/>
      <c r="Y26" s="449"/>
      <c r="Z26" s="388" t="s">
        <v>159</v>
      </c>
      <c r="AA26" s="470"/>
      <c r="AB26" s="470"/>
      <c r="AC26" s="470"/>
      <c r="AD26" s="470"/>
      <c r="AE26" s="470"/>
      <c r="AF26" s="470"/>
      <c r="AG26" s="471"/>
      <c r="AH26" s="391">
        <v>3</v>
      </c>
      <c r="AI26" s="392"/>
      <c r="AJ26" s="392"/>
      <c r="AK26" s="392"/>
      <c r="AL26" s="393"/>
      <c r="AM26" s="391">
        <v>10248</v>
      </c>
      <c r="AN26" s="392"/>
      <c r="AO26" s="392"/>
      <c r="AP26" s="392"/>
      <c r="AQ26" s="392"/>
      <c r="AR26" s="393"/>
      <c r="AS26" s="391">
        <v>3416</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3127</v>
      </c>
      <c r="R27" s="392"/>
      <c r="S27" s="392"/>
      <c r="T27" s="392"/>
      <c r="U27" s="392"/>
      <c r="V27" s="393"/>
      <c r="W27" s="457"/>
      <c r="X27" s="448"/>
      <c r="Y27" s="449"/>
      <c r="Z27" s="388" t="s">
        <v>162</v>
      </c>
      <c r="AA27" s="389"/>
      <c r="AB27" s="389"/>
      <c r="AC27" s="389"/>
      <c r="AD27" s="389"/>
      <c r="AE27" s="389"/>
      <c r="AF27" s="389"/>
      <c r="AG27" s="390"/>
      <c r="AH27" s="391">
        <v>8</v>
      </c>
      <c r="AI27" s="392"/>
      <c r="AJ27" s="392"/>
      <c r="AK27" s="392"/>
      <c r="AL27" s="393"/>
      <c r="AM27" s="391">
        <v>24152</v>
      </c>
      <c r="AN27" s="392"/>
      <c r="AO27" s="392"/>
      <c r="AP27" s="392"/>
      <c r="AQ27" s="392"/>
      <c r="AR27" s="393"/>
      <c r="AS27" s="391">
        <v>3019</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92643</v>
      </c>
      <c r="BO27" s="419"/>
      <c r="BP27" s="419"/>
      <c r="BQ27" s="419"/>
      <c r="BR27" s="419"/>
      <c r="BS27" s="419"/>
      <c r="BT27" s="419"/>
      <c r="BU27" s="420"/>
      <c r="BV27" s="418">
        <v>92394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2780</v>
      </c>
      <c r="R28" s="392"/>
      <c r="S28" s="392"/>
      <c r="T28" s="392"/>
      <c r="U28" s="392"/>
      <c r="V28" s="393"/>
      <c r="W28" s="457"/>
      <c r="X28" s="448"/>
      <c r="Y28" s="449"/>
      <c r="Z28" s="388" t="s">
        <v>165</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620316</v>
      </c>
      <c r="BO28" s="411"/>
      <c r="BP28" s="411"/>
      <c r="BQ28" s="411"/>
      <c r="BR28" s="411"/>
      <c r="BS28" s="411"/>
      <c r="BT28" s="411"/>
      <c r="BU28" s="412"/>
      <c r="BV28" s="410">
        <v>492474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14</v>
      </c>
      <c r="M29" s="392"/>
      <c r="N29" s="392"/>
      <c r="O29" s="392"/>
      <c r="P29" s="393"/>
      <c r="Q29" s="391">
        <v>2552</v>
      </c>
      <c r="R29" s="392"/>
      <c r="S29" s="392"/>
      <c r="T29" s="392"/>
      <c r="U29" s="392"/>
      <c r="V29" s="393"/>
      <c r="W29" s="458"/>
      <c r="X29" s="459"/>
      <c r="Y29" s="460"/>
      <c r="Z29" s="388" t="s">
        <v>169</v>
      </c>
      <c r="AA29" s="389"/>
      <c r="AB29" s="389"/>
      <c r="AC29" s="389"/>
      <c r="AD29" s="389"/>
      <c r="AE29" s="389"/>
      <c r="AF29" s="389"/>
      <c r="AG29" s="390"/>
      <c r="AH29" s="391">
        <v>142</v>
      </c>
      <c r="AI29" s="392"/>
      <c r="AJ29" s="392"/>
      <c r="AK29" s="392"/>
      <c r="AL29" s="393"/>
      <c r="AM29" s="391">
        <v>408464</v>
      </c>
      <c r="AN29" s="392"/>
      <c r="AO29" s="392"/>
      <c r="AP29" s="392"/>
      <c r="AQ29" s="392"/>
      <c r="AR29" s="393"/>
      <c r="AS29" s="391">
        <v>2877</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391022</v>
      </c>
      <c r="BO29" s="416"/>
      <c r="BP29" s="416"/>
      <c r="BQ29" s="416"/>
      <c r="BR29" s="416"/>
      <c r="BS29" s="416"/>
      <c r="BT29" s="416"/>
      <c r="BU29" s="417"/>
      <c r="BV29" s="415">
        <v>550887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1218396</v>
      </c>
      <c r="BO30" s="419"/>
      <c r="BP30" s="419"/>
      <c r="BQ30" s="419"/>
      <c r="BR30" s="419"/>
      <c r="BS30" s="419"/>
      <c r="BT30" s="419"/>
      <c r="BU30" s="420"/>
      <c r="BV30" s="418">
        <v>1192892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後期高齢者医療特別会計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IF('各会計、関係団体の財政状況及び健全化判断比率'!B30="","",'各会計、関係団体の財政状況及び健全化判断比率'!B30)</f>
        <v>金武町水道事業会計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金武町下水道事業特別会計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北部広域市町村圏事務組合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 xml:space="preserve">きのこセンター金武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有線放送電話事業特別会計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沖縄県市町村総合事務組合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金武町特産品加工センター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金武地区消防衛生組合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金武有機堆肥センター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沖縄県後期高齢者医療広域連合(一般会計)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沖縄県後期高齢者医療広域連合(特別会計)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沖縄県介護保険広域連合(一般会計)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沖縄県介護保険広域連合(特別会計)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沖縄県市町村自治会館管理組合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沖縄県町村交通災害共済組合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Normal="100" zoomScaleSheetLayoutView="100" workbookViewId="0">
      <selection activeCell="K35" sqref="K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532</v>
      </c>
      <c r="D34" s="1184"/>
      <c r="E34" s="1185"/>
      <c r="F34" s="32">
        <v>19.02</v>
      </c>
      <c r="G34" s="33">
        <v>19.34</v>
      </c>
      <c r="H34" s="33">
        <v>21.11</v>
      </c>
      <c r="I34" s="33">
        <v>20.69</v>
      </c>
      <c r="J34" s="34">
        <v>17.38</v>
      </c>
      <c r="K34" s="22"/>
      <c r="L34" s="22"/>
      <c r="M34" s="22"/>
      <c r="N34" s="22"/>
      <c r="O34" s="22"/>
      <c r="P34" s="22"/>
    </row>
    <row r="35" spans="1:16" ht="39" customHeight="1" x14ac:dyDescent="0.15">
      <c r="A35" s="22"/>
      <c r="B35" s="35"/>
      <c r="C35" s="1178" t="s">
        <v>533</v>
      </c>
      <c r="D35" s="1179"/>
      <c r="E35" s="1180"/>
      <c r="F35" s="36" t="s">
        <v>482</v>
      </c>
      <c r="G35" s="37" t="s">
        <v>482</v>
      </c>
      <c r="H35" s="37" t="s">
        <v>482</v>
      </c>
      <c r="I35" s="37">
        <v>2.41</v>
      </c>
      <c r="J35" s="38">
        <v>2.92</v>
      </c>
      <c r="K35" s="22"/>
      <c r="L35" s="22"/>
      <c r="M35" s="22"/>
      <c r="N35" s="22"/>
      <c r="O35" s="22"/>
      <c r="P35" s="22"/>
    </row>
    <row r="36" spans="1:16" ht="39" customHeight="1" x14ac:dyDescent="0.15">
      <c r="A36" s="22"/>
      <c r="B36" s="35"/>
      <c r="C36" s="1178" t="s">
        <v>534</v>
      </c>
      <c r="D36" s="1179"/>
      <c r="E36" s="1180"/>
      <c r="F36" s="36">
        <v>4.33</v>
      </c>
      <c r="G36" s="37">
        <v>9.25</v>
      </c>
      <c r="H36" s="37">
        <v>4.1500000000000004</v>
      </c>
      <c r="I36" s="37">
        <v>8.1199999999999992</v>
      </c>
      <c r="J36" s="38">
        <v>2.11</v>
      </c>
      <c r="K36" s="22"/>
      <c r="L36" s="22"/>
      <c r="M36" s="22"/>
      <c r="N36" s="22"/>
      <c r="O36" s="22"/>
      <c r="P36" s="22"/>
    </row>
    <row r="37" spans="1:16" ht="39" customHeight="1" x14ac:dyDescent="0.15">
      <c r="A37" s="22"/>
      <c r="B37" s="35"/>
      <c r="C37" s="1178" t="s">
        <v>535</v>
      </c>
      <c r="D37" s="1179"/>
      <c r="E37" s="1180"/>
      <c r="F37" s="36">
        <v>1.4</v>
      </c>
      <c r="G37" s="37">
        <v>3.54</v>
      </c>
      <c r="H37" s="37">
        <v>2.2599999999999998</v>
      </c>
      <c r="I37" s="37">
        <v>2.9</v>
      </c>
      <c r="J37" s="38">
        <v>1.27</v>
      </c>
      <c r="K37" s="22"/>
      <c r="L37" s="22"/>
      <c r="M37" s="22"/>
      <c r="N37" s="22"/>
      <c r="O37" s="22"/>
      <c r="P37" s="22"/>
    </row>
    <row r="38" spans="1:16" ht="39" customHeight="1" x14ac:dyDescent="0.15">
      <c r="A38" s="22"/>
      <c r="B38" s="35"/>
      <c r="C38" s="1178" t="s">
        <v>536</v>
      </c>
      <c r="D38" s="1179"/>
      <c r="E38" s="1180"/>
      <c r="F38" s="36">
        <v>0.05</v>
      </c>
      <c r="G38" s="37">
        <v>7.0000000000000007E-2</v>
      </c>
      <c r="H38" s="37">
        <v>0.06</v>
      </c>
      <c r="I38" s="37">
        <v>0.11</v>
      </c>
      <c r="J38" s="38">
        <v>0.05</v>
      </c>
      <c r="K38" s="22"/>
      <c r="L38" s="22"/>
      <c r="M38" s="22"/>
      <c r="N38" s="22"/>
      <c r="O38" s="22"/>
      <c r="P38" s="22"/>
    </row>
    <row r="39" spans="1:16" ht="39" customHeight="1" x14ac:dyDescent="0.15">
      <c r="A39" s="22"/>
      <c r="B39" s="35"/>
      <c r="C39" s="1178" t="s">
        <v>537</v>
      </c>
      <c r="D39" s="1179"/>
      <c r="E39" s="1180"/>
      <c r="F39" s="36" t="s">
        <v>538</v>
      </c>
      <c r="G39" s="37">
        <v>0</v>
      </c>
      <c r="H39" s="37">
        <v>0</v>
      </c>
      <c r="I39" s="37">
        <v>0.01</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539</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540</v>
      </c>
      <c r="D43" s="1182"/>
      <c r="E43" s="1183"/>
      <c r="F43" s="41">
        <v>2.52</v>
      </c>
      <c r="G43" s="42">
        <v>2.37</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1" zoomScaleSheetLayoutView="55" workbookViewId="0">
      <selection activeCell="J44" sqref="B44:J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291</v>
      </c>
      <c r="L45" s="60">
        <v>314</v>
      </c>
      <c r="M45" s="60">
        <v>413</v>
      </c>
      <c r="N45" s="60">
        <v>430</v>
      </c>
      <c r="O45" s="61">
        <v>441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v>
      </c>
      <c r="L48" s="64">
        <v>25</v>
      </c>
      <c r="M48" s="64">
        <v>1</v>
      </c>
      <c r="N48" s="64">
        <v>1</v>
      </c>
      <c r="O48" s="65">
        <v>1</v>
      </c>
      <c r="P48" s="48"/>
      <c r="Q48" s="48"/>
      <c r="R48" s="48"/>
      <c r="S48" s="48"/>
      <c r="T48" s="48"/>
      <c r="U48" s="48"/>
    </row>
    <row r="49" spans="1:21" ht="30.75" customHeight="1" x14ac:dyDescent="0.15">
      <c r="A49" s="48"/>
      <c r="B49" s="1196"/>
      <c r="C49" s="1197"/>
      <c r="D49" s="62"/>
      <c r="E49" s="1188" t="s">
        <v>16</v>
      </c>
      <c r="F49" s="1188"/>
      <c r="G49" s="1188"/>
      <c r="H49" s="1188"/>
      <c r="I49" s="1188"/>
      <c r="J49" s="1189"/>
      <c r="K49" s="63">
        <v>20</v>
      </c>
      <c r="L49" s="64">
        <v>15</v>
      </c>
      <c r="M49" s="64">
        <v>15</v>
      </c>
      <c r="N49" s="64">
        <v>11</v>
      </c>
      <c r="O49" s="65">
        <v>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244</v>
      </c>
      <c r="L52" s="64">
        <v>260</v>
      </c>
      <c r="M52" s="64">
        <v>278</v>
      </c>
      <c r="N52" s="64">
        <v>271</v>
      </c>
      <c r="O52" s="65">
        <v>270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92</v>
      </c>
      <c r="L53" s="69">
        <v>94</v>
      </c>
      <c r="M53" s="69">
        <v>151</v>
      </c>
      <c r="N53" s="69">
        <v>172</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4" sqref="S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4672</v>
      </c>
      <c r="J41" s="83">
        <v>4756</v>
      </c>
      <c r="K41" s="83">
        <v>4620</v>
      </c>
      <c r="L41" s="83">
        <v>4443</v>
      </c>
      <c r="M41" s="84">
        <v>4182</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365</v>
      </c>
      <c r="J43" s="87">
        <v>341</v>
      </c>
      <c r="K43" s="87">
        <v>316</v>
      </c>
      <c r="L43" s="87">
        <v>290</v>
      </c>
      <c r="M43" s="88">
        <v>70</v>
      </c>
    </row>
    <row r="44" spans="2:13" ht="27.75" customHeight="1" x14ac:dyDescent="0.15">
      <c r="B44" s="1204"/>
      <c r="C44" s="1205"/>
      <c r="D44" s="85"/>
      <c r="E44" s="1208" t="s">
        <v>28</v>
      </c>
      <c r="F44" s="1208"/>
      <c r="G44" s="1208"/>
      <c r="H44" s="1209"/>
      <c r="I44" s="86">
        <v>62</v>
      </c>
      <c r="J44" s="87">
        <v>46</v>
      </c>
      <c r="K44" s="87">
        <v>78</v>
      </c>
      <c r="L44" s="87">
        <v>172</v>
      </c>
      <c r="M44" s="88">
        <v>148</v>
      </c>
    </row>
    <row r="45" spans="2:13" ht="27.75" customHeight="1" x14ac:dyDescent="0.15">
      <c r="B45" s="1204"/>
      <c r="C45" s="1205"/>
      <c r="D45" s="85"/>
      <c r="E45" s="1208" t="s">
        <v>29</v>
      </c>
      <c r="F45" s="1208"/>
      <c r="G45" s="1208"/>
      <c r="H45" s="1209"/>
      <c r="I45" s="86">
        <v>571</v>
      </c>
      <c r="J45" s="87">
        <v>561</v>
      </c>
      <c r="K45" s="87">
        <v>446</v>
      </c>
      <c r="L45" s="87">
        <v>192</v>
      </c>
      <c r="M45" s="88">
        <v>176</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2542</v>
      </c>
      <c r="J50" s="87">
        <v>2391</v>
      </c>
      <c r="K50" s="87">
        <v>2472</v>
      </c>
      <c r="L50" s="87">
        <v>2230</v>
      </c>
      <c r="M50" s="88">
        <v>2236</v>
      </c>
    </row>
    <row r="51" spans="2:13" ht="27.75" customHeight="1" x14ac:dyDescent="0.15">
      <c r="B51" s="1204"/>
      <c r="C51" s="1205"/>
      <c r="D51" s="85"/>
      <c r="E51" s="1208" t="s">
        <v>36</v>
      </c>
      <c r="F51" s="1208"/>
      <c r="G51" s="1208"/>
      <c r="H51" s="1209"/>
      <c r="I51" s="86">
        <v>174</v>
      </c>
      <c r="J51" s="87">
        <v>150</v>
      </c>
      <c r="K51" s="87">
        <v>126</v>
      </c>
      <c r="L51" s="87">
        <v>91</v>
      </c>
      <c r="M51" s="88">
        <v>68</v>
      </c>
    </row>
    <row r="52" spans="2:13" ht="27.75" customHeight="1" x14ac:dyDescent="0.15">
      <c r="B52" s="1206"/>
      <c r="C52" s="1207"/>
      <c r="D52" s="85"/>
      <c r="E52" s="1208" t="s">
        <v>37</v>
      </c>
      <c r="F52" s="1208"/>
      <c r="G52" s="1208"/>
      <c r="H52" s="1209"/>
      <c r="I52" s="86">
        <v>3087</v>
      </c>
      <c r="J52" s="87">
        <v>3101</v>
      </c>
      <c r="K52" s="87">
        <v>3099</v>
      </c>
      <c r="L52" s="87">
        <v>3076</v>
      </c>
      <c r="M52" s="88">
        <v>3041</v>
      </c>
    </row>
    <row r="53" spans="2:13" ht="27.75" customHeight="1" thickBot="1" x14ac:dyDescent="0.2">
      <c r="B53" s="1210" t="s">
        <v>38</v>
      </c>
      <c r="C53" s="1211"/>
      <c r="D53" s="92"/>
      <c r="E53" s="1212" t="s">
        <v>39</v>
      </c>
      <c r="F53" s="1212"/>
      <c r="G53" s="1212"/>
      <c r="H53" s="1213"/>
      <c r="I53" s="93">
        <v>-132</v>
      </c>
      <c r="J53" s="94">
        <v>62</v>
      </c>
      <c r="K53" s="94">
        <v>-236</v>
      </c>
      <c r="L53" s="94">
        <v>-300</v>
      </c>
      <c r="M53" s="95">
        <v>-769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5" zoomScale="70" zoomScaleNormal="70" zoomScaleSheetLayoutView="55" workbookViewId="0">
      <selection activeCell="L60" sqref="L6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5" t="s">
        <v>564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557</v>
      </c>
      <c r="H51" s="1248"/>
      <c r="I51" s="1253" t="s">
        <v>558</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559</v>
      </c>
      <c r="J53" s="1233"/>
      <c r="K53" s="1256"/>
      <c r="L53" s="1256"/>
      <c r="M53" s="1256"/>
      <c r="N53" s="1225">
        <v>41.7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560</v>
      </c>
      <c r="H55" s="1228"/>
      <c r="I55" s="1233" t="s">
        <v>558</v>
      </c>
      <c r="J55" s="1233"/>
      <c r="K55" s="1255"/>
      <c r="L55" s="1255"/>
      <c r="M55" s="1255"/>
      <c r="N55" s="1221">
        <v>13.1</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5" t="s">
        <v>565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557</v>
      </c>
      <c r="H73" s="1248"/>
      <c r="I73" s="1253" t="s">
        <v>558</v>
      </c>
      <c r="J73" s="1253"/>
      <c r="K73" s="1234"/>
      <c r="L73" s="1234">
        <v>1.9</v>
      </c>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563</v>
      </c>
      <c r="J75" s="1233"/>
      <c r="K75" s="1225">
        <v>4.5</v>
      </c>
      <c r="L75" s="1225">
        <v>2.9</v>
      </c>
      <c r="M75" s="1225">
        <v>3.4</v>
      </c>
      <c r="N75" s="1225">
        <v>4.2</v>
      </c>
      <c r="O75" s="1225">
        <v>5.0999999999999996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560</v>
      </c>
      <c r="H77" s="1228"/>
      <c r="I77" s="1233" t="s">
        <v>558</v>
      </c>
      <c r="J77" s="1233"/>
      <c r="K77" s="1234">
        <v>29.4</v>
      </c>
      <c r="L77" s="1234">
        <v>18.899999999999999</v>
      </c>
      <c r="M77" s="1221">
        <v>10.199999999999999</v>
      </c>
      <c r="N77" s="1221">
        <v>13.1</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563</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70" zoomScaleNormal="70" zoomScaleSheetLayoutView="70" workbookViewId="0">
      <selection activeCell="L60" sqref="L6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0" zoomScaleNormal="70" zoomScaleSheetLayoutView="55" workbookViewId="0">
      <selection activeCell="L60" sqref="L6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280766</v>
      </c>
      <c r="E3" s="118"/>
      <c r="F3" s="119">
        <v>66496</v>
      </c>
      <c r="G3" s="120"/>
      <c r="H3" s="121"/>
    </row>
    <row r="4" spans="1:8" x14ac:dyDescent="0.15">
      <c r="A4" s="122"/>
      <c r="B4" s="123"/>
      <c r="C4" s="124"/>
      <c r="D4" s="125">
        <v>17933</v>
      </c>
      <c r="E4" s="126"/>
      <c r="F4" s="127">
        <v>36530</v>
      </c>
      <c r="G4" s="128"/>
      <c r="H4" s="129"/>
    </row>
    <row r="5" spans="1:8" x14ac:dyDescent="0.15">
      <c r="A5" s="110" t="s">
        <v>516</v>
      </c>
      <c r="B5" s="115"/>
      <c r="C5" s="116"/>
      <c r="D5" s="117">
        <v>601612</v>
      </c>
      <c r="E5" s="118"/>
      <c r="F5" s="119">
        <v>82748</v>
      </c>
      <c r="G5" s="120"/>
      <c r="H5" s="121"/>
    </row>
    <row r="6" spans="1:8" x14ac:dyDescent="0.15">
      <c r="A6" s="122"/>
      <c r="B6" s="123"/>
      <c r="C6" s="124"/>
      <c r="D6" s="125">
        <v>16546</v>
      </c>
      <c r="E6" s="126"/>
      <c r="F6" s="127">
        <v>44732</v>
      </c>
      <c r="G6" s="128"/>
      <c r="H6" s="129"/>
    </row>
    <row r="7" spans="1:8" x14ac:dyDescent="0.15">
      <c r="A7" s="110" t="s">
        <v>517</v>
      </c>
      <c r="B7" s="115"/>
      <c r="C7" s="116"/>
      <c r="D7" s="117">
        <v>269396</v>
      </c>
      <c r="E7" s="118"/>
      <c r="F7" s="119">
        <v>91837</v>
      </c>
      <c r="G7" s="120"/>
      <c r="H7" s="121"/>
    </row>
    <row r="8" spans="1:8" x14ac:dyDescent="0.15">
      <c r="A8" s="122"/>
      <c r="B8" s="123"/>
      <c r="C8" s="124"/>
      <c r="D8" s="125">
        <v>9517</v>
      </c>
      <c r="E8" s="126"/>
      <c r="F8" s="127">
        <v>54439</v>
      </c>
      <c r="G8" s="128"/>
      <c r="H8" s="129"/>
    </row>
    <row r="9" spans="1:8" x14ac:dyDescent="0.15">
      <c r="A9" s="110" t="s">
        <v>518</v>
      </c>
      <c r="B9" s="115"/>
      <c r="C9" s="116"/>
      <c r="D9" s="117">
        <v>276896</v>
      </c>
      <c r="E9" s="118"/>
      <c r="F9" s="119">
        <v>75972</v>
      </c>
      <c r="G9" s="120"/>
      <c r="H9" s="121"/>
    </row>
    <row r="10" spans="1:8" x14ac:dyDescent="0.15">
      <c r="A10" s="122"/>
      <c r="B10" s="123"/>
      <c r="C10" s="124"/>
      <c r="D10" s="125">
        <v>14008</v>
      </c>
      <c r="E10" s="126"/>
      <c r="F10" s="127">
        <v>40712</v>
      </c>
      <c r="G10" s="128"/>
      <c r="H10" s="129"/>
    </row>
    <row r="11" spans="1:8" x14ac:dyDescent="0.15">
      <c r="A11" s="110" t="s">
        <v>519</v>
      </c>
      <c r="B11" s="115"/>
      <c r="C11" s="116"/>
      <c r="D11" s="117">
        <v>144968</v>
      </c>
      <c r="E11" s="118"/>
      <c r="F11" s="119">
        <v>79466</v>
      </c>
      <c r="G11" s="120"/>
      <c r="H11" s="121"/>
    </row>
    <row r="12" spans="1:8" x14ac:dyDescent="0.15">
      <c r="A12" s="122"/>
      <c r="B12" s="123"/>
      <c r="C12" s="130"/>
      <c r="D12" s="125">
        <v>8200</v>
      </c>
      <c r="E12" s="126"/>
      <c r="F12" s="127">
        <v>44645</v>
      </c>
      <c r="G12" s="128"/>
      <c r="H12" s="129"/>
    </row>
    <row r="13" spans="1:8" x14ac:dyDescent="0.15">
      <c r="A13" s="110"/>
      <c r="B13" s="115"/>
      <c r="C13" s="131"/>
      <c r="D13" s="132">
        <v>314728</v>
      </c>
      <c r="E13" s="133"/>
      <c r="F13" s="134">
        <v>79304</v>
      </c>
      <c r="G13" s="135"/>
      <c r="H13" s="121"/>
    </row>
    <row r="14" spans="1:8" x14ac:dyDescent="0.15">
      <c r="A14" s="122"/>
      <c r="B14" s="123"/>
      <c r="C14" s="124"/>
      <c r="D14" s="125">
        <v>13241</v>
      </c>
      <c r="E14" s="126"/>
      <c r="F14" s="127">
        <v>44212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4.3899999999999997</v>
      </c>
      <c r="C19" s="136">
        <f>ROUND(VALUE(SUBSTITUTE(実質収支比率等に係る経年分析!G$48,"▲","-")),2)</f>
        <v>9.34</v>
      </c>
      <c r="D19" s="136">
        <f>ROUND(VALUE(SUBSTITUTE(実質収支比率等に係る経年分析!H$48,"▲","-")),2)</f>
        <v>4.22</v>
      </c>
      <c r="E19" s="136">
        <f>ROUND(VALUE(SUBSTITUTE(実質収支比率等に係る経年分析!I$48,"▲","-")),2)</f>
        <v>8.23</v>
      </c>
      <c r="F19" s="136">
        <f>ROUND(VALUE(SUBSTITUTE(実質収支比率等に係る経年分析!J$48,"▲","-")),2)</f>
        <v>2.17</v>
      </c>
    </row>
    <row r="20" spans="1:11" x14ac:dyDescent="0.15">
      <c r="A20" s="136" t="s">
        <v>44</v>
      </c>
      <c r="B20" s="136">
        <f>ROUND(VALUE(SUBSTITUTE(実質収支比率等に係る経年分析!F$47,"▲","-")),2)</f>
        <v>32.99</v>
      </c>
      <c r="C20" s="136">
        <f>ROUND(VALUE(SUBSTITUTE(実質収支比率等に係る経年分析!G$47,"▲","-")),2)</f>
        <v>25.96</v>
      </c>
      <c r="D20" s="136">
        <f>ROUND(VALUE(SUBSTITUTE(実質収支比率等に係る経年分析!H$47,"▲","-")),2)</f>
        <v>15.36</v>
      </c>
      <c r="E20" s="136">
        <f>ROUND(VALUE(SUBSTITUTE(実質収支比率等に係る経年分析!I$47,"▲","-")),2)</f>
        <v>13.89</v>
      </c>
      <c r="F20" s="136">
        <f>ROUND(VALUE(SUBSTITUTE(実質収支比率等に係る経年分析!J$47,"▲","-")),2)</f>
        <v>17.559999999999999</v>
      </c>
    </row>
    <row r="21" spans="1:11" x14ac:dyDescent="0.15">
      <c r="A21" s="136" t="s">
        <v>45</v>
      </c>
      <c r="B21" s="136">
        <f>IF(ISNUMBER(VALUE(SUBSTITUTE(実質収支比率等に係る経年分析!F$49,"▲","-"))),ROUND(VALUE(SUBSTITUTE(実質収支比率等に係る経年分析!F$49,"▲","-")),2),NA())</f>
        <v>-13.77</v>
      </c>
      <c r="C21" s="136">
        <f>IF(ISNUMBER(VALUE(SUBSTITUTE(実質収支比率等に係る経年分析!G$49,"▲","-"))),ROUND(VALUE(SUBSTITUTE(実質収支比率等に係る経年分析!G$49,"▲","-")),2),NA())</f>
        <v>-5.49</v>
      </c>
      <c r="D21" s="136">
        <f>IF(ISNUMBER(VALUE(SUBSTITUTE(実質収支比率等に係る経年分析!H$49,"▲","-"))),ROUND(VALUE(SUBSTITUTE(実質収支比率等に係る経年分析!H$49,"▲","-")),2),NA())</f>
        <v>-25.1</v>
      </c>
      <c r="E21" s="136">
        <f>IF(ISNUMBER(VALUE(SUBSTITUTE(実質収支比率等に係る経年分析!I$49,"▲","-"))),ROUND(VALUE(SUBSTITUTE(実質収支比率等に係る経年分析!I$49,"▲","-")),2),NA())</f>
        <v>-1.37</v>
      </c>
      <c r="F21" s="136">
        <f>IF(ISNUMBER(VALUE(SUBSTITUTE(実質収支比率等に係る経年分析!J$49,"▲","-"))),ROUND(VALUE(SUBSTITUTE(実質収支比率等に係る経年分析!J$49,"▲","-")),2),NA())</f>
        <v>-10.73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2.52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2.37</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有線放送電話事業特別会計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2.2599999999999998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4.1500000000000004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8.1199999999999992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2.11</v>
      </c>
    </row>
    <row r="35" spans="1:16" x14ac:dyDescent="0.15">
      <c r="A35" s="137" t="str">
        <f>IF(連結実質赤字比率に係る赤字・黒字の構成分析!C$35="",NA(),連結実質赤字比率に係る赤字・黒字の構成分析!C$35)</f>
        <v>金武町下水道事業特別会計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2.92</v>
      </c>
    </row>
    <row r="36" spans="1:16" x14ac:dyDescent="0.15">
      <c r="A36" s="137" t="str">
        <f>IF(連結実質赤字比率に係る赤字・黒字の構成分析!C$34="",NA(),連結実質赤字比率に係る赤字・黒字の構成分析!C$34)</f>
        <v>金武町水道事業会計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21.11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17.38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244</v>
      </c>
      <c r="E42" s="138"/>
      <c r="F42" s="138"/>
      <c r="G42" s="138">
        <f>'実質公債費比率（分子）の構造'!L$52</f>
        <v>260</v>
      </c>
      <c r="H42" s="138"/>
      <c r="I42" s="138"/>
      <c r="J42" s="138">
        <f>'実質公債費比率（分子）の構造'!M$52</f>
        <v>278</v>
      </c>
      <c r="K42" s="138"/>
      <c r="L42" s="138"/>
      <c r="M42" s="138">
        <f>'実質公債費比率（分子）の構造'!N$52</f>
        <v>271</v>
      </c>
      <c r="N42" s="138"/>
      <c r="O42" s="138"/>
      <c r="P42" s="138">
        <f>'実質公債費比率（分子）の構造'!O$52</f>
        <v>270</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20</v>
      </c>
      <c r="C45" s="138"/>
      <c r="D45" s="138"/>
      <c r="E45" s="138">
        <f>'実質公債費比率（分子）の構造'!L$49</f>
        <v>15</v>
      </c>
      <c r="F45" s="138"/>
      <c r="G45" s="138"/>
      <c r="H45" s="138">
        <f>'実質公債費比率（分子）の構造'!M$49</f>
        <v>15</v>
      </c>
      <c r="I45" s="138"/>
      <c r="J45" s="138"/>
      <c r="K45" s="138">
        <f>'実質公債費比率（分子）の構造'!N$49</f>
        <v>11</v>
      </c>
      <c r="L45" s="138"/>
      <c r="M45" s="138"/>
      <c r="N45" s="138">
        <f>'実質公債費比率（分子）の構造'!O$49</f>
        <v>6</v>
      </c>
      <c r="O45" s="138"/>
      <c r="P45" s="138"/>
    </row>
    <row r="46" spans="1:16" x14ac:dyDescent="0.15">
      <c r="A46" s="138" t="s">
        <v>56</v>
      </c>
      <c r="B46" s="138">
        <f>'実質公債費比率（分子）の構造'!K$48</f>
        <v>25</v>
      </c>
      <c r="C46" s="138"/>
      <c r="D46" s="138"/>
      <c r="E46" s="138">
        <f>'実質公債費比率（分子）の構造'!L$48</f>
        <v>25</v>
      </c>
      <c r="F46" s="138"/>
      <c r="G46" s="138"/>
      <c r="H46" s="138">
        <f>'実質公債費比率（分子）の構造'!M$48</f>
        <v>1</v>
      </c>
      <c r="I46" s="138"/>
      <c r="J46" s="138"/>
      <c r="K46" s="138">
        <f>'実質公債費比率（分子）の構造'!N$48</f>
        <v>1</v>
      </c>
      <c r="L46" s="138"/>
      <c r="M46" s="138"/>
      <c r="N46" s="138">
        <f>'実質公債費比率（分子）の構造'!O$48</f>
        <v>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291</v>
      </c>
      <c r="C49" s="138"/>
      <c r="D49" s="138"/>
      <c r="E49" s="138">
        <f>'実質公債費比率（分子）の構造'!L$45</f>
        <v>314</v>
      </c>
      <c r="F49" s="138"/>
      <c r="G49" s="138"/>
      <c r="H49" s="138">
        <f>'実質公債費比率（分子）の構造'!M$45</f>
        <v>413</v>
      </c>
      <c r="I49" s="138"/>
      <c r="J49" s="138"/>
      <c r="K49" s="138">
        <f>'実質公債費比率（分子）の構造'!N$45</f>
        <v>430</v>
      </c>
      <c r="L49" s="138"/>
      <c r="M49" s="138"/>
      <c r="N49" s="138">
        <f>'実質公債費比率（分子）の構造'!O$45</f>
        <v>441</v>
      </c>
      <c r="O49" s="138"/>
      <c r="P49" s="138"/>
    </row>
    <row r="50" spans="1:16" x14ac:dyDescent="0.15">
      <c r="A50" s="138" t="s">
        <v>60</v>
      </c>
      <c r="B50" s="138" t="e">
        <f>NA()</f>
        <v>#N/A</v>
      </c>
      <c r="C50" s="138">
        <f>IF(ISNUMBER('実質公債費比率（分子）の構造'!K$53),'実質公債費比率（分子）の構造'!K$53,NA())</f>
        <v>92</v>
      </c>
      <c r="D50" s="138" t="e">
        <f>NA()</f>
        <v>#N/A</v>
      </c>
      <c r="E50" s="138" t="e">
        <f>NA()</f>
        <v>#N/A</v>
      </c>
      <c r="F50" s="138">
        <f>IF(ISNUMBER('実質公債費比率（分子）の構造'!L$53),'実質公債費比率（分子）の構造'!L$53,NA())</f>
        <v>94</v>
      </c>
      <c r="G50" s="138" t="e">
        <f>NA()</f>
        <v>#N/A</v>
      </c>
      <c r="H50" s="138" t="e">
        <f>NA()</f>
        <v>#N/A</v>
      </c>
      <c r="I50" s="138">
        <f>IF(ISNUMBER('実質公債費比率（分子）の構造'!M$53),'実質公債費比率（分子）の構造'!M$53,NA())</f>
        <v>151</v>
      </c>
      <c r="J50" s="138" t="e">
        <f>NA()</f>
        <v>#N/A</v>
      </c>
      <c r="K50" s="138" t="e">
        <f>NA()</f>
        <v>#N/A</v>
      </c>
      <c r="L50" s="138">
        <f>IF(ISNUMBER('実質公債費比率（分子）の構造'!N$53),'実質公債費比率（分子）の構造'!N$53,NA())</f>
        <v>172</v>
      </c>
      <c r="M50" s="138" t="e">
        <f>NA()</f>
        <v>#N/A</v>
      </c>
      <c r="N50" s="138" t="e">
        <f>NA()</f>
        <v>#N/A</v>
      </c>
      <c r="O50" s="138">
        <f>IF(ISNUMBER('実質公債費比率（分子）の構造'!O$53),'実質公債費比率（分子）の構造'!O$53,NA())</f>
        <v>178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3087</v>
      </c>
      <c r="E56" s="137"/>
      <c r="F56" s="137"/>
      <c r="G56" s="137">
        <f>'将来負担比率（分子）の構造'!J$52</f>
        <v>3101</v>
      </c>
      <c r="H56" s="137"/>
      <c r="I56" s="137"/>
      <c r="J56" s="137">
        <f>'将来負担比率（分子）の構造'!K$52</f>
        <v>3099</v>
      </c>
      <c r="K56" s="137"/>
      <c r="L56" s="137"/>
      <c r="M56" s="137">
        <f>'将来負担比率（分子）の構造'!L$52</f>
        <v>3076</v>
      </c>
      <c r="N56" s="137"/>
      <c r="O56" s="137"/>
      <c r="P56" s="137">
        <f>'将来負担比率（分子）の構造'!M$52</f>
        <v>3041</v>
      </c>
    </row>
    <row r="57" spans="1:16" x14ac:dyDescent="0.15">
      <c r="A57" s="137" t="s">
        <v>36</v>
      </c>
      <c r="B57" s="137"/>
      <c r="C57" s="137"/>
      <c r="D57" s="137">
        <f>'将来負担比率（分子）の構造'!I$51</f>
        <v>174</v>
      </c>
      <c r="E57" s="137"/>
      <c r="F57" s="137"/>
      <c r="G57" s="137">
        <f>'将来負担比率（分子）の構造'!J$51</f>
        <v>150</v>
      </c>
      <c r="H57" s="137"/>
      <c r="I57" s="137"/>
      <c r="J57" s="137">
        <f>'将来負担比率（分子）の構造'!K$51</f>
        <v>126</v>
      </c>
      <c r="K57" s="137"/>
      <c r="L57" s="137"/>
      <c r="M57" s="137">
        <f>'将来負担比率（分子）の構造'!L$51</f>
        <v>91</v>
      </c>
      <c r="N57" s="137"/>
      <c r="O57" s="137"/>
      <c r="P57" s="137">
        <f>'将来負担比率（分子）の構造'!M$51</f>
        <v>68</v>
      </c>
    </row>
    <row r="58" spans="1:16" x14ac:dyDescent="0.15">
      <c r="A58" s="137" t="s">
        <v>35</v>
      </c>
      <c r="B58" s="137"/>
      <c r="C58" s="137"/>
      <c r="D58" s="137">
        <f>'将来負担比率（分子）の構造'!I$50</f>
        <v>2542</v>
      </c>
      <c r="E58" s="137"/>
      <c r="F58" s="137"/>
      <c r="G58" s="137">
        <f>'将来負担比率（分子）の構造'!J$50</f>
        <v>2391</v>
      </c>
      <c r="H58" s="137"/>
      <c r="I58" s="137"/>
      <c r="J58" s="137">
        <f>'将来負担比率（分子）の構造'!K$50</f>
        <v>2472</v>
      </c>
      <c r="K58" s="137"/>
      <c r="L58" s="137"/>
      <c r="M58" s="137">
        <f>'将来負担比率（分子）の構造'!L$50</f>
        <v>2230</v>
      </c>
      <c r="N58" s="137"/>
      <c r="O58" s="137"/>
      <c r="P58" s="137">
        <f>'将来負担比率（分子）の構造'!M$50</f>
        <v>2236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571</v>
      </c>
      <c r="C62" s="137"/>
      <c r="D62" s="137"/>
      <c r="E62" s="137">
        <f>'将来負担比率（分子）の構造'!J$45</f>
        <v>561</v>
      </c>
      <c r="F62" s="137"/>
      <c r="G62" s="137"/>
      <c r="H62" s="137">
        <f>'将来負担比率（分子）の構造'!K$45</f>
        <v>446</v>
      </c>
      <c r="I62" s="137"/>
      <c r="J62" s="137"/>
      <c r="K62" s="137">
        <f>'将来負担比率（分子）の構造'!L$45</f>
        <v>192</v>
      </c>
      <c r="L62" s="137"/>
      <c r="M62" s="137"/>
      <c r="N62" s="137">
        <f>'将来負担比率（分子）の構造'!M$45</f>
        <v>176</v>
      </c>
      <c r="O62" s="137"/>
      <c r="P62" s="137"/>
    </row>
    <row r="63" spans="1:16" x14ac:dyDescent="0.15">
      <c r="A63" s="137" t="s">
        <v>28</v>
      </c>
      <c r="B63" s="137">
        <f>'将来負担比率（分子）の構造'!I$44</f>
        <v>62</v>
      </c>
      <c r="C63" s="137"/>
      <c r="D63" s="137"/>
      <c r="E63" s="137">
        <f>'将来負担比率（分子）の構造'!J$44</f>
        <v>46</v>
      </c>
      <c r="F63" s="137"/>
      <c r="G63" s="137"/>
      <c r="H63" s="137">
        <f>'将来負担比率（分子）の構造'!K$44</f>
        <v>78</v>
      </c>
      <c r="I63" s="137"/>
      <c r="J63" s="137"/>
      <c r="K63" s="137">
        <f>'将来負担比率（分子）の構造'!L$44</f>
        <v>172</v>
      </c>
      <c r="L63" s="137"/>
      <c r="M63" s="137"/>
      <c r="N63" s="137">
        <f>'将来負担比率（分子）の構造'!M$44</f>
        <v>148</v>
      </c>
      <c r="O63" s="137"/>
      <c r="P63" s="137"/>
    </row>
    <row r="64" spans="1:16" x14ac:dyDescent="0.15">
      <c r="A64" s="137" t="s">
        <v>27</v>
      </c>
      <c r="B64" s="137">
        <f>'将来負担比率（分子）の構造'!I$43</f>
        <v>365</v>
      </c>
      <c r="C64" s="137"/>
      <c r="D64" s="137"/>
      <c r="E64" s="137">
        <f>'将来負担比率（分子）の構造'!J$43</f>
        <v>341</v>
      </c>
      <c r="F64" s="137"/>
      <c r="G64" s="137"/>
      <c r="H64" s="137">
        <f>'将来負担比率（分子）の構造'!K$43</f>
        <v>316</v>
      </c>
      <c r="I64" s="137"/>
      <c r="J64" s="137"/>
      <c r="K64" s="137">
        <f>'将来負担比率（分子）の構造'!L$43</f>
        <v>290</v>
      </c>
      <c r="L64" s="137"/>
      <c r="M64" s="137"/>
      <c r="N64" s="137">
        <f>'将来負担比率（分子）の構造'!M$43</f>
        <v>70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4672</v>
      </c>
      <c r="C66" s="137"/>
      <c r="D66" s="137"/>
      <c r="E66" s="137">
        <f>'将来負担比率（分子）の構造'!J$41</f>
        <v>4756</v>
      </c>
      <c r="F66" s="137"/>
      <c r="G66" s="137"/>
      <c r="H66" s="137">
        <f>'将来負担比率（分子）の構造'!K$41</f>
        <v>4620</v>
      </c>
      <c r="I66" s="137"/>
      <c r="J66" s="137"/>
      <c r="K66" s="137">
        <f>'将来負担比率（分子）の構造'!L$41</f>
        <v>4443</v>
      </c>
      <c r="L66" s="137"/>
      <c r="M66" s="137"/>
      <c r="N66" s="137">
        <f>'将来負担比率（分子）の構造'!M$41</f>
        <v>4182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62</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1265481</v>
      </c>
      <c r="S5" s="671"/>
      <c r="T5" s="671"/>
      <c r="U5" s="671"/>
      <c r="V5" s="671"/>
      <c r="W5" s="671"/>
      <c r="X5" s="671"/>
      <c r="Y5" s="718"/>
      <c r="Z5" s="731">
        <v>12.4</v>
      </c>
      <c r="AA5" s="731"/>
      <c r="AB5" s="731"/>
      <c r="AC5" s="731"/>
      <c r="AD5" s="732">
        <v>1265481</v>
      </c>
      <c r="AE5" s="732"/>
      <c r="AF5" s="732"/>
      <c r="AG5" s="732"/>
      <c r="AH5" s="732"/>
      <c r="AI5" s="732"/>
      <c r="AJ5" s="732"/>
      <c r="AK5" s="732"/>
      <c r="AL5" s="719">
        <v>25.4</v>
      </c>
      <c r="AM5" s="688"/>
      <c r="AN5" s="688"/>
      <c r="AO5" s="720"/>
      <c r="AP5" s="707" t="s">
        <v>208</v>
      </c>
      <c r="AQ5" s="708"/>
      <c r="AR5" s="708"/>
      <c r="AS5" s="708"/>
      <c r="AT5" s="708"/>
      <c r="AU5" s="708"/>
      <c r="AV5" s="708"/>
      <c r="AW5" s="708"/>
      <c r="AX5" s="708"/>
      <c r="AY5" s="708"/>
      <c r="AZ5" s="708"/>
      <c r="BA5" s="708"/>
      <c r="BB5" s="708"/>
      <c r="BC5" s="708"/>
      <c r="BD5" s="708"/>
      <c r="BE5" s="708"/>
      <c r="BF5" s="709"/>
      <c r="BG5" s="620">
        <v>1265481</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36606</v>
      </c>
      <c r="S6" s="621"/>
      <c r="T6" s="621"/>
      <c r="U6" s="621"/>
      <c r="V6" s="621"/>
      <c r="W6" s="621"/>
      <c r="X6" s="621"/>
      <c r="Y6" s="622"/>
      <c r="Z6" s="673">
        <v>0.4</v>
      </c>
      <c r="AA6" s="673"/>
      <c r="AB6" s="673"/>
      <c r="AC6" s="673"/>
      <c r="AD6" s="674">
        <v>36606</v>
      </c>
      <c r="AE6" s="674"/>
      <c r="AF6" s="674"/>
      <c r="AG6" s="674"/>
      <c r="AH6" s="674"/>
      <c r="AI6" s="674"/>
      <c r="AJ6" s="674"/>
      <c r="AK6" s="674"/>
      <c r="AL6" s="643">
        <v>0.7</v>
      </c>
      <c r="AM6" s="675"/>
      <c r="AN6" s="675"/>
      <c r="AO6" s="676"/>
      <c r="AP6" s="617" t="s">
        <v>214</v>
      </c>
      <c r="AQ6" s="618"/>
      <c r="AR6" s="618"/>
      <c r="AS6" s="618"/>
      <c r="AT6" s="618"/>
      <c r="AU6" s="618"/>
      <c r="AV6" s="618"/>
      <c r="AW6" s="618"/>
      <c r="AX6" s="618"/>
      <c r="AY6" s="618"/>
      <c r="AZ6" s="618"/>
      <c r="BA6" s="618"/>
      <c r="BB6" s="618"/>
      <c r="BC6" s="618"/>
      <c r="BD6" s="618"/>
      <c r="BE6" s="618"/>
      <c r="BF6" s="619"/>
      <c r="BG6" s="620">
        <v>1265481</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122003</v>
      </c>
      <c r="CS6" s="621"/>
      <c r="CT6" s="621"/>
      <c r="CU6" s="621"/>
      <c r="CV6" s="621"/>
      <c r="CW6" s="621"/>
      <c r="CX6" s="621"/>
      <c r="CY6" s="622"/>
      <c r="CZ6" s="673">
        <v>1.2</v>
      </c>
      <c r="DA6" s="673"/>
      <c r="DB6" s="673"/>
      <c r="DC6" s="673"/>
      <c r="DD6" s="626" t="s">
        <v>209</v>
      </c>
      <c r="DE6" s="621"/>
      <c r="DF6" s="621"/>
      <c r="DG6" s="621"/>
      <c r="DH6" s="621"/>
      <c r="DI6" s="621"/>
      <c r="DJ6" s="621"/>
      <c r="DK6" s="621"/>
      <c r="DL6" s="621"/>
      <c r="DM6" s="621"/>
      <c r="DN6" s="621"/>
      <c r="DO6" s="621"/>
      <c r="DP6" s="622"/>
      <c r="DQ6" s="626">
        <v>122003</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776</v>
      </c>
      <c r="S7" s="621"/>
      <c r="T7" s="621"/>
      <c r="U7" s="621"/>
      <c r="V7" s="621"/>
      <c r="W7" s="621"/>
      <c r="X7" s="621"/>
      <c r="Y7" s="622"/>
      <c r="Z7" s="673">
        <v>0</v>
      </c>
      <c r="AA7" s="673"/>
      <c r="AB7" s="673"/>
      <c r="AC7" s="673"/>
      <c r="AD7" s="674">
        <v>776</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373954</v>
      </c>
      <c r="BH7" s="621"/>
      <c r="BI7" s="621"/>
      <c r="BJ7" s="621"/>
      <c r="BK7" s="621"/>
      <c r="BL7" s="621"/>
      <c r="BM7" s="621"/>
      <c r="BN7" s="622"/>
      <c r="BO7" s="673">
        <v>29.6</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2270559</v>
      </c>
      <c r="CS7" s="621"/>
      <c r="CT7" s="621"/>
      <c r="CU7" s="621"/>
      <c r="CV7" s="621"/>
      <c r="CW7" s="621"/>
      <c r="CX7" s="621"/>
      <c r="CY7" s="622"/>
      <c r="CZ7" s="673">
        <v>22.9</v>
      </c>
      <c r="DA7" s="673"/>
      <c r="DB7" s="673"/>
      <c r="DC7" s="673"/>
      <c r="DD7" s="626">
        <v>64746</v>
      </c>
      <c r="DE7" s="621"/>
      <c r="DF7" s="621"/>
      <c r="DG7" s="621"/>
      <c r="DH7" s="621"/>
      <c r="DI7" s="621"/>
      <c r="DJ7" s="621"/>
      <c r="DK7" s="621"/>
      <c r="DL7" s="621"/>
      <c r="DM7" s="621"/>
      <c r="DN7" s="621"/>
      <c r="DO7" s="621"/>
      <c r="DP7" s="622"/>
      <c r="DQ7" s="626">
        <v>1123601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1269</v>
      </c>
      <c r="S8" s="621"/>
      <c r="T8" s="621"/>
      <c r="U8" s="621"/>
      <c r="V8" s="621"/>
      <c r="W8" s="621"/>
      <c r="X8" s="621"/>
      <c r="Y8" s="622"/>
      <c r="Z8" s="673">
        <v>0</v>
      </c>
      <c r="AA8" s="673"/>
      <c r="AB8" s="673"/>
      <c r="AC8" s="673"/>
      <c r="AD8" s="674">
        <v>1269</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13652</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2982366</v>
      </c>
      <c r="CS8" s="621"/>
      <c r="CT8" s="621"/>
      <c r="CU8" s="621"/>
      <c r="CV8" s="621"/>
      <c r="CW8" s="621"/>
      <c r="CX8" s="621"/>
      <c r="CY8" s="622"/>
      <c r="CZ8" s="673">
        <v>30.1</v>
      </c>
      <c r="DA8" s="673"/>
      <c r="DB8" s="673"/>
      <c r="DC8" s="673"/>
      <c r="DD8" s="626">
        <v>77053</v>
      </c>
      <c r="DE8" s="621"/>
      <c r="DF8" s="621"/>
      <c r="DG8" s="621"/>
      <c r="DH8" s="621"/>
      <c r="DI8" s="621"/>
      <c r="DJ8" s="621"/>
      <c r="DK8" s="621"/>
      <c r="DL8" s="621"/>
      <c r="DM8" s="621"/>
      <c r="DN8" s="621"/>
      <c r="DO8" s="621"/>
      <c r="DP8" s="622"/>
      <c r="DQ8" s="626">
        <v>1433582</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1000</v>
      </c>
      <c r="S9" s="621"/>
      <c r="T9" s="621"/>
      <c r="U9" s="621"/>
      <c r="V9" s="621"/>
      <c r="W9" s="621"/>
      <c r="X9" s="621"/>
      <c r="Y9" s="622"/>
      <c r="Z9" s="673">
        <v>0</v>
      </c>
      <c r="AA9" s="673"/>
      <c r="AB9" s="673"/>
      <c r="AC9" s="673"/>
      <c r="AD9" s="674">
        <v>1000</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318350</v>
      </c>
      <c r="BH9" s="621"/>
      <c r="BI9" s="621"/>
      <c r="BJ9" s="621"/>
      <c r="BK9" s="621"/>
      <c r="BL9" s="621"/>
      <c r="BM9" s="621"/>
      <c r="BN9" s="622"/>
      <c r="BO9" s="673">
        <v>25.2</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486201</v>
      </c>
      <c r="CS9" s="621"/>
      <c r="CT9" s="621"/>
      <c r="CU9" s="621"/>
      <c r="CV9" s="621"/>
      <c r="CW9" s="621"/>
      <c r="CX9" s="621"/>
      <c r="CY9" s="622"/>
      <c r="CZ9" s="673">
        <v>4.9000000000000004</v>
      </c>
      <c r="DA9" s="673"/>
      <c r="DB9" s="673"/>
      <c r="DC9" s="673"/>
      <c r="DD9" s="626">
        <v>1385</v>
      </c>
      <c r="DE9" s="621"/>
      <c r="DF9" s="621"/>
      <c r="DG9" s="621"/>
      <c r="DH9" s="621"/>
      <c r="DI9" s="621"/>
      <c r="DJ9" s="621"/>
      <c r="DK9" s="621"/>
      <c r="DL9" s="621"/>
      <c r="DM9" s="621"/>
      <c r="DN9" s="621"/>
      <c r="DO9" s="621"/>
      <c r="DP9" s="622"/>
      <c r="DQ9" s="626">
        <v>429616</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158068</v>
      </c>
      <c r="S10" s="621"/>
      <c r="T10" s="621"/>
      <c r="U10" s="621"/>
      <c r="V10" s="621"/>
      <c r="W10" s="621"/>
      <c r="X10" s="621"/>
      <c r="Y10" s="622"/>
      <c r="Z10" s="673">
        <v>1.6</v>
      </c>
      <c r="AA10" s="673"/>
      <c r="AB10" s="673"/>
      <c r="AC10" s="673"/>
      <c r="AD10" s="674">
        <v>158068</v>
      </c>
      <c r="AE10" s="674"/>
      <c r="AF10" s="674"/>
      <c r="AG10" s="674"/>
      <c r="AH10" s="674"/>
      <c r="AI10" s="674"/>
      <c r="AJ10" s="674"/>
      <c r="AK10" s="674"/>
      <c r="AL10" s="643">
        <v>3.2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20467</v>
      </c>
      <c r="BH10" s="621"/>
      <c r="BI10" s="621"/>
      <c r="BJ10" s="621"/>
      <c r="BK10" s="621"/>
      <c r="BL10" s="621"/>
      <c r="BM10" s="621"/>
      <c r="BN10" s="622"/>
      <c r="BO10" s="673">
        <v>1.6</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51118</v>
      </c>
      <c r="CS10" s="621"/>
      <c r="CT10" s="621"/>
      <c r="CU10" s="621"/>
      <c r="CV10" s="621"/>
      <c r="CW10" s="621"/>
      <c r="CX10" s="621"/>
      <c r="CY10" s="622"/>
      <c r="CZ10" s="673">
        <v>0.5</v>
      </c>
      <c r="DA10" s="673"/>
      <c r="DB10" s="673"/>
      <c r="DC10" s="673"/>
      <c r="DD10" s="626" t="s">
        <v>112</v>
      </c>
      <c r="DE10" s="621"/>
      <c r="DF10" s="621"/>
      <c r="DG10" s="621"/>
      <c r="DH10" s="621"/>
      <c r="DI10" s="621"/>
      <c r="DJ10" s="621"/>
      <c r="DK10" s="621"/>
      <c r="DL10" s="621"/>
      <c r="DM10" s="621"/>
      <c r="DN10" s="621"/>
      <c r="DO10" s="621"/>
      <c r="DP10" s="622"/>
      <c r="DQ10" s="626">
        <v>25697</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21485</v>
      </c>
      <c r="BH11" s="621"/>
      <c r="BI11" s="621"/>
      <c r="BJ11" s="621"/>
      <c r="BK11" s="621"/>
      <c r="BL11" s="621"/>
      <c r="BM11" s="621"/>
      <c r="BN11" s="622"/>
      <c r="BO11" s="673">
        <v>1.7</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930710</v>
      </c>
      <c r="CS11" s="621"/>
      <c r="CT11" s="621"/>
      <c r="CU11" s="621"/>
      <c r="CV11" s="621"/>
      <c r="CW11" s="621"/>
      <c r="CX11" s="621"/>
      <c r="CY11" s="622"/>
      <c r="CZ11" s="673">
        <v>9.4</v>
      </c>
      <c r="DA11" s="673"/>
      <c r="DB11" s="673"/>
      <c r="DC11" s="673"/>
      <c r="DD11" s="626">
        <v>469919</v>
      </c>
      <c r="DE11" s="621"/>
      <c r="DF11" s="621"/>
      <c r="DG11" s="621"/>
      <c r="DH11" s="621"/>
      <c r="DI11" s="621"/>
      <c r="DJ11" s="621"/>
      <c r="DK11" s="621"/>
      <c r="DL11" s="621"/>
      <c r="DM11" s="621"/>
      <c r="DN11" s="621"/>
      <c r="DO11" s="621"/>
      <c r="DP11" s="622"/>
      <c r="DQ11" s="626">
        <v>544371</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797540</v>
      </c>
      <c r="BH12" s="621"/>
      <c r="BI12" s="621"/>
      <c r="BJ12" s="621"/>
      <c r="BK12" s="621"/>
      <c r="BL12" s="621"/>
      <c r="BM12" s="621"/>
      <c r="BN12" s="622"/>
      <c r="BO12" s="673">
        <v>63</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102067</v>
      </c>
      <c r="CS12" s="621"/>
      <c r="CT12" s="621"/>
      <c r="CU12" s="621"/>
      <c r="CV12" s="621"/>
      <c r="CW12" s="621"/>
      <c r="CX12" s="621"/>
      <c r="CY12" s="622"/>
      <c r="CZ12" s="673">
        <v>1</v>
      </c>
      <c r="DA12" s="673"/>
      <c r="DB12" s="673"/>
      <c r="DC12" s="673"/>
      <c r="DD12" s="626">
        <v>28778</v>
      </c>
      <c r="DE12" s="621"/>
      <c r="DF12" s="621"/>
      <c r="DG12" s="621"/>
      <c r="DH12" s="621"/>
      <c r="DI12" s="621"/>
      <c r="DJ12" s="621"/>
      <c r="DK12" s="621"/>
      <c r="DL12" s="621"/>
      <c r="DM12" s="621"/>
      <c r="DN12" s="621"/>
      <c r="DO12" s="621"/>
      <c r="DP12" s="622"/>
      <c r="DQ12" s="626">
        <v>81900</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6614</v>
      </c>
      <c r="S13" s="621"/>
      <c r="T13" s="621"/>
      <c r="U13" s="621"/>
      <c r="V13" s="621"/>
      <c r="W13" s="621"/>
      <c r="X13" s="621"/>
      <c r="Y13" s="622"/>
      <c r="Z13" s="673">
        <v>0.1</v>
      </c>
      <c r="AA13" s="673"/>
      <c r="AB13" s="673"/>
      <c r="AC13" s="673"/>
      <c r="AD13" s="674">
        <v>6614</v>
      </c>
      <c r="AE13" s="674"/>
      <c r="AF13" s="674"/>
      <c r="AG13" s="674"/>
      <c r="AH13" s="674"/>
      <c r="AI13" s="674"/>
      <c r="AJ13" s="674"/>
      <c r="AK13" s="674"/>
      <c r="AL13" s="643">
        <v>0.1</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665725</v>
      </c>
      <c r="BH13" s="621"/>
      <c r="BI13" s="621"/>
      <c r="BJ13" s="621"/>
      <c r="BK13" s="621"/>
      <c r="BL13" s="621"/>
      <c r="BM13" s="621"/>
      <c r="BN13" s="622"/>
      <c r="BO13" s="673">
        <v>52.6</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606055</v>
      </c>
      <c r="CS13" s="621"/>
      <c r="CT13" s="621"/>
      <c r="CU13" s="621"/>
      <c r="CV13" s="621"/>
      <c r="CW13" s="621"/>
      <c r="CX13" s="621"/>
      <c r="CY13" s="622"/>
      <c r="CZ13" s="673">
        <v>6.1</v>
      </c>
      <c r="DA13" s="673"/>
      <c r="DB13" s="673"/>
      <c r="DC13" s="673"/>
      <c r="DD13" s="626">
        <v>386874</v>
      </c>
      <c r="DE13" s="621"/>
      <c r="DF13" s="621"/>
      <c r="DG13" s="621"/>
      <c r="DH13" s="621"/>
      <c r="DI13" s="621"/>
      <c r="DJ13" s="621"/>
      <c r="DK13" s="621"/>
      <c r="DL13" s="621"/>
      <c r="DM13" s="621"/>
      <c r="DN13" s="621"/>
      <c r="DO13" s="621"/>
      <c r="DP13" s="622"/>
      <c r="DQ13" s="626">
        <v>324877</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37493</v>
      </c>
      <c r="BH14" s="621"/>
      <c r="BI14" s="621"/>
      <c r="BJ14" s="621"/>
      <c r="BK14" s="621"/>
      <c r="BL14" s="621"/>
      <c r="BM14" s="621"/>
      <c r="BN14" s="622"/>
      <c r="BO14" s="673">
        <v>3</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215031</v>
      </c>
      <c r="CS14" s="621"/>
      <c r="CT14" s="621"/>
      <c r="CU14" s="621"/>
      <c r="CV14" s="621"/>
      <c r="CW14" s="621"/>
      <c r="CX14" s="621"/>
      <c r="CY14" s="622"/>
      <c r="CZ14" s="673">
        <v>2.2000000000000002</v>
      </c>
      <c r="DA14" s="673"/>
      <c r="DB14" s="673"/>
      <c r="DC14" s="673"/>
      <c r="DD14" s="626" t="s">
        <v>112</v>
      </c>
      <c r="DE14" s="621"/>
      <c r="DF14" s="621"/>
      <c r="DG14" s="621"/>
      <c r="DH14" s="621"/>
      <c r="DI14" s="621"/>
      <c r="DJ14" s="621"/>
      <c r="DK14" s="621"/>
      <c r="DL14" s="621"/>
      <c r="DM14" s="621"/>
      <c r="DN14" s="621"/>
      <c r="DO14" s="621"/>
      <c r="DP14" s="622"/>
      <c r="DQ14" s="626">
        <v>215031</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3400</v>
      </c>
      <c r="S15" s="621"/>
      <c r="T15" s="621"/>
      <c r="U15" s="621"/>
      <c r="V15" s="621"/>
      <c r="W15" s="621"/>
      <c r="X15" s="621"/>
      <c r="Y15" s="622"/>
      <c r="Z15" s="673">
        <v>0</v>
      </c>
      <c r="AA15" s="673"/>
      <c r="AB15" s="673"/>
      <c r="AC15" s="673"/>
      <c r="AD15" s="674">
        <v>3400</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56494</v>
      </c>
      <c r="BH15" s="621"/>
      <c r="BI15" s="621"/>
      <c r="BJ15" s="621"/>
      <c r="BK15" s="621"/>
      <c r="BL15" s="621"/>
      <c r="BM15" s="621"/>
      <c r="BN15" s="622"/>
      <c r="BO15" s="673">
        <v>4.5</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1708628</v>
      </c>
      <c r="CS15" s="621"/>
      <c r="CT15" s="621"/>
      <c r="CU15" s="621"/>
      <c r="CV15" s="621"/>
      <c r="CW15" s="621"/>
      <c r="CX15" s="621"/>
      <c r="CY15" s="622"/>
      <c r="CZ15" s="673">
        <v>17.2</v>
      </c>
      <c r="DA15" s="673"/>
      <c r="DB15" s="673"/>
      <c r="DC15" s="673"/>
      <c r="DD15" s="626">
        <v>631562</v>
      </c>
      <c r="DE15" s="621"/>
      <c r="DF15" s="621"/>
      <c r="DG15" s="621"/>
      <c r="DH15" s="621"/>
      <c r="DI15" s="621"/>
      <c r="DJ15" s="621"/>
      <c r="DK15" s="621"/>
      <c r="DL15" s="621"/>
      <c r="DM15" s="621"/>
      <c r="DN15" s="621"/>
      <c r="DO15" s="621"/>
      <c r="DP15" s="622"/>
      <c r="DQ15" s="626">
        <v>926066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2048352</v>
      </c>
      <c r="S16" s="621"/>
      <c r="T16" s="621"/>
      <c r="U16" s="621"/>
      <c r="V16" s="621"/>
      <c r="W16" s="621"/>
      <c r="X16" s="621"/>
      <c r="Y16" s="622"/>
      <c r="Z16" s="673">
        <v>20.100000000000001</v>
      </c>
      <c r="AA16" s="673"/>
      <c r="AB16" s="673"/>
      <c r="AC16" s="673"/>
      <c r="AD16" s="674">
        <v>1914168</v>
      </c>
      <c r="AE16" s="674"/>
      <c r="AF16" s="674"/>
      <c r="AG16" s="674"/>
      <c r="AH16" s="674"/>
      <c r="AI16" s="674"/>
      <c r="AJ16" s="674"/>
      <c r="AK16" s="674"/>
      <c r="AL16" s="643">
        <v>38.5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1914168</v>
      </c>
      <c r="S17" s="621"/>
      <c r="T17" s="621"/>
      <c r="U17" s="621"/>
      <c r="V17" s="621"/>
      <c r="W17" s="621"/>
      <c r="X17" s="621"/>
      <c r="Y17" s="622"/>
      <c r="Z17" s="673">
        <v>18.8</v>
      </c>
      <c r="AA17" s="673"/>
      <c r="AB17" s="673"/>
      <c r="AC17" s="673"/>
      <c r="AD17" s="674">
        <v>1914168</v>
      </c>
      <c r="AE17" s="674"/>
      <c r="AF17" s="674"/>
      <c r="AG17" s="674"/>
      <c r="AH17" s="674"/>
      <c r="AI17" s="674"/>
      <c r="AJ17" s="674"/>
      <c r="AK17" s="674"/>
      <c r="AL17" s="643">
        <v>38.5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441368</v>
      </c>
      <c r="CS17" s="621"/>
      <c r="CT17" s="621"/>
      <c r="CU17" s="621"/>
      <c r="CV17" s="621"/>
      <c r="CW17" s="621"/>
      <c r="CX17" s="621"/>
      <c r="CY17" s="622"/>
      <c r="CZ17" s="673">
        <v>4.5</v>
      </c>
      <c r="DA17" s="673"/>
      <c r="DB17" s="673"/>
      <c r="DC17" s="673"/>
      <c r="DD17" s="626" t="s">
        <v>112</v>
      </c>
      <c r="DE17" s="621"/>
      <c r="DF17" s="621"/>
      <c r="DG17" s="621"/>
      <c r="DH17" s="621"/>
      <c r="DI17" s="621"/>
      <c r="DJ17" s="621"/>
      <c r="DK17" s="621"/>
      <c r="DL17" s="621"/>
      <c r="DM17" s="621"/>
      <c r="DN17" s="621"/>
      <c r="DO17" s="621"/>
      <c r="DP17" s="622"/>
      <c r="DQ17" s="626">
        <v>416670</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134184</v>
      </c>
      <c r="S18" s="621"/>
      <c r="T18" s="621"/>
      <c r="U18" s="621"/>
      <c r="V18" s="621"/>
      <c r="W18" s="621"/>
      <c r="X18" s="621"/>
      <c r="Y18" s="622"/>
      <c r="Z18" s="673">
        <v>1.3</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15</v>
      </c>
      <c r="CS18" s="621"/>
      <c r="CT18" s="621"/>
      <c r="CU18" s="621"/>
      <c r="CV18" s="621"/>
      <c r="CW18" s="621"/>
      <c r="CX18" s="621"/>
      <c r="CY18" s="622"/>
      <c r="CZ18" s="673">
        <v>0</v>
      </c>
      <c r="DA18" s="673"/>
      <c r="DB18" s="673"/>
      <c r="DC18" s="673"/>
      <c r="DD18" s="626" t="s">
        <v>112</v>
      </c>
      <c r="DE18" s="621"/>
      <c r="DF18" s="621"/>
      <c r="DG18" s="621"/>
      <c r="DH18" s="621"/>
      <c r="DI18" s="621"/>
      <c r="DJ18" s="621"/>
      <c r="DK18" s="621"/>
      <c r="DL18" s="621"/>
      <c r="DM18" s="621"/>
      <c r="DN18" s="621"/>
      <c r="DO18" s="621"/>
      <c r="DP18" s="622"/>
      <c r="DQ18" s="626">
        <v>15</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3521566</v>
      </c>
      <c r="S20" s="621"/>
      <c r="T20" s="621"/>
      <c r="U20" s="621"/>
      <c r="V20" s="621"/>
      <c r="W20" s="621"/>
      <c r="X20" s="621"/>
      <c r="Y20" s="622"/>
      <c r="Z20" s="673">
        <v>34.6</v>
      </c>
      <c r="AA20" s="673"/>
      <c r="AB20" s="673"/>
      <c r="AC20" s="673"/>
      <c r="AD20" s="674">
        <v>3387382</v>
      </c>
      <c r="AE20" s="674"/>
      <c r="AF20" s="674"/>
      <c r="AG20" s="674"/>
      <c r="AH20" s="674"/>
      <c r="AI20" s="674"/>
      <c r="AJ20" s="674"/>
      <c r="AK20" s="674"/>
      <c r="AL20" s="643">
        <v>68.099999999999994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9916121</v>
      </c>
      <c r="CS20" s="621"/>
      <c r="CT20" s="621"/>
      <c r="CU20" s="621"/>
      <c r="CV20" s="621"/>
      <c r="CW20" s="621"/>
      <c r="CX20" s="621"/>
      <c r="CY20" s="622"/>
      <c r="CZ20" s="673">
        <v>100</v>
      </c>
      <c r="DA20" s="673"/>
      <c r="DB20" s="673"/>
      <c r="DC20" s="673"/>
      <c r="DD20" s="626">
        <v>1660317</v>
      </c>
      <c r="DE20" s="621"/>
      <c r="DF20" s="621"/>
      <c r="DG20" s="621"/>
      <c r="DH20" s="621"/>
      <c r="DI20" s="621"/>
      <c r="DJ20" s="621"/>
      <c r="DK20" s="621"/>
      <c r="DL20" s="621"/>
      <c r="DM20" s="621"/>
      <c r="DN20" s="621"/>
      <c r="DO20" s="621"/>
      <c r="DP20" s="622"/>
      <c r="DQ20" s="626">
        <v>5643429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2340</v>
      </c>
      <c r="S21" s="621"/>
      <c r="T21" s="621"/>
      <c r="U21" s="621"/>
      <c r="V21" s="621"/>
      <c r="W21" s="621"/>
      <c r="X21" s="621"/>
      <c r="Y21" s="622"/>
      <c r="Z21" s="673">
        <v>0</v>
      </c>
      <c r="AA21" s="673"/>
      <c r="AB21" s="673"/>
      <c r="AC21" s="673"/>
      <c r="AD21" s="674">
        <v>2340</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66673</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135109</v>
      </c>
      <c r="S23" s="621"/>
      <c r="T23" s="621"/>
      <c r="U23" s="621"/>
      <c r="V23" s="621"/>
      <c r="W23" s="621"/>
      <c r="X23" s="621"/>
      <c r="Y23" s="622"/>
      <c r="Z23" s="673">
        <v>1.3</v>
      </c>
      <c r="AA23" s="673"/>
      <c r="AB23" s="673"/>
      <c r="AC23" s="673"/>
      <c r="AD23" s="674">
        <v>23323</v>
      </c>
      <c r="AE23" s="674"/>
      <c r="AF23" s="674"/>
      <c r="AG23" s="674"/>
      <c r="AH23" s="674"/>
      <c r="AI23" s="674"/>
      <c r="AJ23" s="674"/>
      <c r="AK23" s="674"/>
      <c r="AL23" s="643">
        <v>0.5</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43873</v>
      </c>
      <c r="S24" s="621"/>
      <c r="T24" s="621"/>
      <c r="U24" s="621"/>
      <c r="V24" s="621"/>
      <c r="W24" s="621"/>
      <c r="X24" s="621"/>
      <c r="Y24" s="622"/>
      <c r="Z24" s="673">
        <v>0.4</v>
      </c>
      <c r="AA24" s="673"/>
      <c r="AB24" s="673"/>
      <c r="AC24" s="673"/>
      <c r="AD24" s="674">
        <v>9356</v>
      </c>
      <c r="AE24" s="674"/>
      <c r="AF24" s="674"/>
      <c r="AG24" s="674"/>
      <c r="AH24" s="674"/>
      <c r="AI24" s="674"/>
      <c r="AJ24" s="674"/>
      <c r="AK24" s="674"/>
      <c r="AL24" s="643">
        <v>0.2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2767201</v>
      </c>
      <c r="CS24" s="671"/>
      <c r="CT24" s="671"/>
      <c r="CU24" s="671"/>
      <c r="CV24" s="671"/>
      <c r="CW24" s="671"/>
      <c r="CX24" s="671"/>
      <c r="CY24" s="718"/>
      <c r="CZ24" s="722">
        <v>27.9</v>
      </c>
      <c r="DA24" s="723"/>
      <c r="DB24" s="723"/>
      <c r="DC24" s="724"/>
      <c r="DD24" s="717">
        <v>2022302</v>
      </c>
      <c r="DE24" s="671"/>
      <c r="DF24" s="671"/>
      <c r="DG24" s="671"/>
      <c r="DH24" s="671"/>
      <c r="DI24" s="671"/>
      <c r="DJ24" s="671"/>
      <c r="DK24" s="718"/>
      <c r="DL24" s="717">
        <v>2005995</v>
      </c>
      <c r="DM24" s="671"/>
      <c r="DN24" s="671"/>
      <c r="DO24" s="671"/>
      <c r="DP24" s="671"/>
      <c r="DQ24" s="671"/>
      <c r="DR24" s="671"/>
      <c r="DS24" s="671"/>
      <c r="DT24" s="671"/>
      <c r="DU24" s="671"/>
      <c r="DV24" s="718"/>
      <c r="DW24" s="719">
        <v>39.299999999999997</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1578659</v>
      </c>
      <c r="S25" s="621"/>
      <c r="T25" s="621"/>
      <c r="U25" s="621"/>
      <c r="V25" s="621"/>
      <c r="W25" s="621"/>
      <c r="X25" s="621"/>
      <c r="Y25" s="622"/>
      <c r="Z25" s="673">
        <v>15.5</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1416274</v>
      </c>
      <c r="CS25" s="639"/>
      <c r="CT25" s="639"/>
      <c r="CU25" s="639"/>
      <c r="CV25" s="639"/>
      <c r="CW25" s="639"/>
      <c r="CX25" s="639"/>
      <c r="CY25" s="640"/>
      <c r="CZ25" s="623">
        <v>14.3</v>
      </c>
      <c r="DA25" s="641"/>
      <c r="DB25" s="641"/>
      <c r="DC25" s="642"/>
      <c r="DD25" s="626">
        <v>1296825</v>
      </c>
      <c r="DE25" s="639"/>
      <c r="DF25" s="639"/>
      <c r="DG25" s="639"/>
      <c r="DH25" s="639"/>
      <c r="DI25" s="639"/>
      <c r="DJ25" s="639"/>
      <c r="DK25" s="640"/>
      <c r="DL25" s="626">
        <v>1280617</v>
      </c>
      <c r="DM25" s="639"/>
      <c r="DN25" s="639"/>
      <c r="DO25" s="639"/>
      <c r="DP25" s="639"/>
      <c r="DQ25" s="639"/>
      <c r="DR25" s="639"/>
      <c r="DS25" s="639"/>
      <c r="DT25" s="639"/>
      <c r="DU25" s="639"/>
      <c r="DV25" s="640"/>
      <c r="DW25" s="643">
        <v>25.1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513866</v>
      </c>
      <c r="S26" s="621"/>
      <c r="T26" s="621"/>
      <c r="U26" s="621"/>
      <c r="V26" s="621"/>
      <c r="W26" s="621"/>
      <c r="X26" s="621"/>
      <c r="Y26" s="622"/>
      <c r="Z26" s="673">
        <v>5.0999999999999996</v>
      </c>
      <c r="AA26" s="673"/>
      <c r="AB26" s="673"/>
      <c r="AC26" s="673"/>
      <c r="AD26" s="674">
        <v>513866</v>
      </c>
      <c r="AE26" s="674"/>
      <c r="AF26" s="674"/>
      <c r="AG26" s="674"/>
      <c r="AH26" s="674"/>
      <c r="AI26" s="674"/>
      <c r="AJ26" s="674"/>
      <c r="AK26" s="674"/>
      <c r="AL26" s="643">
        <v>10.3</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725172</v>
      </c>
      <c r="CS26" s="621"/>
      <c r="CT26" s="621"/>
      <c r="CU26" s="621"/>
      <c r="CV26" s="621"/>
      <c r="CW26" s="621"/>
      <c r="CX26" s="621"/>
      <c r="CY26" s="622"/>
      <c r="CZ26" s="623">
        <v>7.3</v>
      </c>
      <c r="DA26" s="641"/>
      <c r="DB26" s="641"/>
      <c r="DC26" s="642"/>
      <c r="DD26" s="626">
        <v>669584</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1215448</v>
      </c>
      <c r="S27" s="621"/>
      <c r="T27" s="621"/>
      <c r="U27" s="621"/>
      <c r="V27" s="621"/>
      <c r="W27" s="621"/>
      <c r="X27" s="621"/>
      <c r="Y27" s="622"/>
      <c r="Z27" s="673">
        <v>12</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1265481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909559</v>
      </c>
      <c r="CS27" s="639"/>
      <c r="CT27" s="639"/>
      <c r="CU27" s="639"/>
      <c r="CV27" s="639"/>
      <c r="CW27" s="639"/>
      <c r="CX27" s="639"/>
      <c r="CY27" s="640"/>
      <c r="CZ27" s="623">
        <v>9.1999999999999993</v>
      </c>
      <c r="DA27" s="641"/>
      <c r="DB27" s="641"/>
      <c r="DC27" s="642"/>
      <c r="DD27" s="626">
        <v>308807</v>
      </c>
      <c r="DE27" s="639"/>
      <c r="DF27" s="639"/>
      <c r="DG27" s="639"/>
      <c r="DH27" s="639"/>
      <c r="DI27" s="639"/>
      <c r="DJ27" s="639"/>
      <c r="DK27" s="640"/>
      <c r="DL27" s="626">
        <v>308708</v>
      </c>
      <c r="DM27" s="639"/>
      <c r="DN27" s="639"/>
      <c r="DO27" s="639"/>
      <c r="DP27" s="639"/>
      <c r="DQ27" s="639"/>
      <c r="DR27" s="639"/>
      <c r="DS27" s="639"/>
      <c r="DT27" s="639"/>
      <c r="DU27" s="639"/>
      <c r="DV27" s="640"/>
      <c r="DW27" s="643">
        <v>6</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2043564</v>
      </c>
      <c r="S28" s="621"/>
      <c r="T28" s="621"/>
      <c r="U28" s="621"/>
      <c r="V28" s="621"/>
      <c r="W28" s="621"/>
      <c r="X28" s="621"/>
      <c r="Y28" s="622"/>
      <c r="Z28" s="673">
        <v>20.100000000000001</v>
      </c>
      <c r="AA28" s="673"/>
      <c r="AB28" s="673"/>
      <c r="AC28" s="673"/>
      <c r="AD28" s="674">
        <v>1032090</v>
      </c>
      <c r="AE28" s="674"/>
      <c r="AF28" s="674"/>
      <c r="AG28" s="674"/>
      <c r="AH28" s="674"/>
      <c r="AI28" s="674"/>
      <c r="AJ28" s="674"/>
      <c r="AK28" s="674"/>
      <c r="AL28" s="643">
        <v>20.7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441368</v>
      </c>
      <c r="CS28" s="621"/>
      <c r="CT28" s="621"/>
      <c r="CU28" s="621"/>
      <c r="CV28" s="621"/>
      <c r="CW28" s="621"/>
      <c r="CX28" s="621"/>
      <c r="CY28" s="622"/>
      <c r="CZ28" s="623">
        <v>4.5</v>
      </c>
      <c r="DA28" s="641"/>
      <c r="DB28" s="641"/>
      <c r="DC28" s="642"/>
      <c r="DD28" s="626">
        <v>416670</v>
      </c>
      <c r="DE28" s="621"/>
      <c r="DF28" s="621"/>
      <c r="DG28" s="621"/>
      <c r="DH28" s="621"/>
      <c r="DI28" s="621"/>
      <c r="DJ28" s="621"/>
      <c r="DK28" s="622"/>
      <c r="DL28" s="626">
        <v>416670</v>
      </c>
      <c r="DM28" s="621"/>
      <c r="DN28" s="621"/>
      <c r="DO28" s="621"/>
      <c r="DP28" s="621"/>
      <c r="DQ28" s="621"/>
      <c r="DR28" s="621"/>
      <c r="DS28" s="621"/>
      <c r="DT28" s="621"/>
      <c r="DU28" s="621"/>
      <c r="DV28" s="622"/>
      <c r="DW28" s="643">
        <v>8.1999999999999993</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58189</v>
      </c>
      <c r="S29" s="621"/>
      <c r="T29" s="621"/>
      <c r="U29" s="621"/>
      <c r="V29" s="621"/>
      <c r="W29" s="621"/>
      <c r="X29" s="621"/>
      <c r="Y29" s="622"/>
      <c r="Z29" s="673">
        <v>0.6</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59</v>
      </c>
      <c r="CG29" s="654"/>
      <c r="CH29" s="654"/>
      <c r="CI29" s="654"/>
      <c r="CJ29" s="654"/>
      <c r="CK29" s="654"/>
      <c r="CL29" s="654"/>
      <c r="CM29" s="654"/>
      <c r="CN29" s="654"/>
      <c r="CO29" s="654"/>
      <c r="CP29" s="654"/>
      <c r="CQ29" s="655"/>
      <c r="CR29" s="620">
        <v>441196</v>
      </c>
      <c r="CS29" s="639"/>
      <c r="CT29" s="639"/>
      <c r="CU29" s="639"/>
      <c r="CV29" s="639"/>
      <c r="CW29" s="639"/>
      <c r="CX29" s="639"/>
      <c r="CY29" s="640"/>
      <c r="CZ29" s="623">
        <v>4.4000000000000004</v>
      </c>
      <c r="DA29" s="641"/>
      <c r="DB29" s="641"/>
      <c r="DC29" s="642"/>
      <c r="DD29" s="626">
        <v>416498</v>
      </c>
      <c r="DE29" s="639"/>
      <c r="DF29" s="639"/>
      <c r="DG29" s="639"/>
      <c r="DH29" s="639"/>
      <c r="DI29" s="639"/>
      <c r="DJ29" s="639"/>
      <c r="DK29" s="640"/>
      <c r="DL29" s="626">
        <v>416498</v>
      </c>
      <c r="DM29" s="639"/>
      <c r="DN29" s="639"/>
      <c r="DO29" s="639"/>
      <c r="DP29" s="639"/>
      <c r="DQ29" s="639"/>
      <c r="DR29" s="639"/>
      <c r="DS29" s="639"/>
      <c r="DT29" s="639"/>
      <c r="DU29" s="639"/>
      <c r="DV29" s="640"/>
      <c r="DW29" s="643">
        <v>8.1999999999999993</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422427</v>
      </c>
      <c r="S30" s="621"/>
      <c r="T30" s="621"/>
      <c r="U30" s="621"/>
      <c r="V30" s="621"/>
      <c r="W30" s="621"/>
      <c r="X30" s="621"/>
      <c r="Y30" s="622"/>
      <c r="Z30" s="673">
        <v>4.2</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98.1</v>
      </c>
      <c r="BH30" s="687"/>
      <c r="BI30" s="687"/>
      <c r="BJ30" s="687"/>
      <c r="BK30" s="687"/>
      <c r="BL30" s="687"/>
      <c r="BM30" s="688">
        <v>94</v>
      </c>
      <c r="BN30" s="687"/>
      <c r="BO30" s="687"/>
      <c r="BP30" s="687"/>
      <c r="BQ30" s="689"/>
      <c r="BR30" s="686">
        <v>98.1</v>
      </c>
      <c r="BS30" s="687"/>
      <c r="BT30" s="687"/>
      <c r="BU30" s="687"/>
      <c r="BV30" s="687"/>
      <c r="BW30" s="687"/>
      <c r="BX30" s="688">
        <v>93.2</v>
      </c>
      <c r="BY30" s="687"/>
      <c r="BZ30" s="687"/>
      <c r="CA30" s="687"/>
      <c r="CB30" s="689"/>
      <c r="CD30" s="692"/>
      <c r="CE30" s="693"/>
      <c r="CF30" s="657" t="s">
        <v>291</v>
      </c>
      <c r="CG30" s="654"/>
      <c r="CH30" s="654"/>
      <c r="CI30" s="654"/>
      <c r="CJ30" s="654"/>
      <c r="CK30" s="654"/>
      <c r="CL30" s="654"/>
      <c r="CM30" s="654"/>
      <c r="CN30" s="654"/>
      <c r="CO30" s="654"/>
      <c r="CP30" s="654"/>
      <c r="CQ30" s="655"/>
      <c r="CR30" s="620">
        <v>392603</v>
      </c>
      <c r="CS30" s="621"/>
      <c r="CT30" s="621"/>
      <c r="CU30" s="621"/>
      <c r="CV30" s="621"/>
      <c r="CW30" s="621"/>
      <c r="CX30" s="621"/>
      <c r="CY30" s="622"/>
      <c r="CZ30" s="623">
        <v>4</v>
      </c>
      <c r="DA30" s="641"/>
      <c r="DB30" s="641"/>
      <c r="DC30" s="642"/>
      <c r="DD30" s="626">
        <v>369364</v>
      </c>
      <c r="DE30" s="621"/>
      <c r="DF30" s="621"/>
      <c r="DG30" s="621"/>
      <c r="DH30" s="621"/>
      <c r="DI30" s="621"/>
      <c r="DJ30" s="621"/>
      <c r="DK30" s="622"/>
      <c r="DL30" s="626">
        <v>369364</v>
      </c>
      <c r="DM30" s="621"/>
      <c r="DN30" s="621"/>
      <c r="DO30" s="621"/>
      <c r="DP30" s="621"/>
      <c r="DQ30" s="621"/>
      <c r="DR30" s="621"/>
      <c r="DS30" s="621"/>
      <c r="DT30" s="621"/>
      <c r="DU30" s="621"/>
      <c r="DV30" s="622"/>
      <c r="DW30" s="643">
        <v>7.2</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345073</v>
      </c>
      <c r="S31" s="621"/>
      <c r="T31" s="621"/>
      <c r="U31" s="621"/>
      <c r="V31" s="621"/>
      <c r="W31" s="621"/>
      <c r="X31" s="621"/>
      <c r="Y31" s="622"/>
      <c r="Z31" s="673">
        <v>3.4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98.2</v>
      </c>
      <c r="BH31" s="639"/>
      <c r="BI31" s="639"/>
      <c r="BJ31" s="639"/>
      <c r="BK31" s="639"/>
      <c r="BL31" s="639"/>
      <c r="BM31" s="675">
        <v>96.1</v>
      </c>
      <c r="BN31" s="685"/>
      <c r="BO31" s="685"/>
      <c r="BP31" s="685"/>
      <c r="BQ31" s="649"/>
      <c r="BR31" s="684">
        <v>98.5</v>
      </c>
      <c r="BS31" s="639"/>
      <c r="BT31" s="639"/>
      <c r="BU31" s="639"/>
      <c r="BV31" s="639"/>
      <c r="BW31" s="639"/>
      <c r="BX31" s="675">
        <v>96.3</v>
      </c>
      <c r="BY31" s="685"/>
      <c r="BZ31" s="685"/>
      <c r="CA31" s="685"/>
      <c r="CB31" s="649"/>
      <c r="CD31" s="692"/>
      <c r="CE31" s="693"/>
      <c r="CF31" s="657" t="s">
        <v>295</v>
      </c>
      <c r="CG31" s="654"/>
      <c r="CH31" s="654"/>
      <c r="CI31" s="654"/>
      <c r="CJ31" s="654"/>
      <c r="CK31" s="654"/>
      <c r="CL31" s="654"/>
      <c r="CM31" s="654"/>
      <c r="CN31" s="654"/>
      <c r="CO31" s="654"/>
      <c r="CP31" s="654"/>
      <c r="CQ31" s="655"/>
      <c r="CR31" s="620">
        <v>48593</v>
      </c>
      <c r="CS31" s="639"/>
      <c r="CT31" s="639"/>
      <c r="CU31" s="639"/>
      <c r="CV31" s="639"/>
      <c r="CW31" s="639"/>
      <c r="CX31" s="639"/>
      <c r="CY31" s="640"/>
      <c r="CZ31" s="623">
        <v>0.5</v>
      </c>
      <c r="DA31" s="641"/>
      <c r="DB31" s="641"/>
      <c r="DC31" s="642"/>
      <c r="DD31" s="626">
        <v>47134</v>
      </c>
      <c r="DE31" s="639"/>
      <c r="DF31" s="639"/>
      <c r="DG31" s="639"/>
      <c r="DH31" s="639"/>
      <c r="DI31" s="639"/>
      <c r="DJ31" s="639"/>
      <c r="DK31" s="640"/>
      <c r="DL31" s="626">
        <v>47134</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92098</v>
      </c>
      <c r="S32" s="621"/>
      <c r="T32" s="621"/>
      <c r="U32" s="621"/>
      <c r="V32" s="621"/>
      <c r="W32" s="621"/>
      <c r="X32" s="621"/>
      <c r="Y32" s="622"/>
      <c r="Z32" s="673">
        <v>0.9</v>
      </c>
      <c r="AA32" s="673"/>
      <c r="AB32" s="673"/>
      <c r="AC32" s="673"/>
      <c r="AD32" s="674">
        <v>5619</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97.7</v>
      </c>
      <c r="BH32" s="605"/>
      <c r="BI32" s="605"/>
      <c r="BJ32" s="605"/>
      <c r="BK32" s="605"/>
      <c r="BL32" s="605"/>
      <c r="BM32" s="668">
        <v>91.4</v>
      </c>
      <c r="BN32" s="605"/>
      <c r="BO32" s="605"/>
      <c r="BP32" s="605"/>
      <c r="BQ32" s="662"/>
      <c r="BR32" s="683">
        <v>97.8</v>
      </c>
      <c r="BS32" s="605"/>
      <c r="BT32" s="605"/>
      <c r="BU32" s="605"/>
      <c r="BV32" s="605"/>
      <c r="BW32" s="605"/>
      <c r="BX32" s="668">
        <v>91.1</v>
      </c>
      <c r="BY32" s="605"/>
      <c r="BZ32" s="605"/>
      <c r="CA32" s="605"/>
      <c r="CB32" s="662"/>
      <c r="CD32" s="694"/>
      <c r="CE32" s="695"/>
      <c r="CF32" s="657" t="s">
        <v>298</v>
      </c>
      <c r="CG32" s="654"/>
      <c r="CH32" s="654"/>
      <c r="CI32" s="654"/>
      <c r="CJ32" s="654"/>
      <c r="CK32" s="654"/>
      <c r="CL32" s="654"/>
      <c r="CM32" s="654"/>
      <c r="CN32" s="654"/>
      <c r="CO32" s="654"/>
      <c r="CP32" s="654"/>
      <c r="CQ32" s="655"/>
      <c r="CR32" s="620">
        <v>172</v>
      </c>
      <c r="CS32" s="621"/>
      <c r="CT32" s="621"/>
      <c r="CU32" s="621"/>
      <c r="CV32" s="621"/>
      <c r="CW32" s="621"/>
      <c r="CX32" s="621"/>
      <c r="CY32" s="622"/>
      <c r="CZ32" s="623">
        <v>0</v>
      </c>
      <c r="DA32" s="641"/>
      <c r="DB32" s="641"/>
      <c r="DC32" s="642"/>
      <c r="DD32" s="626">
        <v>172</v>
      </c>
      <c r="DE32" s="621"/>
      <c r="DF32" s="621"/>
      <c r="DG32" s="621"/>
      <c r="DH32" s="621"/>
      <c r="DI32" s="621"/>
      <c r="DJ32" s="621"/>
      <c r="DK32" s="622"/>
      <c r="DL32" s="626">
        <v>172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132000</v>
      </c>
      <c r="S33" s="621"/>
      <c r="T33" s="621"/>
      <c r="U33" s="621"/>
      <c r="V33" s="621"/>
      <c r="W33" s="621"/>
      <c r="X33" s="621"/>
      <c r="Y33" s="622"/>
      <c r="Z33" s="673">
        <v>1.3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5488603</v>
      </c>
      <c r="CS33" s="639"/>
      <c r="CT33" s="639"/>
      <c r="CU33" s="639"/>
      <c r="CV33" s="639"/>
      <c r="CW33" s="639"/>
      <c r="CX33" s="639"/>
      <c r="CY33" s="640"/>
      <c r="CZ33" s="623">
        <v>55.4</v>
      </c>
      <c r="DA33" s="641"/>
      <c r="DB33" s="641"/>
      <c r="DC33" s="642"/>
      <c r="DD33" s="626">
        <v>3219562</v>
      </c>
      <c r="DE33" s="639"/>
      <c r="DF33" s="639"/>
      <c r="DG33" s="639"/>
      <c r="DH33" s="639"/>
      <c r="DI33" s="639"/>
      <c r="DJ33" s="639"/>
      <c r="DK33" s="640"/>
      <c r="DL33" s="626">
        <v>2411349</v>
      </c>
      <c r="DM33" s="639"/>
      <c r="DN33" s="639"/>
      <c r="DO33" s="639"/>
      <c r="DP33" s="639"/>
      <c r="DQ33" s="639"/>
      <c r="DR33" s="639"/>
      <c r="DS33" s="639"/>
      <c r="DT33" s="639"/>
      <c r="DU33" s="639"/>
      <c r="DV33" s="640"/>
      <c r="DW33" s="643">
        <v>47.2</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1774650</v>
      </c>
      <c r="CS34" s="621"/>
      <c r="CT34" s="621"/>
      <c r="CU34" s="621"/>
      <c r="CV34" s="621"/>
      <c r="CW34" s="621"/>
      <c r="CX34" s="621"/>
      <c r="CY34" s="622"/>
      <c r="CZ34" s="623">
        <v>17.899999999999999</v>
      </c>
      <c r="DA34" s="641"/>
      <c r="DB34" s="641"/>
      <c r="DC34" s="642"/>
      <c r="DD34" s="626">
        <v>1390067</v>
      </c>
      <c r="DE34" s="621"/>
      <c r="DF34" s="621"/>
      <c r="DG34" s="621"/>
      <c r="DH34" s="621"/>
      <c r="DI34" s="621"/>
      <c r="DJ34" s="621"/>
      <c r="DK34" s="622"/>
      <c r="DL34" s="626">
        <v>1127977</v>
      </c>
      <c r="DM34" s="621"/>
      <c r="DN34" s="621"/>
      <c r="DO34" s="621"/>
      <c r="DP34" s="621"/>
      <c r="DQ34" s="621"/>
      <c r="DR34" s="621"/>
      <c r="DS34" s="621"/>
      <c r="DT34" s="621"/>
      <c r="DU34" s="621"/>
      <c r="DV34" s="622"/>
      <c r="DW34" s="643">
        <v>22.1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132000</v>
      </c>
      <c r="S35" s="621"/>
      <c r="T35" s="621"/>
      <c r="U35" s="621"/>
      <c r="V35" s="621"/>
      <c r="W35" s="621"/>
      <c r="X35" s="621"/>
      <c r="Y35" s="622"/>
      <c r="Z35" s="673">
        <v>1.3</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765984</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44930</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204064</v>
      </c>
      <c r="CS35" s="639"/>
      <c r="CT35" s="639"/>
      <c r="CU35" s="639"/>
      <c r="CV35" s="639"/>
      <c r="CW35" s="639"/>
      <c r="CX35" s="639"/>
      <c r="CY35" s="640"/>
      <c r="CZ35" s="623">
        <v>2.1</v>
      </c>
      <c r="DA35" s="641"/>
      <c r="DB35" s="641"/>
      <c r="DC35" s="642"/>
      <c r="DD35" s="626">
        <v>193379</v>
      </c>
      <c r="DE35" s="639"/>
      <c r="DF35" s="639"/>
      <c r="DG35" s="639"/>
      <c r="DH35" s="639"/>
      <c r="DI35" s="639"/>
      <c r="DJ35" s="639"/>
      <c r="DK35" s="640"/>
      <c r="DL35" s="626">
        <v>99506</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10170885</v>
      </c>
      <c r="S36" s="661"/>
      <c r="T36" s="661"/>
      <c r="U36" s="661"/>
      <c r="V36" s="661"/>
      <c r="W36" s="661"/>
      <c r="X36" s="661"/>
      <c r="Y36" s="664"/>
      <c r="Z36" s="665">
        <v>100</v>
      </c>
      <c r="AA36" s="665"/>
      <c r="AB36" s="665"/>
      <c r="AC36" s="665"/>
      <c r="AD36" s="666">
        <v>4973976</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138381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-26962</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2612938</v>
      </c>
      <c r="CS36" s="621"/>
      <c r="CT36" s="621"/>
      <c r="CU36" s="621"/>
      <c r="CV36" s="621"/>
      <c r="CW36" s="621"/>
      <c r="CX36" s="621"/>
      <c r="CY36" s="622"/>
      <c r="CZ36" s="623">
        <v>26.4</v>
      </c>
      <c r="DA36" s="641"/>
      <c r="DB36" s="641"/>
      <c r="DC36" s="642"/>
      <c r="DD36" s="626">
        <v>838120</v>
      </c>
      <c r="DE36" s="621"/>
      <c r="DF36" s="621"/>
      <c r="DG36" s="621"/>
      <c r="DH36" s="621"/>
      <c r="DI36" s="621"/>
      <c r="DJ36" s="621"/>
      <c r="DK36" s="622"/>
      <c r="DL36" s="626">
        <v>737535</v>
      </c>
      <c r="DM36" s="621"/>
      <c r="DN36" s="621"/>
      <c r="DO36" s="621"/>
      <c r="DP36" s="621"/>
      <c r="DQ36" s="621"/>
      <c r="DR36" s="621"/>
      <c r="DS36" s="621"/>
      <c r="DT36" s="621"/>
      <c r="DU36" s="621"/>
      <c r="DV36" s="622"/>
      <c r="DW36" s="643">
        <v>14.4</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8561</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2354</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382599</v>
      </c>
      <c r="CS37" s="639"/>
      <c r="CT37" s="639"/>
      <c r="CU37" s="639"/>
      <c r="CV37" s="639"/>
      <c r="CW37" s="639"/>
      <c r="CX37" s="639"/>
      <c r="CY37" s="640"/>
      <c r="CZ37" s="623">
        <v>3.9</v>
      </c>
      <c r="DA37" s="641"/>
      <c r="DB37" s="641"/>
      <c r="DC37" s="642"/>
      <c r="DD37" s="626">
        <v>382599</v>
      </c>
      <c r="DE37" s="639"/>
      <c r="DF37" s="639"/>
      <c r="DG37" s="639"/>
      <c r="DH37" s="639"/>
      <c r="DI37" s="639"/>
      <c r="DJ37" s="639"/>
      <c r="DK37" s="640"/>
      <c r="DL37" s="626">
        <v>382599</v>
      </c>
      <c r="DM37" s="639"/>
      <c r="DN37" s="639"/>
      <c r="DO37" s="639"/>
      <c r="DP37" s="639"/>
      <c r="DQ37" s="639"/>
      <c r="DR37" s="639"/>
      <c r="DS37" s="639"/>
      <c r="DT37" s="639"/>
      <c r="DU37" s="639"/>
      <c r="DV37" s="640"/>
      <c r="DW37" s="643">
        <v>7.5</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4032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757423</v>
      </c>
      <c r="CS38" s="621"/>
      <c r="CT38" s="621"/>
      <c r="CU38" s="621"/>
      <c r="CV38" s="621"/>
      <c r="CW38" s="621"/>
      <c r="CX38" s="621"/>
      <c r="CY38" s="622"/>
      <c r="CZ38" s="623">
        <v>7.6</v>
      </c>
      <c r="DA38" s="641"/>
      <c r="DB38" s="641"/>
      <c r="DC38" s="642"/>
      <c r="DD38" s="626">
        <v>700410</v>
      </c>
      <c r="DE38" s="621"/>
      <c r="DF38" s="621"/>
      <c r="DG38" s="621"/>
      <c r="DH38" s="621"/>
      <c r="DI38" s="621"/>
      <c r="DJ38" s="621"/>
      <c r="DK38" s="622"/>
      <c r="DL38" s="626">
        <v>446331</v>
      </c>
      <c r="DM38" s="621"/>
      <c r="DN38" s="621"/>
      <c r="DO38" s="621"/>
      <c r="DP38" s="621"/>
      <c r="DQ38" s="621"/>
      <c r="DR38" s="621"/>
      <c r="DS38" s="621"/>
      <c r="DT38" s="621"/>
      <c r="DU38" s="621"/>
      <c r="DV38" s="622"/>
      <c r="DW38" s="643">
        <v>8.6999999999999993</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62</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123238</v>
      </c>
      <c r="CS39" s="639"/>
      <c r="CT39" s="639"/>
      <c r="CU39" s="639"/>
      <c r="CV39" s="639"/>
      <c r="CW39" s="639"/>
      <c r="CX39" s="639"/>
      <c r="CY39" s="640"/>
      <c r="CZ39" s="623">
        <v>1.2</v>
      </c>
      <c r="DA39" s="641"/>
      <c r="DB39" s="641"/>
      <c r="DC39" s="642"/>
      <c r="DD39" s="626">
        <v>97586</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323946</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178</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16290</v>
      </c>
      <c r="CS40" s="621"/>
      <c r="CT40" s="621"/>
      <c r="CU40" s="621"/>
      <c r="CV40" s="621"/>
      <c r="CW40" s="621"/>
      <c r="CX40" s="621"/>
      <c r="CY40" s="622"/>
      <c r="CZ40" s="623">
        <v>0.2</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295096</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284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1660317</v>
      </c>
      <c r="CS42" s="621"/>
      <c r="CT42" s="621"/>
      <c r="CU42" s="621"/>
      <c r="CV42" s="621"/>
      <c r="CW42" s="621"/>
      <c r="CX42" s="621"/>
      <c r="CY42" s="622"/>
      <c r="CZ42" s="623">
        <v>16.7</v>
      </c>
      <c r="DA42" s="624"/>
      <c r="DB42" s="624"/>
      <c r="DC42" s="625"/>
      <c r="DD42" s="626">
        <v>401565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1660317</v>
      </c>
      <c r="CS44" s="621"/>
      <c r="CT44" s="621"/>
      <c r="CU44" s="621"/>
      <c r="CV44" s="621"/>
      <c r="CW44" s="621"/>
      <c r="CX44" s="621"/>
      <c r="CY44" s="622"/>
      <c r="CZ44" s="623">
        <v>16.7</v>
      </c>
      <c r="DA44" s="624"/>
      <c r="DB44" s="624"/>
      <c r="DC44" s="625"/>
      <c r="DD44" s="626">
        <v>401565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1566400</v>
      </c>
      <c r="CS45" s="639"/>
      <c r="CT45" s="639"/>
      <c r="CU45" s="639"/>
      <c r="CV45" s="639"/>
      <c r="CW45" s="639"/>
      <c r="CX45" s="639"/>
      <c r="CY45" s="640"/>
      <c r="CZ45" s="623">
        <v>15.8</v>
      </c>
      <c r="DA45" s="641"/>
      <c r="DB45" s="641"/>
      <c r="DC45" s="642"/>
      <c r="DD45" s="626">
        <v>326946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93917</v>
      </c>
      <c r="CS46" s="621"/>
      <c r="CT46" s="621"/>
      <c r="CU46" s="621"/>
      <c r="CV46" s="621"/>
      <c r="CW46" s="621"/>
      <c r="CX46" s="621"/>
      <c r="CY46" s="622"/>
      <c r="CZ46" s="623">
        <v>0.9</v>
      </c>
      <c r="DA46" s="624"/>
      <c r="DB46" s="624"/>
      <c r="DC46" s="625"/>
      <c r="DD46" s="626">
        <v>74619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9916121</v>
      </c>
      <c r="CS49" s="605"/>
      <c r="CT49" s="605"/>
      <c r="CU49" s="605"/>
      <c r="CV49" s="605"/>
      <c r="CW49" s="605"/>
      <c r="CX49" s="605"/>
      <c r="CY49" s="606"/>
      <c r="CZ49" s="607">
        <v>100</v>
      </c>
      <c r="DA49" s="608"/>
      <c r="DB49" s="608"/>
      <c r="DC49" s="609"/>
      <c r="DD49" s="610">
        <v>5643429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0" zoomScale="70" zoomScaleNormal="25" zoomScaleSheetLayoutView="70" workbookViewId="0">
      <selection activeCell="B76" sqref="B76:P7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10145</v>
      </c>
      <c r="R7" s="1134"/>
      <c r="S7" s="1134"/>
      <c r="T7" s="1134"/>
      <c r="U7" s="1134"/>
      <c r="V7" s="1134">
        <v>9893</v>
      </c>
      <c r="W7" s="1134"/>
      <c r="X7" s="1134"/>
      <c r="Y7" s="1134"/>
      <c r="Z7" s="1134"/>
      <c r="AA7" s="1134">
        <v>253</v>
      </c>
      <c r="AB7" s="1134"/>
      <c r="AC7" s="1134"/>
      <c r="AD7" s="1134"/>
      <c r="AE7" s="1135"/>
      <c r="AF7" s="1136">
        <v>75</v>
      </c>
      <c r="AG7" s="1137"/>
      <c r="AH7" s="1137"/>
      <c r="AI7" s="1137"/>
      <c r="AJ7" s="1138"/>
      <c r="AK7" s="1120">
        <v>417</v>
      </c>
      <c r="AL7" s="1121"/>
      <c r="AM7" s="1121"/>
      <c r="AN7" s="1121"/>
      <c r="AO7" s="1121"/>
      <c r="AP7" s="1121">
        <v>4182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8</v>
      </c>
      <c r="CI7" s="1118"/>
      <c r="CJ7" s="1118"/>
      <c r="CK7" s="1118"/>
      <c r="CL7" s="1119"/>
      <c r="CM7" s="1117">
        <v>55</v>
      </c>
      <c r="CN7" s="1118"/>
      <c r="CO7" s="1118"/>
      <c r="CP7" s="1118"/>
      <c r="CQ7" s="1119"/>
      <c r="CR7" s="1117">
        <v>5</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27</v>
      </c>
      <c r="R8" s="1073"/>
      <c r="S8" s="1073"/>
      <c r="T8" s="1073"/>
      <c r="U8" s="1073"/>
      <c r="V8" s="1073">
        <v>25</v>
      </c>
      <c r="W8" s="1073"/>
      <c r="X8" s="1073"/>
      <c r="Y8" s="1073"/>
      <c r="Z8" s="1073"/>
      <c r="AA8" s="1073">
        <v>2</v>
      </c>
      <c r="AB8" s="1073"/>
      <c r="AC8" s="1073"/>
      <c r="AD8" s="1073"/>
      <c r="AE8" s="1074"/>
      <c r="AF8" s="1048">
        <v>2</v>
      </c>
      <c r="AG8" s="1049"/>
      <c r="AH8" s="1049"/>
      <c r="AI8" s="1049"/>
      <c r="AJ8" s="1050"/>
      <c r="AK8" s="1115">
        <v>6</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542</v>
      </c>
      <c r="BT8" s="1044"/>
      <c r="BU8" s="1044"/>
      <c r="BV8" s="1044"/>
      <c r="BW8" s="1044"/>
      <c r="BX8" s="1044"/>
      <c r="BY8" s="1044"/>
      <c r="BZ8" s="1044"/>
      <c r="CA8" s="1044"/>
      <c r="CB8" s="1044"/>
      <c r="CC8" s="1044"/>
      <c r="CD8" s="1044"/>
      <c r="CE8" s="1044"/>
      <c r="CF8" s="1044"/>
      <c r="CG8" s="1045"/>
      <c r="CH8" s="1018">
        <v>2</v>
      </c>
      <c r="CI8" s="1019"/>
      <c r="CJ8" s="1019"/>
      <c r="CK8" s="1019"/>
      <c r="CL8" s="1020"/>
      <c r="CM8" s="1018">
        <v>20</v>
      </c>
      <c r="CN8" s="1019"/>
      <c r="CO8" s="1019"/>
      <c r="CP8" s="1019"/>
      <c r="CQ8" s="1020"/>
      <c r="CR8" s="1018">
        <v>5</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543</v>
      </c>
      <c r="BT9" s="1044"/>
      <c r="BU9" s="1044"/>
      <c r="BV9" s="1044"/>
      <c r="BW9" s="1044"/>
      <c r="BX9" s="1044"/>
      <c r="BY9" s="1044"/>
      <c r="BZ9" s="1044"/>
      <c r="CA9" s="1044"/>
      <c r="CB9" s="1044"/>
      <c r="CC9" s="1044"/>
      <c r="CD9" s="1044"/>
      <c r="CE9" s="1044"/>
      <c r="CF9" s="1044"/>
      <c r="CG9" s="1045"/>
      <c r="CH9" s="1018">
        <v>0</v>
      </c>
      <c r="CI9" s="1019"/>
      <c r="CJ9" s="1019"/>
      <c r="CK9" s="1019"/>
      <c r="CL9" s="1020"/>
      <c r="CM9" s="1018">
        <v>24</v>
      </c>
      <c r="CN9" s="1019"/>
      <c r="CO9" s="1019"/>
      <c r="CP9" s="1019"/>
      <c r="CQ9" s="1020"/>
      <c r="CR9" s="1018">
        <v>2</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77</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369</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141</v>
      </c>
      <c r="R28" s="1083"/>
      <c r="S28" s="1083"/>
      <c r="T28" s="1083"/>
      <c r="U28" s="1083"/>
      <c r="V28" s="1083">
        <v>140</v>
      </c>
      <c r="W28" s="1083"/>
      <c r="X28" s="1083"/>
      <c r="Y28" s="1083"/>
      <c r="Z28" s="1083"/>
      <c r="AA28" s="1083">
        <v>0</v>
      </c>
      <c r="AB28" s="1083"/>
      <c r="AC28" s="1083"/>
      <c r="AD28" s="1083"/>
      <c r="AE28" s="1084"/>
      <c r="AF28" s="1085">
        <v>0</v>
      </c>
      <c r="AG28" s="1083"/>
      <c r="AH28" s="1083"/>
      <c r="AI28" s="1083"/>
      <c r="AJ28" s="1086"/>
      <c r="AK28" s="1087">
        <v>37</v>
      </c>
      <c r="AL28" s="1075"/>
      <c r="AM28" s="1075"/>
      <c r="AN28" s="1075"/>
      <c r="AO28" s="1075"/>
      <c r="AP28" s="1075">
        <v>0</v>
      </c>
      <c r="AQ28" s="1075"/>
      <c r="AR28" s="1075"/>
      <c r="AS28" s="1075"/>
      <c r="AT28" s="1075"/>
      <c r="AU28" s="1075">
        <v>0</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2233</v>
      </c>
      <c r="R29" s="1073"/>
      <c r="S29" s="1073"/>
      <c r="T29" s="1073"/>
      <c r="U29" s="1073"/>
      <c r="V29" s="1073">
        <v>2188</v>
      </c>
      <c r="W29" s="1073"/>
      <c r="X29" s="1073"/>
      <c r="Y29" s="1073"/>
      <c r="Z29" s="1073"/>
      <c r="AA29" s="1073">
        <v>45</v>
      </c>
      <c r="AB29" s="1073"/>
      <c r="AC29" s="1073"/>
      <c r="AD29" s="1073"/>
      <c r="AE29" s="1074"/>
      <c r="AF29" s="1048">
        <v>45</v>
      </c>
      <c r="AG29" s="1049"/>
      <c r="AH29" s="1049"/>
      <c r="AI29" s="1049"/>
      <c r="AJ29" s="1050"/>
      <c r="AK29" s="1009">
        <v>324</v>
      </c>
      <c r="AL29" s="1000"/>
      <c r="AM29" s="1000"/>
      <c r="AN29" s="1000"/>
      <c r="AO29" s="1000"/>
      <c r="AP29" s="1000">
        <v>0</v>
      </c>
      <c r="AQ29" s="1000"/>
      <c r="AR29" s="1000"/>
      <c r="AS29" s="1000"/>
      <c r="AT29" s="1000"/>
      <c r="AU29" s="1000">
        <v>0</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392</v>
      </c>
      <c r="R30" s="1073"/>
      <c r="S30" s="1073"/>
      <c r="T30" s="1073"/>
      <c r="U30" s="1073"/>
      <c r="V30" s="1073">
        <v>385</v>
      </c>
      <c r="W30" s="1073"/>
      <c r="X30" s="1073"/>
      <c r="Y30" s="1073"/>
      <c r="Z30" s="1073"/>
      <c r="AA30" s="1073">
        <v>7</v>
      </c>
      <c r="AB30" s="1073"/>
      <c r="AC30" s="1073"/>
      <c r="AD30" s="1073"/>
      <c r="AE30" s="1074"/>
      <c r="AF30" s="1048">
        <v>7</v>
      </c>
      <c r="AG30" s="1049"/>
      <c r="AH30" s="1049"/>
      <c r="AI30" s="1049"/>
      <c r="AJ30" s="1050"/>
      <c r="AK30" s="1009">
        <v>9</v>
      </c>
      <c r="AL30" s="1000"/>
      <c r="AM30" s="1000"/>
      <c r="AN30" s="1000"/>
      <c r="AO30" s="1000"/>
      <c r="AP30" s="1000">
        <v>263</v>
      </c>
      <c r="AQ30" s="1000"/>
      <c r="AR30" s="1000"/>
      <c r="AS30" s="1000"/>
      <c r="AT30" s="1000"/>
      <c r="AU30" s="1000">
        <v>0</v>
      </c>
      <c r="AV30" s="1000"/>
      <c r="AW30" s="1000"/>
      <c r="AX30" s="1000"/>
      <c r="AY30" s="1000"/>
      <c r="AZ30" s="1071">
        <v>0</v>
      </c>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577</v>
      </c>
      <c r="R31" s="1073"/>
      <c r="S31" s="1073"/>
      <c r="T31" s="1073"/>
      <c r="U31" s="1073"/>
      <c r="V31" s="1073">
        <v>562</v>
      </c>
      <c r="W31" s="1073"/>
      <c r="X31" s="1073"/>
      <c r="Y31" s="1073"/>
      <c r="Z31" s="1073"/>
      <c r="AA31" s="1073">
        <v>15</v>
      </c>
      <c r="AB31" s="1073"/>
      <c r="AC31" s="1073"/>
      <c r="AD31" s="1073"/>
      <c r="AE31" s="1074"/>
      <c r="AF31" s="1048">
        <v>4</v>
      </c>
      <c r="AG31" s="1049"/>
      <c r="AH31" s="1049"/>
      <c r="AI31" s="1049"/>
      <c r="AJ31" s="1050"/>
      <c r="AK31" s="1009">
        <v>138</v>
      </c>
      <c r="AL31" s="1000"/>
      <c r="AM31" s="1000"/>
      <c r="AN31" s="1000"/>
      <c r="AO31" s="1000"/>
      <c r="AP31" s="1000">
        <v>0</v>
      </c>
      <c r="AQ31" s="1000"/>
      <c r="AR31" s="1000"/>
      <c r="AS31" s="1000"/>
      <c r="AT31" s="1000"/>
      <c r="AU31" s="1000">
        <v>0</v>
      </c>
      <c r="AV31" s="1000"/>
      <c r="AW31" s="1000"/>
      <c r="AX31" s="1000"/>
      <c r="AY31" s="1000"/>
      <c r="AZ31" s="1071">
        <v>0</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763</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390</v>
      </c>
      <c r="R66" s="1031"/>
      <c r="S66" s="1031"/>
      <c r="T66" s="1031"/>
      <c r="U66" s="1032"/>
      <c r="V66" s="1030" t="s">
        <v>391</v>
      </c>
      <c r="W66" s="1031"/>
      <c r="X66" s="1031"/>
      <c r="Y66" s="1031"/>
      <c r="Z66" s="1032"/>
      <c r="AA66" s="1030" t="s">
        <v>392</v>
      </c>
      <c r="AB66" s="1031"/>
      <c r="AC66" s="1031"/>
      <c r="AD66" s="1031"/>
      <c r="AE66" s="1032"/>
      <c r="AF66" s="1036" t="s">
        <v>393</v>
      </c>
      <c r="AG66" s="1037"/>
      <c r="AH66" s="1037"/>
      <c r="AI66" s="1037"/>
      <c r="AJ66" s="1038"/>
      <c r="AK66" s="1030" t="s">
        <v>394</v>
      </c>
      <c r="AL66" s="1025"/>
      <c r="AM66" s="1025"/>
      <c r="AN66" s="1025"/>
      <c r="AO66" s="1026"/>
      <c r="AP66" s="1030" t="s">
        <v>395</v>
      </c>
      <c r="AQ66" s="1031"/>
      <c r="AR66" s="1031"/>
      <c r="AS66" s="1031"/>
      <c r="AT66" s="1032"/>
      <c r="AU66" s="1030" t="s">
        <v>396</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544</v>
      </c>
      <c r="C68" s="1015"/>
      <c r="D68" s="1015"/>
      <c r="E68" s="1015"/>
      <c r="F68" s="1015"/>
      <c r="G68" s="1015"/>
      <c r="H68" s="1015"/>
      <c r="I68" s="1015"/>
      <c r="J68" s="1015"/>
      <c r="K68" s="1015"/>
      <c r="L68" s="1015"/>
      <c r="M68" s="1015"/>
      <c r="N68" s="1015"/>
      <c r="O68" s="1015"/>
      <c r="P68" s="1016"/>
      <c r="Q68" s="1017">
        <v>4001</v>
      </c>
      <c r="R68" s="1011"/>
      <c r="S68" s="1011"/>
      <c r="T68" s="1011"/>
      <c r="U68" s="1011"/>
      <c r="V68" s="1011">
        <v>3980</v>
      </c>
      <c r="W68" s="1011"/>
      <c r="X68" s="1011"/>
      <c r="Y68" s="1011"/>
      <c r="Z68" s="1011"/>
      <c r="AA68" s="1011">
        <v>22</v>
      </c>
      <c r="AB68" s="1011"/>
      <c r="AC68" s="1011"/>
      <c r="AD68" s="1011"/>
      <c r="AE68" s="1011"/>
      <c r="AF68" s="1011">
        <v>22</v>
      </c>
      <c r="AG68" s="1011"/>
      <c r="AH68" s="1011"/>
      <c r="AI68" s="1011"/>
      <c r="AJ68" s="1011"/>
      <c r="AK68" s="1011">
        <v>12</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9111</v>
      </c>
      <c r="R69" s="1000"/>
      <c r="S69" s="1000"/>
      <c r="T69" s="1000"/>
      <c r="U69" s="1000"/>
      <c r="V69" s="1000">
        <v>8473</v>
      </c>
      <c r="W69" s="1000"/>
      <c r="X69" s="1000"/>
      <c r="Y69" s="1000"/>
      <c r="Z69" s="1000"/>
      <c r="AA69" s="1000">
        <v>638</v>
      </c>
      <c r="AB69" s="1000"/>
      <c r="AC69" s="1000"/>
      <c r="AD69" s="1000"/>
      <c r="AE69" s="1000"/>
      <c r="AF69" s="1000">
        <v>638</v>
      </c>
      <c r="AG69" s="1000"/>
      <c r="AH69" s="1000"/>
      <c r="AI69" s="1000"/>
      <c r="AJ69" s="1000"/>
      <c r="AK69" s="1000">
        <v>3</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800</v>
      </c>
      <c r="R70" s="1000"/>
      <c r="S70" s="1000"/>
      <c r="T70" s="1000"/>
      <c r="U70" s="1000"/>
      <c r="V70" s="1000">
        <v>781</v>
      </c>
      <c r="W70" s="1000"/>
      <c r="X70" s="1000"/>
      <c r="Y70" s="1000"/>
      <c r="Z70" s="1000"/>
      <c r="AA70" s="1000">
        <v>20</v>
      </c>
      <c r="AB70" s="1000"/>
      <c r="AC70" s="1000"/>
      <c r="AD70" s="1000"/>
      <c r="AE70" s="1000"/>
      <c r="AF70" s="1000">
        <v>20</v>
      </c>
      <c r="AG70" s="1000"/>
      <c r="AH70" s="1000"/>
      <c r="AI70" s="1000"/>
      <c r="AJ70" s="1000"/>
      <c r="AK70" s="1000">
        <v>1</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135</v>
      </c>
      <c r="R71" s="1000"/>
      <c r="S71" s="1000"/>
      <c r="T71" s="1000"/>
      <c r="U71" s="1000"/>
      <c r="V71" s="1000">
        <v>113</v>
      </c>
      <c r="W71" s="1000"/>
      <c r="X71" s="1000"/>
      <c r="Y71" s="1000"/>
      <c r="Z71" s="1000"/>
      <c r="AA71" s="1000">
        <v>22</v>
      </c>
      <c r="AB71" s="1000"/>
      <c r="AC71" s="1000"/>
      <c r="AD71" s="1000"/>
      <c r="AE71" s="1000"/>
      <c r="AF71" s="1000">
        <v>22</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142761</v>
      </c>
      <c r="R72" s="1000"/>
      <c r="S72" s="1000"/>
      <c r="T72" s="1000"/>
      <c r="U72" s="1000"/>
      <c r="V72" s="1000">
        <v>137131</v>
      </c>
      <c r="W72" s="1000"/>
      <c r="X72" s="1000"/>
      <c r="Y72" s="1000"/>
      <c r="Z72" s="1000"/>
      <c r="AA72" s="1000">
        <v>5631</v>
      </c>
      <c r="AB72" s="1000"/>
      <c r="AC72" s="1000"/>
      <c r="AD72" s="1000"/>
      <c r="AE72" s="1000"/>
      <c r="AF72" s="1000">
        <v>5631</v>
      </c>
      <c r="AG72" s="1000"/>
      <c r="AH72" s="1000"/>
      <c r="AI72" s="1000"/>
      <c r="AJ72" s="1000"/>
      <c r="AK72" s="1000">
        <v>1078</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993</v>
      </c>
      <c r="R73" s="1000"/>
      <c r="S73" s="1000"/>
      <c r="T73" s="1000"/>
      <c r="U73" s="1000"/>
      <c r="V73" s="1000">
        <v>953</v>
      </c>
      <c r="W73" s="1000"/>
      <c r="X73" s="1000"/>
      <c r="Y73" s="1000"/>
      <c r="Z73" s="1000"/>
      <c r="AA73" s="1000">
        <v>40</v>
      </c>
      <c r="AB73" s="1000"/>
      <c r="AC73" s="1000"/>
      <c r="AD73" s="1000"/>
      <c r="AE73" s="1000"/>
      <c r="AF73" s="1000">
        <v>40</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29848</v>
      </c>
      <c r="R74" s="1000"/>
      <c r="S74" s="1000"/>
      <c r="T74" s="1000"/>
      <c r="U74" s="1000"/>
      <c r="V74" s="1000">
        <v>28863</v>
      </c>
      <c r="W74" s="1000"/>
      <c r="X74" s="1000"/>
      <c r="Y74" s="1000"/>
      <c r="Z74" s="1000"/>
      <c r="AA74" s="1000">
        <v>985</v>
      </c>
      <c r="AB74" s="1000"/>
      <c r="AC74" s="1000"/>
      <c r="AD74" s="1000"/>
      <c r="AE74" s="1000"/>
      <c r="AF74" s="1000">
        <v>985</v>
      </c>
      <c r="AG74" s="1000"/>
      <c r="AH74" s="1000"/>
      <c r="AI74" s="1000"/>
      <c r="AJ74" s="1000"/>
      <c r="AK74" s="1000">
        <v>4112</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240</v>
      </c>
      <c r="R75" s="1008"/>
      <c r="S75" s="1008"/>
      <c r="T75" s="1008"/>
      <c r="U75" s="1009"/>
      <c r="V75" s="1010">
        <v>227</v>
      </c>
      <c r="W75" s="1008"/>
      <c r="X75" s="1008"/>
      <c r="Y75" s="1008"/>
      <c r="Z75" s="1009"/>
      <c r="AA75" s="1010">
        <v>13</v>
      </c>
      <c r="AB75" s="1008"/>
      <c r="AC75" s="1008"/>
      <c r="AD75" s="1008"/>
      <c r="AE75" s="1009"/>
      <c r="AF75" s="1010">
        <v>13</v>
      </c>
      <c r="AG75" s="1008"/>
      <c r="AH75" s="1008"/>
      <c r="AI75" s="1008"/>
      <c r="AJ75" s="1009"/>
      <c r="AK75" s="1010">
        <v>40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552</v>
      </c>
      <c r="C76" s="1004"/>
      <c r="D76" s="1004"/>
      <c r="E76" s="1004"/>
      <c r="F76" s="1004"/>
      <c r="G76" s="1004"/>
      <c r="H76" s="1004"/>
      <c r="I76" s="1004"/>
      <c r="J76" s="1004"/>
      <c r="K76" s="1004"/>
      <c r="L76" s="1004"/>
      <c r="M76" s="1004"/>
      <c r="N76" s="1004"/>
      <c r="O76" s="1004"/>
      <c r="P76" s="1005"/>
      <c r="Q76" s="1007">
        <v>13</v>
      </c>
      <c r="R76" s="1008"/>
      <c r="S76" s="1008"/>
      <c r="T76" s="1008"/>
      <c r="U76" s="1009"/>
      <c r="V76" s="1010">
        <v>12</v>
      </c>
      <c r="W76" s="1008"/>
      <c r="X76" s="1008"/>
      <c r="Y76" s="1008"/>
      <c r="Z76" s="1009"/>
      <c r="AA76" s="1010">
        <v>1</v>
      </c>
      <c r="AB76" s="1008"/>
      <c r="AC76" s="1008"/>
      <c r="AD76" s="1008"/>
      <c r="AE76" s="1009"/>
      <c r="AF76" s="1010">
        <v>1</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286</v>
      </c>
      <c r="AG109" s="923"/>
      <c r="AH109" s="923"/>
      <c r="AI109" s="923"/>
      <c r="AJ109" s="924"/>
      <c r="AK109" s="925" t="s">
        <v>285</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286</v>
      </c>
      <c r="BW109" s="923"/>
      <c r="BX109" s="923"/>
      <c r="BY109" s="923"/>
      <c r="BZ109" s="924"/>
      <c r="CA109" s="925" t="s">
        <v>285</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286</v>
      </c>
      <c r="DM109" s="923"/>
      <c r="DN109" s="923"/>
      <c r="DO109" s="923"/>
      <c r="DP109" s="924"/>
      <c r="DQ109" s="925" t="s">
        <v>285</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413159</v>
      </c>
      <c r="AB110" s="916"/>
      <c r="AC110" s="916"/>
      <c r="AD110" s="916"/>
      <c r="AE110" s="917"/>
      <c r="AF110" s="918">
        <v>429691</v>
      </c>
      <c r="AG110" s="916"/>
      <c r="AH110" s="916"/>
      <c r="AI110" s="916"/>
      <c r="AJ110" s="917"/>
      <c r="AK110" s="918">
        <v>441196</v>
      </c>
      <c r="AL110" s="916"/>
      <c r="AM110" s="916"/>
      <c r="AN110" s="916"/>
      <c r="AO110" s="917"/>
      <c r="AP110" s="919">
        <v>13.4</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4619966</v>
      </c>
      <c r="BR110" s="863"/>
      <c r="BS110" s="863"/>
      <c r="BT110" s="863"/>
      <c r="BU110" s="863"/>
      <c r="BV110" s="863">
        <v>4442986</v>
      </c>
      <c r="BW110" s="863"/>
      <c r="BX110" s="863"/>
      <c r="BY110" s="863"/>
      <c r="BZ110" s="863"/>
      <c r="CA110" s="863">
        <v>4182383</v>
      </c>
      <c r="CB110" s="863"/>
      <c r="CC110" s="863"/>
      <c r="CD110" s="863"/>
      <c r="CE110" s="863"/>
      <c r="CF110" s="887">
        <v>127.2</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316027</v>
      </c>
      <c r="BR112" s="835"/>
      <c r="BS112" s="835"/>
      <c r="BT112" s="835"/>
      <c r="BU112" s="835"/>
      <c r="BV112" s="835">
        <v>290077</v>
      </c>
      <c r="BW112" s="835"/>
      <c r="BX112" s="835"/>
      <c r="BY112" s="835"/>
      <c r="BZ112" s="835"/>
      <c r="CA112" s="835">
        <v>70026</v>
      </c>
      <c r="CB112" s="835"/>
      <c r="CC112" s="835"/>
      <c r="CD112" s="835"/>
      <c r="CE112" s="835"/>
      <c r="CF112" s="896">
        <v>2.1</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1155</v>
      </c>
      <c r="AB113" s="944"/>
      <c r="AC113" s="944"/>
      <c r="AD113" s="944"/>
      <c r="AE113" s="945"/>
      <c r="AF113" s="946">
        <v>1116</v>
      </c>
      <c r="AG113" s="944"/>
      <c r="AH113" s="944"/>
      <c r="AI113" s="944"/>
      <c r="AJ113" s="945"/>
      <c r="AK113" s="946">
        <v>920</v>
      </c>
      <c r="AL113" s="944"/>
      <c r="AM113" s="944"/>
      <c r="AN113" s="944"/>
      <c r="AO113" s="945"/>
      <c r="AP113" s="947">
        <v>0</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78224</v>
      </c>
      <c r="BR113" s="835"/>
      <c r="BS113" s="835"/>
      <c r="BT113" s="835"/>
      <c r="BU113" s="835"/>
      <c r="BV113" s="835">
        <v>171752</v>
      </c>
      <c r="BW113" s="835"/>
      <c r="BX113" s="835"/>
      <c r="BY113" s="835"/>
      <c r="BZ113" s="835"/>
      <c r="CA113" s="835">
        <v>147534</v>
      </c>
      <c r="CB113" s="835"/>
      <c r="CC113" s="835"/>
      <c r="CD113" s="835"/>
      <c r="CE113" s="835"/>
      <c r="CF113" s="896">
        <v>4.5</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15208</v>
      </c>
      <c r="AB114" s="798"/>
      <c r="AC114" s="798"/>
      <c r="AD114" s="798"/>
      <c r="AE114" s="799"/>
      <c r="AF114" s="800">
        <v>11314</v>
      </c>
      <c r="AG114" s="798"/>
      <c r="AH114" s="798"/>
      <c r="AI114" s="798"/>
      <c r="AJ114" s="799"/>
      <c r="AK114" s="800">
        <v>5522</v>
      </c>
      <c r="AL114" s="798"/>
      <c r="AM114" s="798"/>
      <c r="AN114" s="798"/>
      <c r="AO114" s="799"/>
      <c r="AP114" s="845">
        <v>0.2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446204</v>
      </c>
      <c r="BR114" s="835"/>
      <c r="BS114" s="835"/>
      <c r="BT114" s="835"/>
      <c r="BU114" s="835"/>
      <c r="BV114" s="835">
        <v>191561</v>
      </c>
      <c r="BW114" s="835"/>
      <c r="BX114" s="835"/>
      <c r="BY114" s="835"/>
      <c r="BZ114" s="835"/>
      <c r="CA114" s="835">
        <v>175531</v>
      </c>
      <c r="CB114" s="835"/>
      <c r="CC114" s="835"/>
      <c r="CD114" s="835"/>
      <c r="CE114" s="835"/>
      <c r="CF114" s="896">
        <v>5.3</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302</v>
      </c>
      <c r="AB116" s="798"/>
      <c r="AC116" s="798"/>
      <c r="AD116" s="798"/>
      <c r="AE116" s="799"/>
      <c r="AF116" s="800">
        <v>796</v>
      </c>
      <c r="AG116" s="798"/>
      <c r="AH116" s="798"/>
      <c r="AI116" s="798"/>
      <c r="AJ116" s="799"/>
      <c r="AK116" s="800">
        <v>172</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429824</v>
      </c>
      <c r="AB117" s="930"/>
      <c r="AC117" s="930"/>
      <c r="AD117" s="930"/>
      <c r="AE117" s="931"/>
      <c r="AF117" s="932">
        <v>442917</v>
      </c>
      <c r="AG117" s="930"/>
      <c r="AH117" s="930"/>
      <c r="AI117" s="930"/>
      <c r="AJ117" s="931"/>
      <c r="AK117" s="932">
        <v>447810</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286</v>
      </c>
      <c r="AG118" s="923"/>
      <c r="AH118" s="923"/>
      <c r="AI118" s="923"/>
      <c r="AJ118" s="924"/>
      <c r="AK118" s="925" t="s">
        <v>285</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437</v>
      </c>
      <c r="BP119" s="899"/>
      <c r="BQ119" s="903">
        <v>5460421</v>
      </c>
      <c r="BR119" s="866"/>
      <c r="BS119" s="866"/>
      <c r="BT119" s="866"/>
      <c r="BU119" s="866"/>
      <c r="BV119" s="866">
        <v>5096376</v>
      </c>
      <c r="BW119" s="866"/>
      <c r="BX119" s="866"/>
      <c r="BY119" s="866"/>
      <c r="BZ119" s="866"/>
      <c r="CA119" s="866">
        <v>4575474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2471882</v>
      </c>
      <c r="BR120" s="863"/>
      <c r="BS120" s="863"/>
      <c r="BT120" s="863"/>
      <c r="BU120" s="863"/>
      <c r="BV120" s="863">
        <v>2229996</v>
      </c>
      <c r="BW120" s="863"/>
      <c r="BX120" s="863"/>
      <c r="BY120" s="863"/>
      <c r="BZ120" s="863"/>
      <c r="CA120" s="863">
        <v>2236019</v>
      </c>
      <c r="CB120" s="863"/>
      <c r="CC120" s="863"/>
      <c r="CD120" s="863"/>
      <c r="CE120" s="863"/>
      <c r="CF120" s="887">
        <v>68</v>
      </c>
      <c r="CG120" s="888"/>
      <c r="CH120" s="888"/>
      <c r="CI120" s="888"/>
      <c r="CJ120" s="888"/>
      <c r="CK120" s="889" t="s">
        <v>441</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316027</v>
      </c>
      <c r="DH120" s="863"/>
      <c r="DI120" s="863"/>
      <c r="DJ120" s="863"/>
      <c r="DK120" s="863"/>
      <c r="DL120" s="863">
        <v>290076</v>
      </c>
      <c r="DM120" s="863"/>
      <c r="DN120" s="863"/>
      <c r="DO120" s="863"/>
      <c r="DP120" s="863"/>
      <c r="DQ120" s="863">
        <v>70026</v>
      </c>
      <c r="DR120" s="863"/>
      <c r="DS120" s="863"/>
      <c r="DT120" s="863"/>
      <c r="DU120" s="863"/>
      <c r="DV120" s="864">
        <v>2.1</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125639</v>
      </c>
      <c r="BR121" s="835"/>
      <c r="BS121" s="835"/>
      <c r="BT121" s="835"/>
      <c r="BU121" s="835"/>
      <c r="BV121" s="835">
        <v>90545</v>
      </c>
      <c r="BW121" s="835"/>
      <c r="BX121" s="835"/>
      <c r="BY121" s="835"/>
      <c r="BZ121" s="835"/>
      <c r="CA121" s="835">
        <v>67526</v>
      </c>
      <c r="CB121" s="835"/>
      <c r="CC121" s="835"/>
      <c r="CD121" s="835"/>
      <c r="CE121" s="835"/>
      <c r="CF121" s="896">
        <v>2.1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3099255</v>
      </c>
      <c r="BR122" s="866"/>
      <c r="BS122" s="866"/>
      <c r="BT122" s="866"/>
      <c r="BU122" s="866"/>
      <c r="BV122" s="866">
        <v>3075584</v>
      </c>
      <c r="BW122" s="866"/>
      <c r="BX122" s="866"/>
      <c r="BY122" s="866"/>
      <c r="BZ122" s="866"/>
      <c r="CA122" s="866">
        <v>3040631</v>
      </c>
      <c r="CB122" s="866"/>
      <c r="CC122" s="866"/>
      <c r="CD122" s="866"/>
      <c r="CE122" s="866"/>
      <c r="CF122" s="867">
        <v>92.5</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445</v>
      </c>
      <c r="BP123" s="899"/>
      <c r="BQ123" s="853">
        <v>5696776</v>
      </c>
      <c r="BR123" s="854"/>
      <c r="BS123" s="854"/>
      <c r="BT123" s="854"/>
      <c r="BU123" s="854"/>
      <c r="BV123" s="854">
        <v>5396125</v>
      </c>
      <c r="BW123" s="854"/>
      <c r="BX123" s="854"/>
      <c r="BY123" s="854"/>
      <c r="BZ123" s="854"/>
      <c r="CA123" s="854">
        <v>5344176</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24737</v>
      </c>
      <c r="AB128" s="819"/>
      <c r="AC128" s="819"/>
      <c r="AD128" s="819"/>
      <c r="AE128" s="820"/>
      <c r="AF128" s="821">
        <v>17872</v>
      </c>
      <c r="AG128" s="819"/>
      <c r="AH128" s="819"/>
      <c r="AI128" s="819"/>
      <c r="AJ128" s="820"/>
      <c r="AK128" s="821">
        <v>24698</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3499197</v>
      </c>
      <c r="AB129" s="798"/>
      <c r="AC129" s="798"/>
      <c r="AD129" s="798"/>
      <c r="AE129" s="799"/>
      <c r="AF129" s="800">
        <v>3544927</v>
      </c>
      <c r="AG129" s="798"/>
      <c r="AH129" s="798"/>
      <c r="AI129" s="798"/>
      <c r="AJ129" s="799"/>
      <c r="AK129" s="800">
        <v>3532696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252840</v>
      </c>
      <c r="AB130" s="798"/>
      <c r="AC130" s="798"/>
      <c r="AD130" s="798"/>
      <c r="AE130" s="799"/>
      <c r="AF130" s="800">
        <v>253379</v>
      </c>
      <c r="AG130" s="798"/>
      <c r="AH130" s="798"/>
      <c r="AI130" s="798"/>
      <c r="AJ130" s="799"/>
      <c r="AK130" s="800">
        <v>244845</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3246357</v>
      </c>
      <c r="AB131" s="781"/>
      <c r="AC131" s="781"/>
      <c r="AD131" s="781"/>
      <c r="AE131" s="782"/>
      <c r="AF131" s="783">
        <v>3291548</v>
      </c>
      <c r="AG131" s="781"/>
      <c r="AH131" s="781"/>
      <c r="AI131" s="781"/>
      <c r="AJ131" s="782"/>
      <c r="AK131" s="783">
        <v>3287851</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4.6897799600000001</v>
      </c>
      <c r="AB132" s="761"/>
      <c r="AC132" s="761"/>
      <c r="AD132" s="761"/>
      <c r="AE132" s="762"/>
      <c r="AF132" s="763">
        <v>5.2153576370000003</v>
      </c>
      <c r="AG132" s="761"/>
      <c r="AH132" s="761"/>
      <c r="AI132" s="761"/>
      <c r="AJ132" s="762"/>
      <c r="AK132" s="763">
        <v>5.4219914469999999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3.4</v>
      </c>
      <c r="AB133" s="740"/>
      <c r="AC133" s="740"/>
      <c r="AD133" s="740"/>
      <c r="AE133" s="741"/>
      <c r="AF133" s="739">
        <v>4.2</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64" zoomScaleNormal="85" zoomScaleSheetLayoutView="55" workbookViewId="0">
      <selection activeCell="AA62" sqref="AA6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1416274</v>
      </c>
      <c r="L9" s="266">
        <v>123660</v>
      </c>
      <c r="M9" s="267">
        <v>85687</v>
      </c>
      <c r="N9" s="268">
        <v>44.3</v>
      </c>
    </row>
    <row r="10" spans="1:16" x14ac:dyDescent="0.15">
      <c r="A10" s="250"/>
      <c r="B10" s="246"/>
      <c r="C10" s="246"/>
      <c r="D10" s="246"/>
      <c r="E10" s="246"/>
      <c r="F10" s="246"/>
      <c r="G10" s="1166" t="s">
        <v>479</v>
      </c>
      <c r="H10" s="1167"/>
      <c r="I10" s="1167"/>
      <c r="J10" s="1168"/>
      <c r="K10" s="269">
        <v>139561</v>
      </c>
      <c r="L10" s="270">
        <v>12186</v>
      </c>
      <c r="M10" s="271">
        <v>10096</v>
      </c>
      <c r="N10" s="272">
        <v>20.7</v>
      </c>
    </row>
    <row r="11" spans="1:16" ht="13.5" customHeight="1" x14ac:dyDescent="0.15">
      <c r="A11" s="250"/>
      <c r="B11" s="246"/>
      <c r="C11" s="246"/>
      <c r="D11" s="246"/>
      <c r="E11" s="246"/>
      <c r="F11" s="246"/>
      <c r="G11" s="1166" t="s">
        <v>480</v>
      </c>
      <c r="H11" s="1167"/>
      <c r="I11" s="1167"/>
      <c r="J11" s="1168"/>
      <c r="K11" s="269">
        <v>234411</v>
      </c>
      <c r="L11" s="270">
        <v>20467</v>
      </c>
      <c r="M11" s="271">
        <v>13592</v>
      </c>
      <c r="N11" s="272">
        <v>50.6</v>
      </c>
    </row>
    <row r="12" spans="1:16" ht="13.5" customHeight="1" x14ac:dyDescent="0.15">
      <c r="A12" s="250"/>
      <c r="B12" s="246"/>
      <c r="C12" s="246"/>
      <c r="D12" s="246"/>
      <c r="E12" s="246"/>
      <c r="F12" s="246"/>
      <c r="G12" s="1166" t="s">
        <v>481</v>
      </c>
      <c r="H12" s="1167"/>
      <c r="I12" s="1167"/>
      <c r="J12" s="1168"/>
      <c r="K12" s="269" t="s">
        <v>482</v>
      </c>
      <c r="L12" s="270" t="s">
        <v>482</v>
      </c>
      <c r="M12" s="271">
        <v>962</v>
      </c>
      <c r="N12" s="272" t="s">
        <v>482</v>
      </c>
    </row>
    <row r="13" spans="1:16" ht="13.5" customHeight="1" x14ac:dyDescent="0.15">
      <c r="A13" s="250"/>
      <c r="B13" s="246"/>
      <c r="C13" s="246"/>
      <c r="D13" s="246"/>
      <c r="E13" s="246"/>
      <c r="F13" s="246"/>
      <c r="G13" s="1166" t="s">
        <v>483</v>
      </c>
      <c r="H13" s="1167"/>
      <c r="I13" s="1167"/>
      <c r="J13" s="1168"/>
      <c r="K13" s="269" t="s">
        <v>482</v>
      </c>
      <c r="L13" s="270" t="s">
        <v>482</v>
      </c>
      <c r="M13" s="271">
        <v>34</v>
      </c>
      <c r="N13" s="272" t="s">
        <v>482</v>
      </c>
    </row>
    <row r="14" spans="1:16" ht="13.5" customHeight="1" x14ac:dyDescent="0.15">
      <c r="A14" s="250"/>
      <c r="B14" s="246"/>
      <c r="C14" s="246"/>
      <c r="D14" s="246"/>
      <c r="E14" s="246"/>
      <c r="F14" s="246"/>
      <c r="G14" s="1166" t="s">
        <v>484</v>
      </c>
      <c r="H14" s="1167"/>
      <c r="I14" s="1167"/>
      <c r="J14" s="1168"/>
      <c r="K14" s="269" t="s">
        <v>482</v>
      </c>
      <c r="L14" s="270" t="s">
        <v>482</v>
      </c>
      <c r="M14" s="271">
        <v>3922</v>
      </c>
      <c r="N14" s="272" t="s">
        <v>482</v>
      </c>
    </row>
    <row r="15" spans="1:16" ht="13.5" customHeight="1" x14ac:dyDescent="0.15">
      <c r="A15" s="250"/>
      <c r="B15" s="246"/>
      <c r="C15" s="246"/>
      <c r="D15" s="246"/>
      <c r="E15" s="246"/>
      <c r="F15" s="246"/>
      <c r="G15" s="1166" t="s">
        <v>485</v>
      </c>
      <c r="H15" s="1167"/>
      <c r="I15" s="1167"/>
      <c r="J15" s="1168"/>
      <c r="K15" s="269" t="s">
        <v>482</v>
      </c>
      <c r="L15" s="270" t="s">
        <v>482</v>
      </c>
      <c r="M15" s="271">
        <v>1815</v>
      </c>
      <c r="N15" s="272" t="s">
        <v>482</v>
      </c>
    </row>
    <row r="16" spans="1:16" x14ac:dyDescent="0.15">
      <c r="A16" s="250"/>
      <c r="B16" s="246"/>
      <c r="C16" s="246"/>
      <c r="D16" s="246"/>
      <c r="E16" s="246"/>
      <c r="F16" s="246"/>
      <c r="G16" s="1169" t="s">
        <v>486</v>
      </c>
      <c r="H16" s="1170"/>
      <c r="I16" s="1170"/>
      <c r="J16" s="1171"/>
      <c r="K16" s="270">
        <v>-138018</v>
      </c>
      <c r="L16" s="270">
        <v>-12051</v>
      </c>
      <c r="M16" s="271">
        <v>-9409</v>
      </c>
      <c r="N16" s="272">
        <v>28.1</v>
      </c>
    </row>
    <row r="17" spans="1:16" x14ac:dyDescent="0.15">
      <c r="A17" s="250"/>
      <c r="B17" s="246"/>
      <c r="C17" s="246"/>
      <c r="D17" s="246"/>
      <c r="E17" s="246"/>
      <c r="F17" s="246"/>
      <c r="G17" s="1169" t="s">
        <v>169</v>
      </c>
      <c r="H17" s="1170"/>
      <c r="I17" s="1170"/>
      <c r="J17" s="1171"/>
      <c r="K17" s="270">
        <v>1652228</v>
      </c>
      <c r="L17" s="270">
        <v>144262</v>
      </c>
      <c r="M17" s="271">
        <v>106699</v>
      </c>
      <c r="N17" s="272">
        <v>35.200000000000003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12.4</v>
      </c>
      <c r="L21" s="283">
        <v>9.99</v>
      </c>
      <c r="M21" s="284">
        <v>2.41</v>
      </c>
      <c r="N21" s="251"/>
      <c r="O21" s="285"/>
      <c r="P21" s="281"/>
    </row>
    <row r="22" spans="1:16" s="286" customFormat="1" x14ac:dyDescent="0.15">
      <c r="A22" s="281"/>
      <c r="B22" s="251"/>
      <c r="C22" s="251"/>
      <c r="D22" s="251"/>
      <c r="E22" s="251"/>
      <c r="F22" s="251"/>
      <c r="G22" s="1163" t="s">
        <v>492</v>
      </c>
      <c r="H22" s="1164"/>
      <c r="I22" s="1164"/>
      <c r="J22" s="1165"/>
      <c r="K22" s="287">
        <v>97.2</v>
      </c>
      <c r="L22" s="288">
        <v>96.4</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441196</v>
      </c>
      <c r="L32" s="296">
        <v>38522</v>
      </c>
      <c r="M32" s="297">
        <v>51894</v>
      </c>
      <c r="N32" s="298">
        <v>-25.8</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v>10</v>
      </c>
      <c r="N34" s="298" t="s">
        <v>482</v>
      </c>
    </row>
    <row r="35" spans="1:16" ht="27" customHeight="1" x14ac:dyDescent="0.15">
      <c r="A35" s="250"/>
      <c r="B35" s="246"/>
      <c r="C35" s="246"/>
      <c r="D35" s="246"/>
      <c r="E35" s="246"/>
      <c r="F35" s="246"/>
      <c r="G35" s="1154" t="s">
        <v>499</v>
      </c>
      <c r="H35" s="1155"/>
      <c r="I35" s="1155"/>
      <c r="J35" s="1156"/>
      <c r="K35" s="296">
        <v>920</v>
      </c>
      <c r="L35" s="296">
        <v>80</v>
      </c>
      <c r="M35" s="297">
        <v>15077</v>
      </c>
      <c r="N35" s="298">
        <v>-99.5</v>
      </c>
    </row>
    <row r="36" spans="1:16" ht="27" customHeight="1" x14ac:dyDescent="0.15">
      <c r="A36" s="250"/>
      <c r="B36" s="246"/>
      <c r="C36" s="246"/>
      <c r="D36" s="246"/>
      <c r="E36" s="246"/>
      <c r="F36" s="246"/>
      <c r="G36" s="1154" t="s">
        <v>500</v>
      </c>
      <c r="H36" s="1155"/>
      <c r="I36" s="1155"/>
      <c r="J36" s="1156"/>
      <c r="K36" s="296">
        <v>5522</v>
      </c>
      <c r="L36" s="296">
        <v>482</v>
      </c>
      <c r="M36" s="297">
        <v>4066</v>
      </c>
      <c r="N36" s="298">
        <v>-88.1</v>
      </c>
    </row>
    <row r="37" spans="1:16" ht="13.5" customHeight="1" x14ac:dyDescent="0.15">
      <c r="A37" s="250"/>
      <c r="B37" s="246"/>
      <c r="C37" s="246"/>
      <c r="D37" s="246"/>
      <c r="E37" s="246"/>
      <c r="F37" s="246"/>
      <c r="G37" s="1154" t="s">
        <v>501</v>
      </c>
      <c r="H37" s="1155"/>
      <c r="I37" s="1155"/>
      <c r="J37" s="1156"/>
      <c r="K37" s="296" t="s">
        <v>482</v>
      </c>
      <c r="L37" s="296" t="s">
        <v>482</v>
      </c>
      <c r="M37" s="297">
        <v>901</v>
      </c>
      <c r="N37" s="298" t="s">
        <v>482</v>
      </c>
    </row>
    <row r="38" spans="1:16" ht="27" customHeight="1" x14ac:dyDescent="0.15">
      <c r="A38" s="250"/>
      <c r="B38" s="246"/>
      <c r="C38" s="246"/>
      <c r="D38" s="246"/>
      <c r="E38" s="246"/>
      <c r="F38" s="246"/>
      <c r="G38" s="1157" t="s">
        <v>502</v>
      </c>
      <c r="H38" s="1158"/>
      <c r="I38" s="1158"/>
      <c r="J38" s="1159"/>
      <c r="K38" s="299">
        <v>172</v>
      </c>
      <c r="L38" s="299">
        <v>15</v>
      </c>
      <c r="M38" s="300">
        <v>5</v>
      </c>
      <c r="N38" s="301">
        <v>200</v>
      </c>
      <c r="O38" s="295"/>
    </row>
    <row r="39" spans="1:16" x14ac:dyDescent="0.15">
      <c r="A39" s="250"/>
      <c r="B39" s="246"/>
      <c r="C39" s="246"/>
      <c r="D39" s="246"/>
      <c r="E39" s="246"/>
      <c r="F39" s="246"/>
      <c r="G39" s="1157" t="s">
        <v>503</v>
      </c>
      <c r="H39" s="1158"/>
      <c r="I39" s="1158"/>
      <c r="J39" s="1159"/>
      <c r="K39" s="302">
        <v>-24698</v>
      </c>
      <c r="L39" s="302">
        <v>-2156</v>
      </c>
      <c r="M39" s="303">
        <v>-2383</v>
      </c>
      <c r="N39" s="304">
        <v>-9.5</v>
      </c>
      <c r="O39" s="295"/>
    </row>
    <row r="40" spans="1:16" ht="27" customHeight="1" x14ac:dyDescent="0.15">
      <c r="A40" s="250"/>
      <c r="B40" s="246"/>
      <c r="C40" s="246"/>
      <c r="D40" s="246"/>
      <c r="E40" s="246"/>
      <c r="F40" s="246"/>
      <c r="G40" s="1154" t="s">
        <v>504</v>
      </c>
      <c r="H40" s="1155"/>
      <c r="I40" s="1155"/>
      <c r="J40" s="1156"/>
      <c r="K40" s="302">
        <v>-244845</v>
      </c>
      <c r="L40" s="302">
        <v>-21378</v>
      </c>
      <c r="M40" s="303">
        <v>-48190</v>
      </c>
      <c r="N40" s="304">
        <v>-55.6</v>
      </c>
      <c r="O40" s="295"/>
    </row>
    <row r="41" spans="1:16" x14ac:dyDescent="0.15">
      <c r="A41" s="250"/>
      <c r="B41" s="246"/>
      <c r="C41" s="246"/>
      <c r="D41" s="246"/>
      <c r="E41" s="246"/>
      <c r="F41" s="246"/>
      <c r="G41" s="1160" t="s">
        <v>280</v>
      </c>
      <c r="H41" s="1161"/>
      <c r="I41" s="1161"/>
      <c r="J41" s="1162"/>
      <c r="K41" s="296">
        <v>178267</v>
      </c>
      <c r="L41" s="302">
        <v>15565</v>
      </c>
      <c r="M41" s="303">
        <v>21380</v>
      </c>
      <c r="N41" s="304">
        <v>-27.2</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3197646</v>
      </c>
      <c r="J51" s="322">
        <v>280766</v>
      </c>
      <c r="K51" s="323">
        <v>-9.6</v>
      </c>
      <c r="L51" s="324">
        <v>66496</v>
      </c>
      <c r="M51" s="325">
        <v>-6.2</v>
      </c>
      <c r="N51" s="326">
        <v>-3.4</v>
      </c>
    </row>
    <row r="52" spans="1:14" x14ac:dyDescent="0.15">
      <c r="A52" s="250"/>
      <c r="B52" s="246"/>
      <c r="C52" s="246"/>
      <c r="D52" s="246"/>
      <c r="E52" s="246"/>
      <c r="F52" s="246"/>
      <c r="G52" s="327"/>
      <c r="H52" s="328" t="s">
        <v>515</v>
      </c>
      <c r="I52" s="329">
        <v>204238</v>
      </c>
      <c r="J52" s="330">
        <v>17933</v>
      </c>
      <c r="K52" s="331">
        <v>-18.3</v>
      </c>
      <c r="L52" s="332">
        <v>36530</v>
      </c>
      <c r="M52" s="333">
        <v>-8.4</v>
      </c>
      <c r="N52" s="334">
        <v>-9.9</v>
      </c>
    </row>
    <row r="53" spans="1:14" x14ac:dyDescent="0.15">
      <c r="A53" s="250"/>
      <c r="B53" s="246"/>
      <c r="C53" s="246"/>
      <c r="D53" s="246"/>
      <c r="E53" s="246"/>
      <c r="F53" s="246"/>
      <c r="G53" s="312" t="s">
        <v>516</v>
      </c>
      <c r="H53" s="313"/>
      <c r="I53" s="321">
        <v>6872212</v>
      </c>
      <c r="J53" s="322">
        <v>601612</v>
      </c>
      <c r="K53" s="323">
        <v>114.3</v>
      </c>
      <c r="L53" s="324">
        <v>82748</v>
      </c>
      <c r="M53" s="325">
        <v>24.4</v>
      </c>
      <c r="N53" s="326">
        <v>89.9</v>
      </c>
    </row>
    <row r="54" spans="1:14" x14ac:dyDescent="0.15">
      <c r="A54" s="250"/>
      <c r="B54" s="246"/>
      <c r="C54" s="246"/>
      <c r="D54" s="246"/>
      <c r="E54" s="246"/>
      <c r="F54" s="246"/>
      <c r="G54" s="327"/>
      <c r="H54" s="328" t="s">
        <v>515</v>
      </c>
      <c r="I54" s="329">
        <v>189007</v>
      </c>
      <c r="J54" s="330">
        <v>16546</v>
      </c>
      <c r="K54" s="331">
        <v>-7.7</v>
      </c>
      <c r="L54" s="332">
        <v>44732</v>
      </c>
      <c r="M54" s="333">
        <v>22.5</v>
      </c>
      <c r="N54" s="334">
        <v>-30.2</v>
      </c>
    </row>
    <row r="55" spans="1:14" x14ac:dyDescent="0.15">
      <c r="A55" s="250"/>
      <c r="B55" s="246"/>
      <c r="C55" s="246"/>
      <c r="D55" s="246"/>
      <c r="E55" s="246"/>
      <c r="F55" s="246"/>
      <c r="G55" s="312" t="s">
        <v>517</v>
      </c>
      <c r="H55" s="313"/>
      <c r="I55" s="321">
        <v>3089969</v>
      </c>
      <c r="J55" s="322">
        <v>269396</v>
      </c>
      <c r="K55" s="323">
        <v>-55.2</v>
      </c>
      <c r="L55" s="324">
        <v>91837</v>
      </c>
      <c r="M55" s="325">
        <v>11</v>
      </c>
      <c r="N55" s="326">
        <v>-66.2</v>
      </c>
    </row>
    <row r="56" spans="1:14" x14ac:dyDescent="0.15">
      <c r="A56" s="250"/>
      <c r="B56" s="246"/>
      <c r="C56" s="246"/>
      <c r="D56" s="246"/>
      <c r="E56" s="246"/>
      <c r="F56" s="246"/>
      <c r="G56" s="327"/>
      <c r="H56" s="328" t="s">
        <v>515</v>
      </c>
      <c r="I56" s="329">
        <v>109155</v>
      </c>
      <c r="J56" s="330">
        <v>9517</v>
      </c>
      <c r="K56" s="331">
        <v>-42.5</v>
      </c>
      <c r="L56" s="332">
        <v>54439</v>
      </c>
      <c r="M56" s="333">
        <v>21.7</v>
      </c>
      <c r="N56" s="334">
        <v>-64.2</v>
      </c>
    </row>
    <row r="57" spans="1:14" x14ac:dyDescent="0.15">
      <c r="A57" s="250"/>
      <c r="B57" s="246"/>
      <c r="C57" s="246"/>
      <c r="D57" s="246"/>
      <c r="E57" s="246"/>
      <c r="F57" s="246"/>
      <c r="G57" s="312" t="s">
        <v>518</v>
      </c>
      <c r="H57" s="313"/>
      <c r="I57" s="321">
        <v>3182920</v>
      </c>
      <c r="J57" s="322">
        <v>276896</v>
      </c>
      <c r="K57" s="323">
        <v>2.8</v>
      </c>
      <c r="L57" s="324">
        <v>75972</v>
      </c>
      <c r="M57" s="325">
        <v>-17.3</v>
      </c>
      <c r="N57" s="326">
        <v>20.100000000000001</v>
      </c>
    </row>
    <row r="58" spans="1:14" x14ac:dyDescent="0.15">
      <c r="A58" s="250"/>
      <c r="B58" s="246"/>
      <c r="C58" s="246"/>
      <c r="D58" s="246"/>
      <c r="E58" s="246"/>
      <c r="F58" s="246"/>
      <c r="G58" s="327"/>
      <c r="H58" s="328" t="s">
        <v>515</v>
      </c>
      <c r="I58" s="329">
        <v>161021</v>
      </c>
      <c r="J58" s="330">
        <v>14008</v>
      </c>
      <c r="K58" s="331">
        <v>47.2</v>
      </c>
      <c r="L58" s="332">
        <v>40712</v>
      </c>
      <c r="M58" s="333">
        <v>-25.2</v>
      </c>
      <c r="N58" s="334">
        <v>72.400000000000006</v>
      </c>
    </row>
    <row r="59" spans="1:14" x14ac:dyDescent="0.15">
      <c r="A59" s="250"/>
      <c r="B59" s="246"/>
      <c r="C59" s="246"/>
      <c r="D59" s="246"/>
      <c r="E59" s="246"/>
      <c r="F59" s="246"/>
      <c r="G59" s="312" t="s">
        <v>519</v>
      </c>
      <c r="H59" s="313"/>
      <c r="I59" s="321">
        <v>1660317</v>
      </c>
      <c r="J59" s="322">
        <v>144968</v>
      </c>
      <c r="K59" s="323">
        <v>-47.6</v>
      </c>
      <c r="L59" s="324">
        <v>79466</v>
      </c>
      <c r="M59" s="325">
        <v>4.5999999999999996</v>
      </c>
      <c r="N59" s="326">
        <v>-52.2</v>
      </c>
    </row>
    <row r="60" spans="1:14" x14ac:dyDescent="0.15">
      <c r="A60" s="250"/>
      <c r="B60" s="246"/>
      <c r="C60" s="246"/>
      <c r="D60" s="246"/>
      <c r="E60" s="246"/>
      <c r="F60" s="246"/>
      <c r="G60" s="327"/>
      <c r="H60" s="328" t="s">
        <v>515</v>
      </c>
      <c r="I60" s="335">
        <v>93917</v>
      </c>
      <c r="J60" s="330">
        <v>8200</v>
      </c>
      <c r="K60" s="331">
        <v>-41.5</v>
      </c>
      <c r="L60" s="332">
        <v>44645</v>
      </c>
      <c r="M60" s="333">
        <v>9.6999999999999993</v>
      </c>
      <c r="N60" s="334">
        <v>-51.2</v>
      </c>
    </row>
    <row r="61" spans="1:14" x14ac:dyDescent="0.15">
      <c r="A61" s="250"/>
      <c r="B61" s="246"/>
      <c r="C61" s="246"/>
      <c r="D61" s="246"/>
      <c r="E61" s="246"/>
      <c r="F61" s="246"/>
      <c r="G61" s="312" t="s">
        <v>520</v>
      </c>
      <c r="H61" s="336"/>
      <c r="I61" s="337">
        <v>3600613</v>
      </c>
      <c r="J61" s="338">
        <v>314728</v>
      </c>
      <c r="K61" s="339">
        <v>0.9</v>
      </c>
      <c r="L61" s="340">
        <v>79304</v>
      </c>
      <c r="M61" s="341">
        <v>3.3</v>
      </c>
      <c r="N61" s="326">
        <v>-2.4</v>
      </c>
    </row>
    <row r="62" spans="1:14" x14ac:dyDescent="0.15">
      <c r="A62" s="250"/>
      <c r="B62" s="246"/>
      <c r="C62" s="246"/>
      <c r="D62" s="246"/>
      <c r="E62" s="246"/>
      <c r="F62" s="246"/>
      <c r="G62" s="327"/>
      <c r="H62" s="328" t="s">
        <v>515</v>
      </c>
      <c r="I62" s="329">
        <v>151468</v>
      </c>
      <c r="J62" s="330">
        <v>13241</v>
      </c>
      <c r="K62" s="331">
        <v>-12.6</v>
      </c>
      <c r="L62" s="332">
        <v>44212</v>
      </c>
      <c r="M62" s="333">
        <v>4.0999999999999996</v>
      </c>
      <c r="N62" s="334">
        <v>-16.7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Normal="100" zoomScaleSheetLayoutView="55" workbookViewId="0">
      <selection activeCell="I92" sqref="I9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7" zoomScaleNormal="100" zoomScaleSheetLayoutView="55" workbookViewId="0">
      <selection activeCell="J101" sqref="J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Normal="10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32.99</v>
      </c>
      <c r="G47" s="12">
        <v>25.96</v>
      </c>
      <c r="H47" s="12">
        <v>15.36</v>
      </c>
      <c r="I47" s="12">
        <v>13.89</v>
      </c>
      <c r="J47" s="13">
        <v>17.559999999999999</v>
      </c>
    </row>
    <row r="48" spans="2:10" ht="57.75" customHeight="1" x14ac:dyDescent="0.15">
      <c r="B48" s="14"/>
      <c r="C48" s="1174" t="s">
        <v>4</v>
      </c>
      <c r="D48" s="1174"/>
      <c r="E48" s="1175"/>
      <c r="F48" s="15">
        <v>4.3899999999999997</v>
      </c>
      <c r="G48" s="16">
        <v>9.34</v>
      </c>
      <c r="H48" s="16">
        <v>4.22</v>
      </c>
      <c r="I48" s="16">
        <v>8.23</v>
      </c>
      <c r="J48" s="17">
        <v>2.17</v>
      </c>
    </row>
    <row r="49" spans="2:10" ht="57.75" customHeight="1" thickBot="1" x14ac:dyDescent="0.2">
      <c r="B49" s="18"/>
      <c r="C49" s="1176" t="s">
        <v>5</v>
      </c>
      <c r="D49" s="1176"/>
      <c r="E49" s="1177"/>
      <c r="F49" s="19" t="s">
        <v>527</v>
      </c>
      <c r="G49" s="20" t="s">
        <v>528</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吉村 樹</cp:lastModifiedBy>
  <dcterms:created xsi:type="dcterms:W3CDTF">2018-01-24T06:47:25Z</dcterms:created>
  <dcterms:modified xsi:type="dcterms:W3CDTF">2018-11-26T02:06:39Z</dcterms:modified>
  <cp:category/>
</cp:coreProperties>
</file>