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<sst xmlns="http://schemas.openxmlformats.org/spreadsheetml/2006/main" count="1104" uniqueCount="570">
  <si>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</si>
  <si>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</si>
  <si>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</si>
  <si>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</si>
  <si>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</si>
  <si>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</si>
  <si>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</si>
  <si>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</si>
  <si>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</si>
  <si>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</si>
  <si>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</si>
  <si>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</si>
  <si>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</si>
  <si>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</si>
  <si>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</si>
  <si>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</si>
  <si>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</si>
  <si>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</si>
  <si>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</si>
  <si>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</si>
  <si>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</si>
  <si>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</si>
  <si>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</si>
  <si>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</si>
  <si>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</si>
  <si>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</si>
  <si>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</si>
  <si>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</si>
  <si>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</si>
  <si>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</si>
  <si>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</si>
  <si>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</si>
  <si>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</si>
  <si>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</si>
  <si>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</si>
  <si>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</si>
  <si>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</si>
  <si>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</si>
  <si>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</si>
  <si>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</si>
  <si>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</si>
  <si>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</si>
  <si>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</si>
  <si>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</si>
  <si>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</si>
  <si>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</si>
  <si>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</si>
  <si>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</si>
  <si>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</si>
  <si>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</si>
  <si>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</si>
  <si>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</si>
  <si>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</si>
  <si>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</si>
  <si>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</si>
  <si>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</si>
  <si>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</si>
  <si>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</si>
  <si>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</si>
  <si>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</si>
  <si>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</si>
  <si>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</si>
  <si>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</si>
  <si>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</si>
  <si>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</si>
  <si>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</si>
  <si>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</si>
  <si>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</si>
  <si>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</si>
  <si>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</si>
  <si>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</si>
  <si>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</si>
  <si>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</si>
  <si>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</si>
  <si>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</si>
  <si>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</si>
  <si>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</si>
  <si>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</si>
  <si>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</si>
  <si>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</si>
  <si>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</si>
  <si>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</si>
  <si>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</si>
  <si>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</si>
  <si>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</si>
  <si>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</si>
  <si>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</si>
  <si>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</si>
  <si>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</si>
  <si>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</si>
  <si>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</si>
  <si>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</si>
  <si>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</si>
  <si>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</si>
  <si>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</si>
  <si>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</si>
  <si>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</si>
  <si>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</si>
  <si>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</si>
  <si>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</si>
  <si>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</si>
  <si>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</si>
  <si>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</si>
  <si>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</si>
  <si>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</si>
  <si>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</si>
  <si>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</si>
  <si>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</si>
  <si>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</si>
  <si>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</si>
  <si>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</si>
  <si>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</si>
  <si>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</si>
  <si>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</si>
  <si>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</si>
  <si>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</si>
  <si>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</si>
  <si>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</si>
  <si>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</si>
  <si>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</si>
  <si>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</si>
  <si>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</si>
  <si>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</si>
  <si>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</si>
  <si>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</si>
  <si>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</si>
  <si>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</si>
  <si>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</si>
  <si>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</si>
  <si>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</si>
  <si>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</si>
  <si>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</si>
  <si>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</si>
  <si>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</si>
  <si>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</si>
  <si>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</si>
  <si>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</si>
  <si>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</si>
  <si>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</si>
  <si>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</si>
  <si>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</si>
  <si>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</si>
  <si>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</si>
  <si>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</si>
  <si>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</si>
  <si>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</si>
  <si>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</si>
  <si>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</si>
  <si>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</si>
  <si>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</si>
  <si>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</si>
  <si>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</si>
  <si>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</si>
  <si>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</si>
  <si>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</si>
  <si>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</si>
  <si>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</si>
  <si>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</si>
  <si>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</si>
  <si>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</si>
  <si>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</si>
  <si>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</si>
  <si>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</si>
  <si>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</si>
  <si>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</si>
  <si>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</si>
  <si>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</si>
  <si>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</si>
  <si>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</si>
  <si>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</si>
  <si>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</si>
  <si>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</si>
  <si>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</si>
  <si>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</si>
  <si>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</si>
  <si>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</si>
  <si>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</si>
  <si>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</si>
  <si>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</si>
  <si>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</si>
  <si>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</si>
  <si>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</si>
  <si>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</si>
  <si>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</si>
  <si>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</si>
  <si>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</si>
  <si>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</si>
  <si>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</si>
  <si>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</si>
  <si>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</si>
  <si>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</si>
  <si>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</si>
  <si>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</si>
  <si>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</si>
  <si>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</si>
  <si>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</si>
  <si>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</si>
  <si>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沖縄県南城市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</si>
  <si>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</si>
  <si>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</si>
  <si>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</si>
  <si>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</si>
  <si>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</si>
  <si>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</si>
  <si>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</si>
  <si>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</si>
  <si>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</si>
  <si>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</si>
  <si>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</si>
  <si>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</si>
  <si>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</si>
  <si>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</si>
  <si>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</si>
  <si>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</si>
  <si>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</si>
  <si>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</si>
  <si>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</si>
  <si>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</si>
  <si>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</si>
  <si>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</si>
  <si>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</si>
  <si>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</si>
  <si>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</si>
  <si>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</si>
  <si>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</si>
  <si>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</si>
  <si>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</si>
  <si>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</si>
  <si>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</si>
  <si>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</si>
  <si>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</si>
  <si>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</si>
  <si>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</si>
  <si>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</si>
  <si>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</si>
  <si>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</si>
  <si>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</si>
  <si>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</si>
  <si>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</si>
  <si>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</si>
  <si>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</si>
  <si>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</si>
  <si>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</si>
  <si>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</si>
  <si>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</si>
  <si>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</si>
  <si>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</si>
  <si>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</si>
  <si>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</si>
  <si>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</si>
  <si>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</si>
  <si>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</si>
  <si>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</si>
  <si>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</si>
  <si>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</si>
  <si>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</si>
  <si>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</si>
  <si>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</si>
  <si>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</si>
  <si>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</si>
  <si>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</si>
  <si>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</si>
  <si>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</si>
  <si>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</si>
  <si>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</si>
  <si>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</si>
  <si>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</si>
  <si>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</si>
  <si>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</si>
  <si>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</si>
  <si>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</si>
  <si>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</si>
  <si>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</si>
  <si>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</si>
  <si>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</si>
  <si>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</si>
  <si>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</si>
  <si>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</si>
  <si>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</si>
  <si>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</si>
  <si>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</si>
  <si>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</si>
  <si>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</si>
  <si>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</si>
  <si>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</si>
  <si>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</si>
  <si>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</si>
  <si>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</si>
  <si>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</si>
  <si>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</si>
  <si>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</si>
  <si>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</si>
  <si>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</si>
  <si>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</si>
  <si>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</si>
  <si>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</si>
  <si>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</si>
  <si>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</si>
  <si>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</si>
  <si>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</si>
  <si>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</si>
  <si>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</si>
  <si>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</si>
  <si>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</si>
  <si>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</si>
  <si>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</si>
  <si>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</si>
  <si>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</si>
  <si>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</si>
  <si>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</si>
  <si>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</si>
  <si>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</si>
  <si>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</si>
  <si>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</si>
  <si>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</si>
  <si>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</si>
  <si>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</si>
  <si>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</si>
  <si>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</si>
  <si>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</si>
  <si>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</si>
  <si>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</si>
  <si>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</si>
  <si>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</si>
  <si>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</si>
  <si>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</si>
  <si>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</si>
  <si>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</si>
  <si>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</si>
  <si>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</si>
  <si>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</si>
  <si>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</si>
  <si>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</si>
  <si>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</si>
  <si>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</si>
  <si>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</si>
  <si>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</si>
  <si>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</si>
  <si>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</si>
  <si>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</si>
  <si>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</si>
  <si>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</si>
  <si>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</si>
  <si>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</si>
  <si>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</si>
  <si>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</si>
  <si>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沖縄県南城市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</si>
  <si>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</si>
  <si>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</si>
  <si>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</si>
  <si>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</si>
  <si>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</si>
  <si>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</si>
  <si>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</si>
  <si>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</si>
  <si>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</si>
  <si>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</si>
  <si>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</si>
  <si>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</si>
  <si>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</si>
  <si>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</si>
  <si>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</si>
  <si>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</si>
  <si>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</si>
  <si>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</si>
  <si>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</si>
  <si>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</si>
  <si>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</si>
  <si>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</si>
  <si>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</si>
  <si>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</si>
  <si>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</si>
  <si>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</si>
  <si>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</si>
  <si>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</si>
  <si>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</si>
  <si>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</si>
  <si>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</si>
  <si>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</si>
  <si>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</si>
  <si>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</si>
  <si>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</si>
  <si>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</si>
  <si>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</si>
  <si>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</si>
  <si>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</si>
  <si>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</si>
  <si>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</si>
  <si>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</si>
  <si>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</si>
  <si>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</si>
  <si>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</si>
  <si>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</si>
  <si>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</si>
  <si>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</si>
  <si>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</si>
  <si>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</si>
  <si>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</si>
  <si>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</si>
  <si>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</si>
  <si>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</si>
  <si>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</si>
  <si>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</si>
  <si>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</si>
  <si>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</si>
  <si>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</si>
  <si>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</si>
  <si>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</si>
  <si>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</si>
  <si>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</si>
  <si>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</si>
  <si>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</si>
  <si>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</si>
  <si>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</si>
  <si>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</si>
  <si>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</si>
  <si>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</si>
  <si>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</si>
  <si>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</si>
  <si>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</si>
  <si>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</si>
  <si>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</si>
  <si>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</si>
  <si>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</si>
  <si>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</si>
  <si>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</si>
  <si>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</si>
  <si>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</si>
  <si>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</si>
  <si>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</si>
  <si>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</si>
  <si>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</si>
  <si>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</si>
  <si>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</si>
  <si>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</si>
  <si>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</si>
  <si>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</si>
  <si>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</si>
  <si>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</si>
  <si>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</si>
  <si>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</si>
  <si>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</si>
  <si>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</si>
  <si>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</si>
  <si>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</si>
  <si>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</si>
  <si>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</si>
  <si>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</si>
  <si>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</si>
  <si>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</si>
  <si>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</si>
  <si>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</si>
  <si>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</si>
  <si>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</si>
  <si>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</si>
  <si>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</si>
  <si>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</si>
  <si>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</si>
  <si>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</si>
  <si>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</si>
  <si>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</si>
  <si>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</si>
  <si>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</si>
  <si>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</si>
  <si>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</si>
  <si>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</si>
  <si>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</si>
  <si>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</si>
  <si>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</si>
  <si>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</si>
  <si>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</si>
  <si>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</si>
  <si>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</si>
  <si>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</si>
  <si>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</si>
  <si>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</si>
  <si>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</si>
  <si>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</si>
  <si>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</si>
  <si>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</si>
  <si>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</si>
  <si>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</si>
  <si>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</si>
  <si>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</si>
  <si>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</si>
  <si>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</si>
  <si>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</si>
  <si>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</si>
  <si>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</si>
  <si>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</si>
  <si>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</si>
  <si>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</si>
  <si>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</si>
  <si>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</si>
  <si>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</si>
  <si>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</si>
  <si>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</si>
  <si>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</si>
  <si>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</si>
  <si>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</si>
  <si>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</si>
  <si>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</si>
  <si>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</si>
  <si>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</si>
  <si>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</si>
  <si>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</si>
  <si>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</si>
  <si>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</si>
  <si>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</si>
  <si>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</si>
  <si>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</si>
  <si>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</si>
  <si>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</si>
  <si>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</si>
  <si>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</si>
  <si>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</si>
  <si>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</si>
  <si>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</si>
  <si>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</si>
  <si>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</si>
  <si>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</si>
  <si>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</si>
  <si>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</si>
  <si>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0.37</t>
  </si>
  <si>
    <t>国民健康保険事業特別会計</t>
  </si>
  <si>
    <t>▲ 2.00</t>
  </si>
  <si>
    <t>▲ 4.47</t>
  </si>
  <si>
    <t>▲ 4.56</t>
  </si>
  <si>
    <t>▲ 3.10</t>
  </si>
  <si>
    <t>▲ 3.24</t>
  </si>
  <si>
    <t>一般会計</t>
  </si>
  <si>
    <t>水道事業会計</t>
  </si>
  <si>
    <t>下水道事業特別会計</t>
  </si>
  <si>
    <t>後期高齢者医療特別会計</t>
  </si>
  <si>
    <t>汚水処理施設特別会計</t>
  </si>
  <si>
    <t>その他会計（赤字）</t>
  </si>
  <si>
    <t>その他会計（黒字）</t>
  </si>
  <si>
    <t>島尻消防清掃組合</t>
    <rPh sb="0" eb="2">
      <t>シマジリ</t>
    </rPh>
    <rPh sb="2" eb="4">
      <t>ショウボウ</t>
    </rPh>
    <rPh sb="4" eb="6">
      <t>セイソウ</t>
    </rPh>
    <rPh sb="6" eb="8">
      <t>クミアイ</t>
    </rPh>
    <phoneticPr fontId="9"/>
  </si>
  <si>
    <t>東部清掃施設組合</t>
    <rPh sb="0" eb="2">
      <t>トウブ</t>
    </rPh>
    <rPh sb="2" eb="4">
      <t>セイソウ</t>
    </rPh>
    <rPh sb="4" eb="6">
      <t>シセツ</t>
    </rPh>
    <rPh sb="6" eb="8">
      <t>クミアイ</t>
    </rPh>
    <phoneticPr fontId="9"/>
  </si>
  <si>
    <t>沖縄県市町村総合事務組合</t>
    <rPh sb="0" eb="3">
      <t>オキナワケン</t>
    </rPh>
    <rPh sb="3" eb="6">
      <t>シチョウソン</t>
    </rPh>
    <rPh sb="6" eb="8">
      <t>ソウゴウ</t>
    </rPh>
    <rPh sb="8" eb="10">
      <t>ジム</t>
    </rPh>
    <rPh sb="10" eb="12">
      <t>クミアイ</t>
    </rPh>
    <phoneticPr fontId="9"/>
  </si>
  <si>
    <t>南部広域行政組合</t>
    <rPh sb="0" eb="2">
      <t>ナンブ</t>
    </rPh>
    <rPh sb="2" eb="4">
      <t>コウイキ</t>
    </rPh>
    <rPh sb="4" eb="6">
      <t>ギョウセイ</t>
    </rPh>
    <rPh sb="6" eb="8">
      <t>クミアイ</t>
    </rPh>
    <phoneticPr fontId="9"/>
  </si>
  <si>
    <t>南部広域行政組合（特別会計）</t>
    <rPh sb="0" eb="2">
      <t>ナンブ</t>
    </rPh>
    <rPh sb="2" eb="4">
      <t>コウイキ</t>
    </rPh>
    <rPh sb="4" eb="6">
      <t>ギョウセイ</t>
    </rPh>
    <rPh sb="6" eb="8">
      <t>クミアイ</t>
    </rPh>
    <rPh sb="9" eb="11">
      <t>トクベツ</t>
    </rPh>
    <rPh sb="11" eb="13">
      <t>カイケイ</t>
    </rPh>
    <phoneticPr fontId="9"/>
  </si>
  <si>
    <t>沖縄県市町村自治会館管理組合</t>
    <rPh sb="0" eb="3">
      <t>オキナワケン</t>
    </rPh>
    <rPh sb="3" eb="6">
      <t>シチョウソン</t>
    </rPh>
    <rPh sb="6" eb="8">
      <t>ジチ</t>
    </rPh>
    <rPh sb="8" eb="10">
      <t>カイカン</t>
    </rPh>
    <rPh sb="10" eb="12">
      <t>カンリ</t>
    </rPh>
    <rPh sb="12" eb="14">
      <t>クミアイ</t>
    </rPh>
    <phoneticPr fontId="9"/>
  </si>
  <si>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9"/>
  </si>
  <si>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9"/>
  </si>
  <si>
    <t>南部広域市町村圏事務組合（いなんせ葬苑特別会計）</t>
    <rPh sb="0" eb="2">
      <t>ナンブ</t>
    </rPh>
    <rPh sb="2" eb="4">
      <t>コウイキ</t>
    </rPh>
    <rPh sb="4" eb="7">
      <t>シチョウソン</t>
    </rPh>
    <rPh sb="7" eb="8">
      <t>ケン</t>
    </rPh>
    <rPh sb="8" eb="10">
      <t>ジム</t>
    </rPh>
    <rPh sb="10" eb="12">
      <t>クミアイ</t>
    </rPh>
    <rPh sb="17" eb="18">
      <t>ソウ</t>
    </rPh>
    <rPh sb="18" eb="19">
      <t>エン</t>
    </rPh>
    <rPh sb="19" eb="21">
      <t>トクベツ</t>
    </rPh>
    <rPh sb="21" eb="23">
      <t>カイケイ</t>
    </rPh>
    <phoneticPr fontId="9"/>
  </si>
  <si>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9"/>
  </si>
  <si>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9"/>
  </si>
  <si>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9"/>
  </si>
  <si>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9"/>
  </si>
  <si>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9"/>
  </si>
  <si>
    <t>沖縄県町村土地開発公社</t>
    <rPh sb="0" eb="2">
      <t>オキナワ</t>
    </rPh>
    <rPh sb="2" eb="3">
      <t>ケン</t>
    </rPh>
    <rPh sb="3" eb="5">
      <t>チョウソン</t>
    </rPh>
    <rPh sb="5" eb="7">
      <t>トチ</t>
    </rPh>
    <rPh sb="7" eb="9">
      <t>カイハツ</t>
    </rPh>
    <rPh sb="9" eb="11">
      <t>コウシャ</t>
    </rPh>
    <phoneticPr fontId="2"/>
  </si>
  <si>
    <t>-</t>
    <phoneticPr fontId="2"/>
  </si>
  <si>
    <t>-</t>
    <phoneticPr fontId="2"/>
  </si>
  <si>
    <t>板馬養殖センター</t>
    <rPh sb="0" eb="1">
      <t>イタ</t>
    </rPh>
    <rPh sb="1" eb="2">
      <t>ウマ</t>
    </rPh>
    <rPh sb="2" eb="4">
      <t>ヨウショク</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</si>
  <si>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</si>
  <si>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</si>
  <si>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</si>
  <si>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</si>
  <si>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</si>
  <si>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</si>
  <si>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</si>
  <si>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</si>
  <si>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</si>
  <si>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</si>
  <si>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</si>
  <si>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</si>
  <si>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</si>
  <si>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将来負担比率が0となっているため左図には表示がされていない。
有形固定資産減価償却率についても前述の通り類似団体の平均と比較して低い値となっているが、一部老朽化が進行している施設も見受けられることから、公共施設等総合管理計画の基本方針としても掲げた「類似施設の効率的かつ効果的な整理」を通じて、公共施設にかかる将来負担の適正化に努める。</t>
    <phoneticPr fontId="5"/>
  </si>
  <si>
    <t>平成26年度以降、充当可能基金が将来負担額を上回っているため将来負担比率は0の状態が続いており、実質公債費比率はおおむね7以下で推移している。いずれの指標についても類似団体の平均と比較して大幅に下回っており、良好な状況にある。
今後、新庁舎建設に伴い充当可能基金の取り崩しや、新たな地方債の借入、償還額の増加に伴って両指標が増加傾向となる可能性もあるが、公共施設の更新や基金の積み立てを計画的に行い、引き続き、将来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</si>
</sst>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5AB3-47B0-A02D-50DA27CCC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52436</c:v>
                </c:pt>
                <c:pt idx="1">
                  <c:v>84076</c:v>
                </c:pt>
                <c:pt idx="2">
                  <c:v>100201</c:v>
                </c:pt>
                <c:pt idx="3">
                  <c:v>83735</c:v>
                </c:pt>
                <c:pt idx="4">
                  <c:v>119802</c:v>
                </c:pt>
              </c:numCache>
            </c:numRef>
          </c:val>
          <c:smooth val="0"/>
          <c:extLst xmlns:c16r2="http://schemas.microsoft.com/office/drawing/2015/06/chart">
            <c:ext xmlns:c16="http://schemas.microsoft.com/office/drawing/2014/chart" uri="{C3380CC4-5D6E-409C-BE32-E72D297353CC}">
              <c16:uniqueId val="{00000001-5AB3-47B0-A02D-50DA27CCC81A}"/>
            </c:ext>
          </c:extLst>
        </c:ser>
        <c:dLbls>
          <c:showLegendKey val="0"/>
          <c:showVal val="0"/>
          <c:showCatName val="0"/>
          <c:showSerName val="0"/>
          <c:showPercent val="0"/>
          <c:showBubbleSize val="0"/>
        </c:dLbls>
        <c:marker val="1"/>
        <c:smooth val="0"/>
        <c:axId val="129649280"/>
        <c:axId val="129651456"/>
      </c:lineChart>
      <c:catAx>
        <c:axId val="12964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51456"/>
        <c:crosses val="autoZero"/>
        <c:auto val="1"/>
        <c:lblAlgn val="ctr"/>
        <c:lblOffset val="100"/>
        <c:tickLblSkip val="1"/>
        <c:tickMarkSkip val="1"/>
        <c:noMultiLvlLbl val="0"/>
      </c:catAx>
      <c:valAx>
        <c:axId val="1296514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4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8.9700000000000006</c:v>
                </c:pt>
                <c:pt idx="1">
                  <c:v>9.7799999999999994</c:v>
                </c:pt>
                <c:pt idx="2">
                  <c:v>9.5500000000000007</c:v>
                </c:pt>
                <c:pt idx="3">
                  <c:v>10.220000000000001</c:v>
                </c:pt>
                <c:pt idx="4">
                  <c:v>8.83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25.98</c:v>
                </c:pt>
                <c:pt idx="1">
                  <c:v>26.7</c:v>
                </c:pt>
                <c:pt idx="2">
                  <c:v>25.83</c:v>
                </c:pt>
                <c:pt idx="3">
                  <c:v>27.47</c:v>
                </c:pt>
                <c:pt idx="4">
                  <c:v>33.24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039104"/>
        <c:axId val="13555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4.4800000000000004</c:v>
                </c:pt>
                <c:pt idx="1">
                  <c:v>3.77</c:v>
                </c:pt>
                <c:pt idx="2">
                  <c:v>-0.37</c:v>
                </c:pt>
                <c:pt idx="3">
                  <c:v>3.39</c:v>
                </c:pt>
                <c:pt idx="4">
                  <c:v>5.74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039104"/>
        <c:axId val="135557504"/>
      </c:lineChart>
      <c:catAx>
        <c:axId val="12103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557504"/>
        <c:crosses val="autoZero"/>
        <c:auto val="1"/>
        <c:lblAlgn val="ctr"/>
        <c:lblOffset val="100"/>
        <c:tickLblSkip val="1"/>
        <c:tickMarkSkip val="1"/>
        <c:noMultiLvlLbl val="0"/>
      </c:catAx>
      <c:valAx>
        <c:axId val="13555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3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0.06</c:v>
                </c:pt>
                <c:pt idx="4">
                  <c:v>#N/A</c:v>
                </c:pt>
                <c:pt idx="5">
                  <c:v>0.06</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0.52</c:v>
                </c:pt>
                <c:pt idx="4">
                  <c:v>#N/A</c:v>
                </c:pt>
                <c:pt idx="5">
                  <c:v>0.17</c:v>
                </c:pt>
                <c:pt idx="6">
                  <c:v>#N/A</c:v>
                </c:pt>
                <c:pt idx="7">
                  <c:v>0.33</c:v>
                </c:pt>
                <c:pt idx="8">
                  <c:v>#N/A</c:v>
                </c:pt>
                <c:pt idx="9">
                  <c:v>1.03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2.1800000000000002</c:v>
                </c:pt>
                <c:pt idx="2">
                  <c:v>#N/A</c:v>
                </c:pt>
                <c:pt idx="3">
                  <c:v>2.71</c:v>
                </c:pt>
                <c:pt idx="4">
                  <c:v>#N/A</c:v>
                </c:pt>
                <c:pt idx="5">
                  <c:v>2.88</c:v>
                </c:pt>
                <c:pt idx="6">
                  <c:v>#N/A</c:v>
                </c:pt>
                <c:pt idx="7">
                  <c:v>2.68</c:v>
                </c:pt>
                <c:pt idx="8">
                  <c:v>#N/A</c:v>
                </c:pt>
                <c:pt idx="9">
                  <c:v>3.84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8.9700000000000006</c:v>
                </c:pt>
                <c:pt idx="2">
                  <c:v>#N/A</c:v>
                </c:pt>
                <c:pt idx="3">
                  <c:v>9.77</c:v>
                </c:pt>
                <c:pt idx="4">
                  <c:v>#N/A</c:v>
                </c:pt>
                <c:pt idx="5">
                  <c:v>9.5399999999999991</c:v>
                </c:pt>
                <c:pt idx="6">
                  <c:v>#N/A</c:v>
                </c:pt>
                <c:pt idx="7">
                  <c:v>10.18</c:v>
                </c:pt>
                <c:pt idx="8">
                  <c:v>#N/A</c:v>
                </c:pt>
                <c:pt idx="9">
                  <c:v>8.83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c:v>
                </c:pt>
                <c:pt idx="1">
                  <c:v>#N/A</c:v>
                </c:pt>
                <c:pt idx="2">
                  <c:v>4.47</c:v>
                </c:pt>
                <c:pt idx="3">
                  <c:v>#N/A</c:v>
                </c:pt>
                <c:pt idx="4">
                  <c:v>4.5599999999999996</c:v>
                </c:pt>
                <c:pt idx="5">
                  <c:v>#N/A</c:v>
                </c:pt>
                <c:pt idx="6">
                  <c:v>3.1</c:v>
                </c:pt>
                <c:pt idx="7">
                  <c:v>#N/A</c:v>
                </c:pt>
                <c:pt idx="8">
                  <c:v>3.24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339456"/>
        <c:axId val="136340992"/>
      </c:barChart>
      <c:catAx>
        <c:axId val="1363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40992"/>
        <c:crosses val="autoZero"/>
        <c:auto val="1"/>
        <c:lblAlgn val="ctr"/>
        <c:lblOffset val="100"/>
        <c:tickLblSkip val="1"/>
        <c:tickMarkSkip val="1"/>
        <c:noMultiLvlLbl val="0"/>
      </c:catAx>
      <c:valAx>
        <c:axId val="13634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3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1242</c:v>
                </c:pt>
                <c:pt idx="5">
                  <c:v>1406</c:v>
                </c:pt>
                <c:pt idx="8">
                  <c:v>1579</c:v>
                </c:pt>
                <c:pt idx="11">
                  <c:v>1694</c:v>
                </c:pt>
                <c:pt idx="14">
                  <c:v>1730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46</c:v>
                </c:pt>
                <c:pt idx="6">
                  <c:v>53</c:v>
                </c:pt>
                <c:pt idx="9">
                  <c:v>49</c:v>
                </c:pt>
                <c:pt idx="12">
                  <c:v>94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187</c:v>
                </c:pt>
                <c:pt idx="3">
                  <c:v>201</c:v>
                </c:pt>
                <c:pt idx="6">
                  <c:v>219</c:v>
                </c:pt>
                <c:pt idx="9">
                  <c:v>228</c:v>
                </c:pt>
                <c:pt idx="12">
                  <c:v>229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1391</c:v>
                </c:pt>
                <c:pt idx="3">
                  <c:v>1776</c:v>
                </c:pt>
                <c:pt idx="6">
                  <c:v>1913</c:v>
                </c:pt>
                <c:pt idx="9">
                  <c:v>2057</c:v>
                </c:pt>
                <c:pt idx="12">
                  <c:v>2056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975872"/>
        <c:axId val="13589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382</c:v>
                </c:pt>
                <c:pt idx="2">
                  <c:v>#N/A</c:v>
                </c:pt>
                <c:pt idx="3">
                  <c:v>#N/A</c:v>
                </c:pt>
                <c:pt idx="4">
                  <c:v>617</c:v>
                </c:pt>
                <c:pt idx="5">
                  <c:v>#N/A</c:v>
                </c:pt>
                <c:pt idx="6">
                  <c:v>#N/A</c:v>
                </c:pt>
                <c:pt idx="7">
                  <c:v>606</c:v>
                </c:pt>
                <c:pt idx="8">
                  <c:v>#N/A</c:v>
                </c:pt>
                <c:pt idx="9">
                  <c:v>#N/A</c:v>
                </c:pt>
                <c:pt idx="10">
                  <c:v>640</c:v>
                </c:pt>
                <c:pt idx="11">
                  <c:v>#N/A</c:v>
                </c:pt>
                <c:pt idx="12">
                  <c:v>#N/A</c:v>
                </c:pt>
                <c:pt idx="13">
                  <c:v>649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975872"/>
        <c:axId val="135893376"/>
      </c:lineChart>
      <c:catAx>
        <c:axId val="1169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93376"/>
        <c:crosses val="autoZero"/>
        <c:auto val="1"/>
        <c:lblAlgn val="ctr"/>
        <c:lblOffset val="100"/>
        <c:tickLblSkip val="1"/>
        <c:tickMarkSkip val="1"/>
        <c:noMultiLvlLbl val="0"/>
      </c:catAx>
      <c:valAx>
        <c:axId val="13589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16524</c:v>
                </c:pt>
                <c:pt idx="5">
                  <c:v>17421</c:v>
                </c:pt>
                <c:pt idx="8">
                  <c:v>18624</c:v>
                </c:pt>
                <c:pt idx="11">
                  <c:v>22524</c:v>
                </c:pt>
                <c:pt idx="14">
                  <c:v>19304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c:v>
                </c:pt>
                <c:pt idx="5">
                  <c:v>95</c:v>
                </c:pt>
                <c:pt idx="8">
                  <c:v>81</c:v>
                </c:pt>
                <c:pt idx="11">
                  <c:v>74</c:v>
                </c:pt>
                <c:pt idx="14">
                  <c:v>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6531</c:v>
                </c:pt>
                <c:pt idx="5">
                  <c:v>7669</c:v>
                </c:pt>
                <c:pt idx="8">
                  <c:v>8258</c:v>
                </c:pt>
                <c:pt idx="11">
                  <c:v>8977</c:v>
                </c:pt>
                <c:pt idx="14">
                  <c:v>9572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2090</c:v>
                </c:pt>
                <c:pt idx="3">
                  <c:v>2574</c:v>
                </c:pt>
                <c:pt idx="6">
                  <c:v>1450</c:v>
                </c:pt>
                <c:pt idx="9">
                  <c:v>1049</c:v>
                </c:pt>
                <c:pt idx="12">
                  <c:v>909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206</c:v>
                </c:pt>
                <c:pt idx="3">
                  <c:v>172</c:v>
                </c:pt>
                <c:pt idx="6">
                  <c:v>359</c:v>
                </c:pt>
                <c:pt idx="9">
                  <c:v>486</c:v>
                </c:pt>
                <c:pt idx="12">
                  <c:v>571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3809</c:v>
                </c:pt>
                <c:pt idx="3">
                  <c:v>3811</c:v>
                </c:pt>
                <c:pt idx="6">
                  <c:v>3851</c:v>
                </c:pt>
                <c:pt idx="9">
                  <c:v>3805</c:v>
                </c:pt>
                <c:pt idx="12">
                  <c:v>3716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18323</c:v>
                </c:pt>
                <c:pt idx="3">
                  <c:v>18658</c:v>
                </c:pt>
                <c:pt idx="6">
                  <c:v>19739</c:v>
                </c:pt>
                <c:pt idx="9">
                  <c:v>19221</c:v>
                </c:pt>
                <c:pt idx="12">
                  <c:v>20296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760704"/>
        <c:axId val="13592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1287</c:v>
                </c:pt>
                <c:pt idx="2">
                  <c:v>#N/A</c:v>
                </c:pt>
                <c:pt idx="3">
                  <c:v>#N/A</c:v>
                </c:pt>
                <c:pt idx="4">
                  <c:v>30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760704"/>
        <c:axId val="135926912"/>
      </c:lineChart>
      <c:catAx>
        <c:axId val="13676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926912"/>
        <c:crosses val="autoZero"/>
        <c:auto val="1"/>
        <c:lblAlgn val="ctr"/>
        <c:lblOffset val="100"/>
        <c:tickLblSkip val="1"/>
        <c:tickMarkSkip val="1"/>
        <c:noMultiLvlLbl val="0"/>
      </c:catAx>
      <c:valAx>
        <c:axId val="13592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6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{F6B1C9D5-79A4-4E52-8A9B-CE3CEE00B366}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3F2-465C-A36C-8E9D2F8121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{9090D54F-82A3-4EF5-871F-8542FD6256F3}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3F2-465C-A36C-8E9D2F8121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{98CA0DAF-98C5-4202-8A1B-8DFB9864ADB2}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3F2-465C-A36C-8E9D2F8121E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{9D58440E-4045-4709-896C-3799D023976F}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3F2-465C-A36C-8E9D2F8121E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{5E5F574C-5CF8-45F4-B915-A841B445643A}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3F2-465C-A36C-8E9D2F8121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3F2-465C-A36C-8E9D2F8121E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{713EE25E-F96A-4CC5-980B-4D8629ABE14F}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3F2-465C-A36C-8E9D2F8121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{3F843667-C8BF-4B38-969D-29AC0E6CE41F}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3F2-465C-A36C-8E9D2F8121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{F40F97CD-8E0F-4A0E-9A1C-11AA647BA275}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3F2-465C-A36C-8E9D2F8121E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{C2C73174-07B7-4212-904F-F884809160E8}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3F2-465C-A36C-8E9D2F8121E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{6839AB79-4D15-486E-8CF1-6842320900D3}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3F2-465C-A36C-8E9D2F8121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53F2-465C-A36C-8E9D2F8121EA}"/>
            </c:ext>
          </c:extLst>
        </c:ser>
        <c:dLbls>
          <c:showLegendKey val="0"/>
          <c:showVal val="0"/>
          <c:showCatName val="0"/>
          <c:showSerName val="0"/>
          <c:showPercent val="0"/>
          <c:showBubbleSize val="0"/>
        </c:dLbls>
        <c:axId val="136613888"/>
        <c:axId val="136615808"/>
      </c:scatterChart>
      <c:valAx>
        <c:axId val="136613888"/>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15808"/>
        <c:crosses val="autoZero"/>
        <c:crossBetween val="midCat"/>
      </c:valAx>
      <c:valAx>
        <c:axId val="136615808"/>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13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{95A94396-1C39-465D-8CD1-9252F26A9525}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FA7-485A-BCF7-0B72BB69DF8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{CDBC7328-C160-4864-9336-6CD9B6E00606}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FA7-485A-BCF7-0B72BB69DF8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{39CE066C-F16C-41C4-B2BB-F39303D012F6}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FA7-485A-BCF7-0B72BB69DF8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{C25B0C45-AE07-4E05-9144-0F5902099F6A}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FA7-485A-BCF7-0B72BB69DF8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{BC8FAD6E-DD23-41EC-88C6-B4A5E6BFDE56}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FA7-485A-BCF7-0B72BB69D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7</c:v>
                </c:pt>
                <c:pt idx="2">
                  <c:v>6.8</c:v>
                </c:pt>
                <c:pt idx="3">
                  <c:v>6.6</c:v>
                </c:pt>
                <c:pt idx="4">
                  <c:v>6.7</c:v>
                </c:pt>
              </c:numCache>
            </c:numRef>
          </c:xVal>
          <c:yVal>
            <c:numRef>
              <c:f>公会計指標分析・財政指標組合せ分析表!$K$73:$O$73</c:f>
              <c:numCache>
                <c:formatCode>#,##0.0;"▲ "#,##0.0</c:formatCode>
                <c:ptCount val="5"/>
                <c:pt idx="0">
                  <c:v>13.8</c:v>
                </c:pt>
                <c:pt idx="1">
                  <c:v>0.3</c:v>
                </c:pt>
              </c:numCache>
            </c:numRef>
          </c:yVal>
          <c:smooth val="0"/>
          <c:extLst xmlns:c16r2="http://schemas.microsoft.com/office/drawing/2015/06/chart">
            <c:ext xmlns:c16="http://schemas.microsoft.com/office/drawing/2014/chart" uri="{C3380CC4-5D6E-409C-BE32-E72D297353CC}">
              <c16:uniqueId val="{00000005-AFA7-485A-BCF7-0B72BB69DF8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{52982138-1BAD-4249-B3EF-BF6D7C6F6B2E}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FA7-485A-BCF7-0B72BB69DF8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{9B765447-7D24-439C-8DA1-2E82D80B276D}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FA7-485A-BCF7-0B72BB69DF8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{4A58B3E6-2506-41B4-88C8-524D88CE3885}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FA7-485A-BCF7-0B72BB69DF8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{014D9111-77F0-464E-992F-83B6186A70E2}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FA7-485A-BCF7-0B72BB69DF8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{DF109893-E5FE-43BF-A12E-08A4309D85AB}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FA7-485A-BCF7-0B72BB69D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AFA7-485A-BCF7-0B72BB69DF80}"/>
            </c:ext>
          </c:extLst>
        </c:ser>
        <c:dLbls>
          <c:showLegendKey val="0"/>
          <c:showVal val="0"/>
          <c:showCatName val="0"/>
          <c:showSerName val="0"/>
          <c:showPercent val="0"/>
          <c:showBubbleSize val="0"/>
        </c:dLbls>
        <c:axId val="136687616"/>
        <c:axId val="136689536"/>
      </c:scatterChart>
      <c:valAx>
        <c:axId val="136687616"/>
        <c:scaling>
          <c:orientation val="minMax"/>
          <c:max val="13.4"/>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89536"/>
        <c:crosses val="autoZero"/>
        <c:crossBetween val="midCat"/>
      </c:valAx>
      <c:valAx>
        <c:axId val="136689536"/>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876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元利償還金については、合併特例債の本格的な元利償還が始まることにより、右肩上がりで増加することになる。その対策として、繰上償還の実施</a:t>
          </a:r>
          <a:r>
            <a:rPr kumimoji="1" lang="ja-JP" altLang="en-US" sz="1400" b="0" i="0" baseline="0">
              <a:solidFill>
                <a:schemeClr val="dk1"/>
              </a:solidFill>
              <a:effectLst/>
              <a:latin typeface="+mn-lt"/>
              <a:ea typeface="+mn-ea"/>
              <a:cs typeface="+mn-cs"/>
            </a:rPr>
            <a:t>等が必要である</a:t>
          </a:r>
          <a:r>
            <a:rPr kumimoji="1" lang="ja-JP" altLang="ja-JP" sz="1400" b="0" i="0" baseline="0">
              <a:solidFill>
                <a:schemeClr val="dk1"/>
              </a:solidFill>
              <a:effectLst/>
              <a:latin typeface="+mn-lt"/>
              <a:ea typeface="+mn-ea"/>
              <a:cs typeface="+mn-cs"/>
            </a:rPr>
            <a:t>。また、合併特例債を有効に活用することにより、普通交付税算入公債費等の割合を増やしていく作業も同時並行的に実施している。そのような取り組みにより、実質公債費比率において改善傾向</a:t>
          </a:r>
          <a:r>
            <a:rPr kumimoji="1" lang="ja-JP" altLang="en-US" sz="1400" b="0" i="0" baseline="0">
              <a:solidFill>
                <a:schemeClr val="dk1"/>
              </a:solidFill>
              <a:effectLst/>
              <a:latin typeface="+mn-lt"/>
              <a:ea typeface="+mn-ea"/>
              <a:cs typeface="+mn-cs"/>
            </a:rPr>
            <a:t>に</a:t>
          </a:r>
          <a:r>
            <a:rPr kumimoji="1" lang="ja-JP" altLang="ja-JP" sz="1400" b="0" i="0" baseline="0">
              <a:solidFill>
                <a:schemeClr val="dk1"/>
              </a:solidFill>
              <a:effectLst/>
              <a:latin typeface="+mn-lt"/>
              <a:ea typeface="+mn-ea"/>
              <a:cs typeface="+mn-cs"/>
            </a:rPr>
            <a:t>ある。</a:t>
          </a:r>
          <a:r>
            <a:rPr kumimoji="1" lang="ja-JP" altLang="en-US" sz="1400" b="0" i="0" baseline="0">
              <a:solidFill>
                <a:schemeClr val="dk1"/>
              </a:solidFill>
              <a:effectLst/>
              <a:latin typeface="+mn-lt"/>
              <a:ea typeface="+mn-ea"/>
              <a:cs typeface="+mn-cs"/>
            </a:rPr>
            <a:t>引き続き</a:t>
          </a:r>
          <a:r>
            <a:rPr kumimoji="1" lang="ja-JP" altLang="ja-JP" sz="1400" b="0" i="0" baseline="0">
              <a:solidFill>
                <a:schemeClr val="dk1"/>
              </a:solidFill>
              <a:effectLst/>
              <a:latin typeface="+mn-lt"/>
              <a:ea typeface="+mn-ea"/>
              <a:cs typeface="+mn-cs"/>
            </a:rPr>
            <a:t>、新起債の抑制や任意の繰り上げ償還</a:t>
          </a:r>
          <a:r>
            <a:rPr kumimoji="1" lang="ja-JP" altLang="en-US" sz="1400" b="0" i="0" baseline="0">
              <a:solidFill>
                <a:schemeClr val="dk1"/>
              </a:solidFill>
              <a:effectLst/>
              <a:latin typeface="+mn-lt"/>
              <a:ea typeface="+mn-ea"/>
              <a:cs typeface="+mn-cs"/>
            </a:rPr>
            <a:t>等</a:t>
          </a:r>
          <a:r>
            <a:rPr kumimoji="1" lang="ja-JP" altLang="ja-JP" sz="1400" b="0" i="0" baseline="0">
              <a:solidFill>
                <a:schemeClr val="dk1"/>
              </a:solidFill>
              <a:effectLst/>
              <a:latin typeface="+mn-lt"/>
              <a:ea typeface="+mn-ea"/>
              <a:cs typeface="+mn-cs"/>
            </a:rPr>
            <a:t>を実施することで、状況</a:t>
          </a:r>
          <a:r>
            <a:rPr kumimoji="1" lang="ja-JP" altLang="en-US" sz="1400" b="0" i="0" baseline="0">
              <a:solidFill>
                <a:schemeClr val="dk1"/>
              </a:solidFill>
              <a:effectLst/>
              <a:latin typeface="+mn-lt"/>
              <a:ea typeface="+mn-ea"/>
              <a:cs typeface="+mn-cs"/>
            </a:rPr>
            <a:t>の</a:t>
          </a:r>
          <a:r>
            <a:rPr kumimoji="1" lang="ja-JP" altLang="ja-JP" sz="1400" b="0" i="0" baseline="0">
              <a:solidFill>
                <a:schemeClr val="dk1"/>
              </a:solidFill>
              <a:effectLst/>
              <a:latin typeface="+mn-lt"/>
              <a:ea typeface="+mn-ea"/>
              <a:cs typeface="+mn-cs"/>
            </a:rPr>
            <a:t>改善を図</a:t>
          </a:r>
          <a:r>
            <a:rPr kumimoji="1" lang="ja-JP" altLang="en-US" sz="1400" b="0" i="0" baseline="0">
              <a:solidFill>
                <a:schemeClr val="dk1"/>
              </a:solidFill>
              <a:effectLst/>
              <a:latin typeface="+mn-lt"/>
              <a:ea typeface="+mn-ea"/>
              <a:cs typeface="+mn-cs"/>
            </a:rPr>
            <a:t>っていく</a:t>
          </a:r>
          <a:r>
            <a:rPr kumimoji="1"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将来負担額は、ほぼ横ばいの状況である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それを補っているのが、</a:t>
          </a:r>
          <a:r>
            <a:rPr kumimoji="1" lang="ja-JP" altLang="en-US" sz="1400">
              <a:solidFill>
                <a:schemeClr val="dk1"/>
              </a:solidFill>
              <a:effectLst/>
              <a:latin typeface="+mn-lt"/>
              <a:ea typeface="+mn-ea"/>
              <a:cs typeface="+mn-cs"/>
            </a:rPr>
            <a:t>充当可能基金等の</a:t>
          </a:r>
          <a:r>
            <a:rPr kumimoji="1" lang="ja-JP" altLang="ja-JP" sz="1400">
              <a:solidFill>
                <a:schemeClr val="dk1"/>
              </a:solidFill>
              <a:effectLst/>
              <a:latin typeface="+mn-lt"/>
              <a:ea typeface="+mn-ea"/>
              <a:cs typeface="+mn-cs"/>
            </a:rPr>
            <a:t>充当可能財源である。</a:t>
          </a:r>
          <a:r>
            <a:rPr kumimoji="1" lang="ja-JP" altLang="en-US" sz="1400">
              <a:solidFill>
                <a:schemeClr val="dk1"/>
              </a:solidFill>
              <a:effectLst/>
              <a:latin typeface="+mn-lt"/>
              <a:ea typeface="+mn-ea"/>
              <a:cs typeface="+mn-cs"/>
            </a:rPr>
            <a:t>今後、</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積立等は、</a:t>
          </a:r>
          <a:r>
            <a:rPr kumimoji="1" lang="ja-JP" altLang="en-US" sz="1400">
              <a:solidFill>
                <a:schemeClr val="dk1"/>
              </a:solidFill>
              <a:effectLst/>
              <a:latin typeface="+mn-lt"/>
              <a:ea typeface="+mn-ea"/>
              <a:cs typeface="+mn-cs"/>
            </a:rPr>
            <a:t>難しい</a:t>
          </a:r>
          <a:r>
            <a:rPr kumimoji="1" lang="ja-JP" altLang="ja-JP" sz="1400">
              <a:solidFill>
                <a:schemeClr val="dk1"/>
              </a:solidFill>
              <a:effectLst/>
              <a:latin typeface="+mn-lt"/>
              <a:ea typeface="+mn-ea"/>
              <a:cs typeface="+mn-cs"/>
            </a:rPr>
            <a:t>状況になることが</a:t>
          </a:r>
          <a:r>
            <a:rPr kumimoji="1" lang="ja-JP" altLang="en-US" sz="1400">
              <a:solidFill>
                <a:schemeClr val="dk1"/>
              </a:solidFill>
              <a:effectLst/>
              <a:latin typeface="+mn-lt"/>
              <a:ea typeface="+mn-ea"/>
              <a:cs typeface="+mn-cs"/>
            </a:rPr>
            <a:t>予想</a:t>
          </a:r>
          <a:r>
            <a:rPr kumimoji="1" lang="ja-JP" altLang="ja-JP" sz="1400">
              <a:solidFill>
                <a:schemeClr val="dk1"/>
              </a:solidFill>
              <a:effectLst/>
              <a:latin typeface="+mn-lt"/>
              <a:ea typeface="+mn-ea"/>
              <a:cs typeface="+mn-cs"/>
            </a:rPr>
            <a:t>される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将来負担比率の上昇を防ぐためには、新起債の発行の抑制を図</a:t>
          </a:r>
          <a:r>
            <a:rPr kumimoji="1" lang="ja-JP" altLang="en-US" sz="1400">
              <a:solidFill>
                <a:schemeClr val="dk1"/>
              </a:solidFill>
              <a:effectLst/>
              <a:latin typeface="+mn-lt"/>
              <a:ea typeface="+mn-ea"/>
              <a:cs typeface="+mn-cs"/>
            </a:rPr>
            <a:t>るとともに</a:t>
          </a:r>
          <a:r>
            <a:rPr kumimoji="1" lang="ja-JP" altLang="ja-JP" sz="1400">
              <a:solidFill>
                <a:schemeClr val="dk1"/>
              </a:solidFill>
              <a:effectLst/>
              <a:latin typeface="+mn-lt"/>
              <a:ea typeface="+mn-ea"/>
              <a:cs typeface="+mn-cs"/>
            </a:rPr>
            <a:t>、決算剰余金等の活用や減債基金の</a:t>
          </a:r>
          <a:r>
            <a:rPr kumimoji="1" lang="ja-JP" altLang="en-US" sz="1400">
              <a:solidFill>
                <a:schemeClr val="dk1"/>
              </a:solidFill>
              <a:effectLst/>
              <a:latin typeface="+mn-lt"/>
              <a:ea typeface="+mn-ea"/>
              <a:cs typeface="+mn-cs"/>
            </a:rPr>
            <a:t>取り崩し等により</a:t>
          </a:r>
          <a:r>
            <a:rPr kumimoji="1" lang="ja-JP" altLang="ja-JP" sz="1400">
              <a:solidFill>
                <a:schemeClr val="dk1"/>
              </a:solidFill>
              <a:effectLst/>
              <a:latin typeface="+mn-lt"/>
              <a:ea typeface="+mn-ea"/>
              <a:cs typeface="+mn-cs"/>
            </a:rPr>
            <a:t>繰上償還を実施</a:t>
          </a:r>
          <a:r>
            <a:rPr kumimoji="1" lang="ja-JP" altLang="en-US" sz="1400">
              <a:solidFill>
                <a:schemeClr val="dk1"/>
              </a:solidFill>
              <a:effectLst/>
              <a:latin typeface="+mn-lt"/>
              <a:ea typeface="+mn-ea"/>
              <a:cs typeface="+mn-cs"/>
            </a:rPr>
            <a:t>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有形固定資産減価償却率は類似団体の平均と比較して低い値となっている。学校や幼稚園、児童館等の新設及び建て替えを行い、施設の更新に取り組んできた結果が反映されているものと考えられる。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29</xdr:row>
      <xdr:rowOff>110278</xdr:rowOff>
    </xdr:to>
    <xdr:cxnSp macro="">
      <xdr:nvCxnSpPr>
        <xdr:cNvPr id="68" name="直線コネクタ 67"/>
        <xdr:cNvCxnSpPr/>
      </xdr:nvCxnSpPr>
      <xdr:spPr>
        <a:xfrm flipV="1">
          <a:off x="4760595" y="5240867"/>
          <a:ext cx="1270" cy="6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114105</xdr:rowOff>
    </xdr:from>
    <xdr:ext cx="405111" cy="259045"/>
    <xdr:sp macro="" textlink="">
      <xdr:nvSpPr>
        <xdr:cNvPr id="69" name="有形固定資産減価償却率最小値テキスト"/>
        <xdr:cNvSpPr txBox="1"/>
      </xdr:nvSpPr>
      <xdr:spPr>
        <a:xfrm>
          <a:off x="4813300" y="58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29</xdr:row>
      <xdr:rowOff>110278</xdr:rowOff>
    </xdr:from>
    <xdr:to>
      <xdr:col>3</xdr:col>
      <xdr:colOff>1260475</xdr:colOff>
      <xdr:row>29</xdr:row>
      <xdr:rowOff>110278</xdr:rowOff>
    </xdr:to>
    <xdr:cxnSp macro="">
      <xdr:nvCxnSpPr>
        <xdr:cNvPr id="70" name="直線コネクタ 69"/>
        <xdr:cNvCxnSpPr/>
      </xdr:nvCxnSpPr>
      <xdr:spPr>
        <a:xfrm>
          <a:off x="4673600" y="586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71"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72" name="直線コネクタ 71"/>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6579</xdr:rowOff>
    </xdr:from>
    <xdr:ext cx="405111" cy="259045"/>
    <xdr:sp macro="" textlink="">
      <xdr:nvSpPr>
        <xdr:cNvPr id="73" name="有形固定資産減価償却率平均値テキスト"/>
        <xdr:cNvSpPr txBox="1"/>
      </xdr:nvSpPr>
      <xdr:spPr>
        <a:xfrm>
          <a:off x="4813300" y="5416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28152</xdr:rowOff>
    </xdr:from>
    <xdr:to>
      <xdr:col>3</xdr:col>
      <xdr:colOff>1222375</xdr:colOff>
      <xdr:row>27</xdr:row>
      <xdr:rowOff>129752</xdr:rowOff>
    </xdr:to>
    <xdr:sp macro="" textlink="">
      <xdr:nvSpPr>
        <xdr:cNvPr id="74" name="フローチャート : 判断 73"/>
        <xdr:cNvSpPr/>
      </xdr:nvSpPr>
      <xdr:spPr>
        <a:xfrm>
          <a:off x="4711700" y="543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27</xdr:row>
      <xdr:rowOff>107315</xdr:rowOff>
    </xdr:from>
    <xdr:to>
      <xdr:col>3</xdr:col>
      <xdr:colOff>511175</xdr:colOff>
      <xdr:row>28</xdr:row>
      <xdr:rowOff>37465</xdr:rowOff>
    </xdr:to>
    <xdr:sp macro="" textlink="">
      <xdr:nvSpPr>
        <xdr:cNvPr id="75" name="フローチャート : 判断 74"/>
        <xdr:cNvSpPr/>
      </xdr:nvSpPr>
      <xdr:spPr>
        <a:xfrm>
          <a:off x="4000500" y="55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39370</xdr:rowOff>
    </xdr:from>
    <xdr:to>
      <xdr:col>3</xdr:col>
      <xdr:colOff>511175</xdr:colOff>
      <xdr:row>33</xdr:row>
      <xdr:rowOff>140970</xdr:rowOff>
    </xdr:to>
    <xdr:sp macro="" textlink="">
      <xdr:nvSpPr>
        <xdr:cNvPr id="81" name="円/楕円 80"/>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26</xdr:row>
      <xdr:rowOff>53992</xdr:rowOff>
    </xdr:from>
    <xdr:ext cx="405111" cy="259045"/>
    <xdr:sp macro="" textlink="">
      <xdr:nvSpPr>
        <xdr:cNvPr id="82" name="n_1aveValue有形固定資産減価償却率"/>
        <xdr:cNvSpPr txBox="1"/>
      </xdr:nvSpPr>
      <xdr:spPr>
        <a:xfrm>
          <a:off x="3836043"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132097</xdr:rowOff>
    </xdr:from>
    <xdr:ext cx="405111" cy="259045"/>
    <xdr:sp macro="" textlink="">
      <xdr:nvSpPr>
        <xdr:cNvPr id="83" name="n_1mainValue有形固定資産減価償却率"/>
        <xdr:cNvSpPr txBox="1"/>
      </xdr:nvSpPr>
      <xdr:spPr>
        <a:xfrm>
          <a:off x="3836043"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37</xdr:row>
      <xdr:rowOff>68580</xdr:rowOff>
    </xdr:to>
    <xdr:cxnSp macro="">
      <xdr:nvCxnSpPr>
        <xdr:cNvPr id="57" name="直線コネクタ 56"/>
        <xdr:cNvCxnSpPr/>
      </xdr:nvCxnSpPr>
      <xdr:spPr>
        <a:xfrm flipV="1">
          <a:off x="4634865" y="5638800"/>
          <a:ext cx="0" cy="77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72407</xdr:rowOff>
    </xdr:from>
    <xdr:ext cx="405111" cy="259045"/>
    <xdr:sp macro="" textlink="">
      <xdr:nvSpPr>
        <xdr:cNvPr id="58" name="【道路】&#10;有形固定資産減価償却率最小値テキスト"/>
        <xdr:cNvSpPr txBox="1"/>
      </xdr:nvSpPr>
      <xdr:spPr>
        <a:xfrm>
          <a:off x="47244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37</xdr:row>
      <xdr:rowOff>68580</xdr:rowOff>
    </xdr:from>
    <xdr:to>
      <xdr:col>6</xdr:col>
      <xdr:colOff>600075</xdr:colOff>
      <xdr:row>37</xdr:row>
      <xdr:rowOff>68580</xdr:rowOff>
    </xdr:to>
    <xdr:cxnSp macro="">
      <xdr:nvCxnSpPr>
        <xdr:cNvPr id="59" name="直線コネクタ 58"/>
        <xdr:cNvCxnSpPr/>
      </xdr:nvCxnSpPr>
      <xdr:spPr>
        <a:xfrm>
          <a:off x="4546600" y="641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0"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1" name="直線コネクタ 60"/>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30497</xdr:rowOff>
    </xdr:from>
    <xdr:ext cx="405111" cy="259045"/>
    <xdr:sp macro="" textlink="">
      <xdr:nvSpPr>
        <xdr:cNvPr id="62" name="【道路】&#10;有形固定資産減価償却率平均値テキスト"/>
        <xdr:cNvSpPr txBox="1"/>
      </xdr:nvSpPr>
      <xdr:spPr>
        <a:xfrm>
          <a:off x="4724400" y="585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52070</xdr:rowOff>
    </xdr:from>
    <xdr:to>
      <xdr:col>6</xdr:col>
      <xdr:colOff>561975</xdr:colOff>
      <xdr:row>34</xdr:row>
      <xdr:rowOff>153670</xdr:rowOff>
    </xdr:to>
    <xdr:sp macro="" textlink="">
      <xdr:nvSpPr>
        <xdr:cNvPr id="63" name="フローチャート : 判断 62"/>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55880</xdr:rowOff>
    </xdr:from>
    <xdr:to>
      <xdr:col>5</xdr:col>
      <xdr:colOff>409575</xdr:colOff>
      <xdr:row>35</xdr:row>
      <xdr:rowOff>157480</xdr:rowOff>
    </xdr:to>
    <xdr:sp macro="" textlink="">
      <xdr:nvSpPr>
        <xdr:cNvPr id="64" name="フローチャート : 判断 63"/>
        <xdr:cNvSpPr/>
      </xdr:nvSpPr>
      <xdr:spPr>
        <a:xfrm>
          <a:off x="3746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120650</xdr:rowOff>
    </xdr:from>
    <xdr:to>
      <xdr:col>5</xdr:col>
      <xdr:colOff>409575</xdr:colOff>
      <xdr:row>42</xdr:row>
      <xdr:rowOff>50800</xdr:rowOff>
    </xdr:to>
    <xdr:sp macro="" textlink="">
      <xdr:nvSpPr>
        <xdr:cNvPr id="70" name="円/楕円 69"/>
        <xdr:cNvSpPr/>
      </xdr:nvSpPr>
      <xdr:spPr>
        <a:xfrm>
          <a:off x="3746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2557</xdr:rowOff>
    </xdr:from>
    <xdr:ext cx="405111" cy="259045"/>
    <xdr:sp macro="" textlink="">
      <xdr:nvSpPr>
        <xdr:cNvPr id="71" name="n_1aveValue【道路】&#10;有形固定資産減価償却率"/>
        <xdr:cNvSpPr txBox="1"/>
      </xdr:nvSpPr>
      <xdr:spPr>
        <a:xfrm>
          <a:off x="3582043"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41927</xdr:rowOff>
    </xdr:from>
    <xdr:ext cx="405111" cy="259045"/>
    <xdr:sp macro="" textlink="">
      <xdr:nvSpPr>
        <xdr:cNvPr id="72" name="n_1mainValue【道路】&#10;有形固定資産減価償却率"/>
        <xdr:cNvSpPr txBox="1"/>
      </xdr:nvSpPr>
      <xdr:spPr>
        <a:xfrm>
          <a:off x="3582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4" name="直線コネクタ 93"/>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5"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6" name="直線コネクタ 95"/>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7"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8" name="直線コネクタ 97"/>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9"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0" name="フローチャート : 判断 99"/>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1" name="フローチャート : 判断 100"/>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139060</xdr:rowOff>
    </xdr:from>
    <xdr:to>
      <xdr:col>14</xdr:col>
      <xdr:colOff>79375</xdr:colOff>
      <xdr:row>36</xdr:row>
      <xdr:rowOff>69210</xdr:rowOff>
    </xdr:to>
    <xdr:sp macro="" textlink="">
      <xdr:nvSpPr>
        <xdr:cNvPr id="107" name="円/楕円 106"/>
        <xdr:cNvSpPr/>
      </xdr:nvSpPr>
      <xdr:spPr>
        <a:xfrm>
          <a:off x="9588500" y="61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8"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85737</xdr:rowOff>
    </xdr:from>
    <xdr:ext cx="534377" cy="259045"/>
    <xdr:sp macro="" textlink="">
      <xdr:nvSpPr>
        <xdr:cNvPr id="109" name="n_1mainValue【道路】&#10;一人当たり延長"/>
        <xdr:cNvSpPr txBox="1"/>
      </xdr:nvSpPr>
      <xdr:spPr>
        <a:xfrm>
          <a:off x="9359410" y="59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4" name="直線コネクタ 133"/>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5"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6" name="直線コネクタ 135"/>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7"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8" name="直線コネクタ 13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9"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0" name="フローチャート : 判断 139"/>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1" name="フローチャート : 判断 140"/>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7" name="円/楕円 146"/>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8"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133367</xdr:rowOff>
    </xdr:from>
    <xdr:ext cx="405111" cy="259045"/>
    <xdr:sp macro="" textlink="">
      <xdr:nvSpPr>
        <xdr:cNvPr id="149" name="n_1mainValue【橋りょう・トンネル】&#10;有形固定資産減価償却率"/>
        <xdr:cNvSpPr txBox="1"/>
      </xdr:nvSpPr>
      <xdr:spPr>
        <a:xfrm>
          <a:off x="3582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3" name="直線コネクタ 172"/>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4"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5" name="直線コネクタ 174"/>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6"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7" name="直線コネクタ 176"/>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8"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9" name="フローチャート : 判断 178"/>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0" name="フローチャート : 判断 179"/>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110491</xdr:rowOff>
    </xdr:from>
    <xdr:to>
      <xdr:col>14</xdr:col>
      <xdr:colOff>79375</xdr:colOff>
      <xdr:row>63</xdr:row>
      <xdr:rowOff>40641</xdr:rowOff>
    </xdr:to>
    <xdr:sp macro="" textlink="">
      <xdr:nvSpPr>
        <xdr:cNvPr id="186" name="円/楕円 185"/>
        <xdr:cNvSpPr/>
      </xdr:nvSpPr>
      <xdr:spPr>
        <a:xfrm>
          <a:off x="9588500" y="107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7"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31768</xdr:rowOff>
    </xdr:from>
    <xdr:ext cx="599010" cy="259045"/>
    <xdr:sp macro="" textlink="">
      <xdr:nvSpPr>
        <xdr:cNvPr id="188" name="n_1mainValue【橋りょう・トンネル】&#10;一人当たり有形固定資産（償却資産）額"/>
        <xdr:cNvSpPr txBox="1"/>
      </xdr:nvSpPr>
      <xdr:spPr>
        <a:xfrm>
          <a:off x="9327094" y="1083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8" name="フローチャート : 判断 21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53594</xdr:rowOff>
    </xdr:from>
    <xdr:to>
      <xdr:col>5</xdr:col>
      <xdr:colOff>409575</xdr:colOff>
      <xdr:row>82</xdr:row>
      <xdr:rowOff>155194</xdr:rowOff>
    </xdr:to>
    <xdr:sp macro="" textlink="">
      <xdr:nvSpPr>
        <xdr:cNvPr id="224" name="円/楕円 223"/>
        <xdr:cNvSpPr/>
      </xdr:nvSpPr>
      <xdr:spPr>
        <a:xfrm>
          <a:off x="3746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5"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271</xdr:rowOff>
    </xdr:from>
    <xdr:ext cx="405111" cy="259045"/>
    <xdr:sp macro="" textlink="">
      <xdr:nvSpPr>
        <xdr:cNvPr id="226" name="n_1mainValue【公営住宅】&#10;有形固定資産減価償却率"/>
        <xdr:cNvSpPr txBox="1"/>
      </xdr:nvSpPr>
      <xdr:spPr>
        <a:xfrm>
          <a:off x="3582043" y="138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5" name="フローチャート : 判断 254"/>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96571</xdr:rowOff>
    </xdr:from>
    <xdr:to>
      <xdr:col>14</xdr:col>
      <xdr:colOff>79375</xdr:colOff>
      <xdr:row>86</xdr:row>
      <xdr:rowOff>26721</xdr:rowOff>
    </xdr:to>
    <xdr:sp macro="" textlink="">
      <xdr:nvSpPr>
        <xdr:cNvPr id="261" name="円/楕円 260"/>
        <xdr:cNvSpPr/>
      </xdr:nvSpPr>
      <xdr:spPr>
        <a:xfrm>
          <a:off x="9588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2"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17848</xdr:rowOff>
    </xdr:from>
    <xdr:ext cx="469744" cy="259045"/>
    <xdr:sp macro="" textlink="">
      <xdr:nvSpPr>
        <xdr:cNvPr id="263" name="n_1mainValue【公営住宅】&#10;一人当たり面積"/>
        <xdr:cNvSpPr txBox="1"/>
      </xdr:nvSpPr>
      <xdr:spPr>
        <a:xfrm>
          <a:off x="93917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5" name="テキスト ボックス 27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5" name="直線コネクタ 284"/>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6"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7" name="直線コネクタ 286"/>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8"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9" name="直線コネクタ 288"/>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90"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91" name="フローチャート : 判断 290"/>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2" name="フローチャート : 判断 291"/>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157987</xdr:rowOff>
    </xdr:from>
    <xdr:to>
      <xdr:col>5</xdr:col>
      <xdr:colOff>409575</xdr:colOff>
      <xdr:row>103</xdr:row>
      <xdr:rowOff>88137</xdr:rowOff>
    </xdr:to>
    <xdr:sp macro="" textlink="">
      <xdr:nvSpPr>
        <xdr:cNvPr id="298" name="円/楕円 297"/>
        <xdr:cNvSpPr/>
      </xdr:nvSpPr>
      <xdr:spPr>
        <a:xfrm>
          <a:off x="3746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9"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79264</xdr:rowOff>
    </xdr:from>
    <xdr:ext cx="405111" cy="259045"/>
    <xdr:sp macro="" textlink="">
      <xdr:nvSpPr>
        <xdr:cNvPr id="300" name="n_1mainValue【港湾・漁港】&#10;有形固定資産減価償却率"/>
        <xdr:cNvSpPr txBox="1"/>
      </xdr:nvSpPr>
      <xdr:spPr>
        <a:xfrm>
          <a:off x="3582043"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4" name="テキスト ボックス 31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8" name="テキスト ボックス 31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4" name="直線コネクタ 323"/>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5"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6" name="直線コネクタ 325"/>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7"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8" name="直線コネクタ 327"/>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9"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30" name="フローチャート : 判断 329"/>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31" name="フローチャート : 判断 330"/>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118554</xdr:rowOff>
    </xdr:from>
    <xdr:to>
      <xdr:col>14</xdr:col>
      <xdr:colOff>79375</xdr:colOff>
      <xdr:row>106</xdr:row>
      <xdr:rowOff>48704</xdr:rowOff>
    </xdr:to>
    <xdr:sp macro="" textlink="">
      <xdr:nvSpPr>
        <xdr:cNvPr id="337" name="円/楕円 336"/>
        <xdr:cNvSpPr/>
      </xdr:nvSpPr>
      <xdr:spPr>
        <a:xfrm>
          <a:off x="9588500" y="181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8"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106</xdr:row>
      <xdr:rowOff>39831</xdr:rowOff>
    </xdr:from>
    <xdr:ext cx="599010" cy="259045"/>
    <xdr:sp macro="" textlink="">
      <xdr:nvSpPr>
        <xdr:cNvPr id="339" name="n_1mainValue【港湾・漁港】&#10;一人当たり有形固定資産（償却資産）額"/>
        <xdr:cNvSpPr txBox="1"/>
      </xdr:nvSpPr>
      <xdr:spPr>
        <a:xfrm>
          <a:off x="9327094" y="1821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4" name="直線コネクタ 36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6" name="直線コネクタ 36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8" name="直線コネクタ 36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70" name="フローチャート : 判断 36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71" name="フローチャート : 判断 37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90170</xdr:rowOff>
    </xdr:from>
    <xdr:to>
      <xdr:col>22</xdr:col>
      <xdr:colOff>415925</xdr:colOff>
      <xdr:row>42</xdr:row>
      <xdr:rowOff>20320</xdr:rowOff>
    </xdr:to>
    <xdr:sp macro="" textlink="">
      <xdr:nvSpPr>
        <xdr:cNvPr id="377" name="円/楕円 376"/>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8"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11447</xdr:rowOff>
    </xdr:from>
    <xdr:ext cx="405111" cy="259045"/>
    <xdr:sp macro="" textlink="">
      <xdr:nvSpPr>
        <xdr:cNvPr id="379" name="n_1mainValue【認定こども園・幼稚園・保育所】&#10;有形固定資産減価償却率"/>
        <xdr:cNvSpPr txBox="1"/>
      </xdr:nvSpPr>
      <xdr:spPr>
        <a:xfrm>
          <a:off x="15266043"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01" name="直線コネクタ 40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3" name="直線コネクタ 40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5" name="直線コネクタ 40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7" name="フローチャート : 判断 40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8" name="フローチャート : 判断 40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18542</xdr:rowOff>
    </xdr:from>
    <xdr:to>
      <xdr:col>31</xdr:col>
      <xdr:colOff>85725</xdr:colOff>
      <xdr:row>40</xdr:row>
      <xdr:rowOff>120142</xdr:rowOff>
    </xdr:to>
    <xdr:sp macro="" textlink="">
      <xdr:nvSpPr>
        <xdr:cNvPr id="414" name="円/楕円 413"/>
        <xdr:cNvSpPr/>
      </xdr:nvSpPr>
      <xdr:spPr>
        <a:xfrm>
          <a:off x="21272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15"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111269</xdr:rowOff>
    </xdr:from>
    <xdr:ext cx="469744" cy="259045"/>
    <xdr:sp macro="" textlink="">
      <xdr:nvSpPr>
        <xdr:cNvPr id="416" name="n_1mainValue【認定こども園・幼稚園・保育所】&#10;一人当たり面積"/>
        <xdr:cNvSpPr txBox="1"/>
      </xdr:nvSpPr>
      <xdr:spPr>
        <a:xfrm>
          <a:off x="210757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9" name="直線コネクタ 43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4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1" name="直線コネクタ 44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3" name="直線コネクタ 44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5" name="フローチャート : 判断 44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6" name="フローチャート : 判断 44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102362</xdr:rowOff>
    </xdr:from>
    <xdr:to>
      <xdr:col>22</xdr:col>
      <xdr:colOff>415925</xdr:colOff>
      <xdr:row>63</xdr:row>
      <xdr:rowOff>32512</xdr:rowOff>
    </xdr:to>
    <xdr:sp macro="" textlink="">
      <xdr:nvSpPr>
        <xdr:cNvPr id="452" name="円/楕円 451"/>
        <xdr:cNvSpPr/>
      </xdr:nvSpPr>
      <xdr:spPr>
        <a:xfrm>
          <a:off x="1543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3"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23639</xdr:rowOff>
    </xdr:from>
    <xdr:ext cx="405111" cy="259045"/>
    <xdr:sp macro="" textlink="">
      <xdr:nvSpPr>
        <xdr:cNvPr id="454" name="n_1mainValue【学校施設】&#10;有形固定資産減価償却率"/>
        <xdr:cNvSpPr txBox="1"/>
      </xdr:nvSpPr>
      <xdr:spPr>
        <a:xfrm>
          <a:off x="15266043"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6" name="テキスト ボックス 4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8" name="直線コネクタ 47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80" name="直線コネクタ 47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2" name="直線コネクタ 48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4" name="フローチャート : 判断 48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5" name="フローチャート : 判断 484"/>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21019</xdr:rowOff>
    </xdr:from>
    <xdr:to>
      <xdr:col>31</xdr:col>
      <xdr:colOff>85725</xdr:colOff>
      <xdr:row>62</xdr:row>
      <xdr:rowOff>122619</xdr:rowOff>
    </xdr:to>
    <xdr:sp macro="" textlink="">
      <xdr:nvSpPr>
        <xdr:cNvPr id="491" name="円/楕円 490"/>
        <xdr:cNvSpPr/>
      </xdr:nvSpPr>
      <xdr:spPr>
        <a:xfrm>
          <a:off x="21272500" y="106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92"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113746</xdr:rowOff>
    </xdr:from>
    <xdr:ext cx="469744" cy="259045"/>
    <xdr:sp macro="" textlink="">
      <xdr:nvSpPr>
        <xdr:cNvPr id="493" name="n_1mainValue【学校施設】&#10;一人当たり面積"/>
        <xdr:cNvSpPr txBox="1"/>
      </xdr:nvSpPr>
      <xdr:spPr>
        <a:xfrm>
          <a:off x="21075727" y="1074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8" name="直線コネクタ 517"/>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9"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20" name="直線コネクタ 519"/>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3"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4" name="フローチャート : 判断 523"/>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5" name="フローチャート : 判断 524"/>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143511</xdr:rowOff>
    </xdr:from>
    <xdr:to>
      <xdr:col>22</xdr:col>
      <xdr:colOff>415925</xdr:colOff>
      <xdr:row>85</xdr:row>
      <xdr:rowOff>73661</xdr:rowOff>
    </xdr:to>
    <xdr:sp macro="" textlink="">
      <xdr:nvSpPr>
        <xdr:cNvPr id="531" name="円/楕円 530"/>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170197</xdr:rowOff>
    </xdr:from>
    <xdr:ext cx="405111" cy="259045"/>
    <xdr:sp macro="" textlink="">
      <xdr:nvSpPr>
        <xdr:cNvPr id="532" name="n_1aveValue【児童館】&#10;有形固定資産減価償却率"/>
        <xdr:cNvSpPr txBox="1"/>
      </xdr:nvSpPr>
      <xdr:spPr>
        <a:xfrm>
          <a:off x="15266043"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64788</xdr:rowOff>
    </xdr:from>
    <xdr:ext cx="405111" cy="259045"/>
    <xdr:sp macro="" textlink="">
      <xdr:nvSpPr>
        <xdr:cNvPr id="533" name="n_1mainValue【児童館】&#10;有形固定資産減価償却率"/>
        <xdr:cNvSpPr txBox="1"/>
      </xdr:nvSpPr>
      <xdr:spPr>
        <a:xfrm>
          <a:off x="15266043"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5" name="直線コネクタ 55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7" name="直線コネクタ 55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9" name="直線コネクタ 55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0"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1" name="フローチャート : 判断 56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2" name="フローチャート : 判断 561"/>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170180</xdr:rowOff>
    </xdr:from>
    <xdr:to>
      <xdr:col>31</xdr:col>
      <xdr:colOff>85725</xdr:colOff>
      <xdr:row>79</xdr:row>
      <xdr:rowOff>100330</xdr:rowOff>
    </xdr:to>
    <xdr:sp macro="" textlink="">
      <xdr:nvSpPr>
        <xdr:cNvPr id="568" name="円/楕円 567"/>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69"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116857</xdr:rowOff>
    </xdr:from>
    <xdr:ext cx="469744" cy="259045"/>
    <xdr:sp macro="" textlink="">
      <xdr:nvSpPr>
        <xdr:cNvPr id="570"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3" name="テキスト ボックス 58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3" name="テキスト ボックス 59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7" name="直線コネクタ 596"/>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8"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9" name="直線コネクタ 59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00"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1" name="直線コネクタ 600"/>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2"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3" name="フローチャート : 判断 60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4" name="フローチャート : 判断 603"/>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51526</xdr:rowOff>
    </xdr:from>
    <xdr:to>
      <xdr:col>22</xdr:col>
      <xdr:colOff>415925</xdr:colOff>
      <xdr:row>102</xdr:row>
      <xdr:rowOff>153126</xdr:rowOff>
    </xdr:to>
    <xdr:sp macro="" textlink="">
      <xdr:nvSpPr>
        <xdr:cNvPr id="610" name="円/楕円 609"/>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11"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169653</xdr:rowOff>
    </xdr:from>
    <xdr:ext cx="405111" cy="259045"/>
    <xdr:sp macro="" textlink="">
      <xdr:nvSpPr>
        <xdr:cNvPr id="612" name="n_1mainValue【公民館】&#10;有形固定資産減価償却率"/>
        <xdr:cNvSpPr txBox="1"/>
      </xdr:nvSpPr>
      <xdr:spPr>
        <a:xfrm>
          <a:off x="15266043"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4" name="直線コネクタ 633"/>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5"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6" name="直線コネクタ 63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7"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8" name="直線コネクタ 63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9"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40" name="フローチャート : 判断 639"/>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41" name="フローチャート : 判断 64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66548</xdr:rowOff>
    </xdr:from>
    <xdr:to>
      <xdr:col>31</xdr:col>
      <xdr:colOff>85725</xdr:colOff>
      <xdr:row>107</xdr:row>
      <xdr:rowOff>168148</xdr:rowOff>
    </xdr:to>
    <xdr:sp macro="" textlink="">
      <xdr:nvSpPr>
        <xdr:cNvPr id="647" name="円/楕円 646"/>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8"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159275</xdr:rowOff>
    </xdr:from>
    <xdr:ext cx="469744" cy="259045"/>
    <xdr:sp macro="" textlink="">
      <xdr:nvSpPr>
        <xdr:cNvPr id="649" name="n_1mainValue【公民館】&#10;一人当たり面積"/>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多く</a:t>
          </a:r>
          <a:r>
            <a:rPr kumimoji="1" lang="ja-JP" altLang="ja-JP" sz="1100">
              <a:solidFill>
                <a:schemeClr val="dk1"/>
              </a:solidFill>
              <a:effectLst/>
              <a:latin typeface="+mn-lt"/>
              <a:ea typeface="+mn-ea"/>
              <a:cs typeface="+mn-cs"/>
            </a:rPr>
            <a:t>の施設類型において有形固定資産減価償却率は類似団体の平均を下回っていることが読み取れる。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認定こども園・幼稚園・保育所の有形固定資産減価償却率が類似団体と比較して低いのは、老朽化が進行していた保育所を民間に譲渡したことと、平成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年度にかけて知念幼稚園及び佐敷幼稚園の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園の建て替えを行ったことによる。一方、公民館と公営住宅については平均を上回る老朽化状況となっているため、今後の更新等を検討していく。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147865</xdr:rowOff>
    </xdr:from>
    <xdr:to>
      <xdr:col>5</xdr:col>
      <xdr:colOff>409575</xdr:colOff>
      <xdr:row>42</xdr:row>
      <xdr:rowOff>78015</xdr:rowOff>
    </xdr:to>
    <xdr:sp macro="" textlink="">
      <xdr:nvSpPr>
        <xdr:cNvPr id="72" name="円/楕円 71"/>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69142</xdr:rowOff>
    </xdr:from>
    <xdr:ext cx="340478" cy="259045"/>
    <xdr:sp macro="" textlink="">
      <xdr:nvSpPr>
        <xdr:cNvPr id="73" name="n_1mainValue【図書館】&#10;有形固定資産減価償却率"/>
        <xdr:cNvSpPr txBox="1"/>
      </xdr:nvSpPr>
      <xdr:spPr>
        <a:xfrm>
          <a:off x="3614360"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99" name="直線コネクタ 98"/>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100"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101" name="直線コネクタ 100"/>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102"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103" name="直線コネクタ 102"/>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11991</xdr:rowOff>
    </xdr:from>
    <xdr:ext cx="469744" cy="259045"/>
    <xdr:sp macro="" textlink="">
      <xdr:nvSpPr>
        <xdr:cNvPr id="104" name="【図書館】&#10;一人当たり面積平均値テキスト"/>
        <xdr:cNvSpPr txBox="1"/>
      </xdr:nvSpPr>
      <xdr:spPr>
        <a:xfrm>
          <a:off x="105664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105" name="フローチャート : 判断 104"/>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106" name="フローチャート : 判断 105"/>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107"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49893</xdr:rowOff>
    </xdr:from>
    <xdr:to>
      <xdr:col>14</xdr:col>
      <xdr:colOff>79375</xdr:colOff>
      <xdr:row>41</xdr:row>
      <xdr:rowOff>151493</xdr:rowOff>
    </xdr:to>
    <xdr:sp macro="" textlink="">
      <xdr:nvSpPr>
        <xdr:cNvPr id="113" name="円/楕円 112"/>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14"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4"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5" name="フローチャート : 判断 144"/>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6" name="フローチャート : 判断 145"/>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7"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46355</xdr:rowOff>
    </xdr:from>
    <xdr:to>
      <xdr:col>5</xdr:col>
      <xdr:colOff>409575</xdr:colOff>
      <xdr:row>59</xdr:row>
      <xdr:rowOff>147955</xdr:rowOff>
    </xdr:to>
    <xdr:sp macro="" textlink="">
      <xdr:nvSpPr>
        <xdr:cNvPr id="153" name="円/楕円 152"/>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164482</xdr:rowOff>
    </xdr:from>
    <xdr:ext cx="405111" cy="259045"/>
    <xdr:sp macro="" textlink="">
      <xdr:nvSpPr>
        <xdr:cNvPr id="154" name="n_1main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3"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4" name="フローチャート : 判断 183"/>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5" name="フローチャート : 判断 184"/>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6"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156845</xdr:rowOff>
    </xdr:from>
    <xdr:to>
      <xdr:col>14</xdr:col>
      <xdr:colOff>79375</xdr:colOff>
      <xdr:row>62</xdr:row>
      <xdr:rowOff>86995</xdr:rowOff>
    </xdr:to>
    <xdr:sp macro="" textlink="">
      <xdr:nvSpPr>
        <xdr:cNvPr id="192" name="円/楕円 191"/>
        <xdr:cNvSpPr/>
      </xdr:nvSpPr>
      <xdr:spPr>
        <a:xfrm>
          <a:off x="958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78122</xdr:rowOff>
    </xdr:from>
    <xdr:ext cx="469744" cy="259045"/>
    <xdr:sp macro="" textlink="">
      <xdr:nvSpPr>
        <xdr:cNvPr id="193" name="n_1mainValue【体育館・プール】&#10;一人当たり面積"/>
        <xdr:cNvSpPr txBox="1"/>
      </xdr:nvSpPr>
      <xdr:spPr>
        <a:xfrm>
          <a:off x="93917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8" name="直線コネクタ 217"/>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9"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20" name="直線コネクタ 21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1"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2" name="直線コネクタ 221"/>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3"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4" name="フローチャート : 判断 223"/>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5" name="フローチャート : 判断 224"/>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6"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128270</xdr:rowOff>
    </xdr:from>
    <xdr:to>
      <xdr:col>5</xdr:col>
      <xdr:colOff>409575</xdr:colOff>
      <xdr:row>84</xdr:row>
      <xdr:rowOff>58420</xdr:rowOff>
    </xdr:to>
    <xdr:sp macro="" textlink="">
      <xdr:nvSpPr>
        <xdr:cNvPr id="232" name="円/楕円 231"/>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49547</xdr:rowOff>
    </xdr:from>
    <xdr:ext cx="405111" cy="259045"/>
    <xdr:sp macro="" textlink="">
      <xdr:nvSpPr>
        <xdr:cNvPr id="233" name="n_1mainValue【福祉施設】&#10;有形固定資産減価償却率"/>
        <xdr:cNvSpPr txBox="1"/>
      </xdr:nvSpPr>
      <xdr:spPr>
        <a:xfrm>
          <a:off x="3582043"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9" name="直線コネクタ 258"/>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0"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1" name="直線コネクタ 26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2"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3" name="直線コネクタ 262"/>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4"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5" name="フローチャート : 判断 264"/>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6" name="フローチャート : 判断 265"/>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7"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29755</xdr:rowOff>
    </xdr:from>
    <xdr:to>
      <xdr:col>14</xdr:col>
      <xdr:colOff>79375</xdr:colOff>
      <xdr:row>84</xdr:row>
      <xdr:rowOff>131355</xdr:rowOff>
    </xdr:to>
    <xdr:sp macro="" textlink="">
      <xdr:nvSpPr>
        <xdr:cNvPr id="273" name="円/楕円 272"/>
        <xdr:cNvSpPr/>
      </xdr:nvSpPr>
      <xdr:spPr>
        <a:xfrm>
          <a:off x="9588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147882</xdr:rowOff>
    </xdr:from>
    <xdr:ext cx="469744" cy="259045"/>
    <xdr:sp macro="" textlink="">
      <xdr:nvSpPr>
        <xdr:cNvPr id="274" name="n_1mainValue【福祉施設】&#10;一人当たり面積"/>
        <xdr:cNvSpPr txBox="1"/>
      </xdr:nvSpPr>
      <xdr:spPr>
        <a:xfrm>
          <a:off x="93917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6" name="テキスト ボックス 28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6" name="テキスト ボックス 29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0" name="直線コネクタ 299"/>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1"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2" name="直線コネクタ 301"/>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3"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4" name="直線コネクタ 3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5"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6" name="フローチャート : 判断 305"/>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7" name="フローチャート : 判断 306"/>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8"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51526</xdr:rowOff>
    </xdr:from>
    <xdr:to>
      <xdr:col>5</xdr:col>
      <xdr:colOff>409575</xdr:colOff>
      <xdr:row>104</xdr:row>
      <xdr:rowOff>153126</xdr:rowOff>
    </xdr:to>
    <xdr:sp macro="" textlink="">
      <xdr:nvSpPr>
        <xdr:cNvPr id="314" name="円/楕円 313"/>
        <xdr:cNvSpPr/>
      </xdr:nvSpPr>
      <xdr:spPr>
        <a:xfrm>
          <a:off x="3746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144253</xdr:rowOff>
    </xdr:from>
    <xdr:ext cx="405111" cy="259045"/>
    <xdr:sp macro="" textlink="">
      <xdr:nvSpPr>
        <xdr:cNvPr id="315" name="n_1mainValue【市民会館】&#10;有形固定資産減価償却率"/>
        <xdr:cNvSpPr txBox="1"/>
      </xdr:nvSpPr>
      <xdr:spPr>
        <a:xfrm>
          <a:off x="3582043"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9" name="直線コネクタ 33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1" name="直線コネクタ 34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3" name="直線コネクタ 34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5" name="フローチャート : 判断 34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6" name="フローチャート : 判断 34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7"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101600</xdr:rowOff>
    </xdr:from>
    <xdr:to>
      <xdr:col>14</xdr:col>
      <xdr:colOff>79375</xdr:colOff>
      <xdr:row>108</xdr:row>
      <xdr:rowOff>31750</xdr:rowOff>
    </xdr:to>
    <xdr:sp macro="" textlink="">
      <xdr:nvSpPr>
        <xdr:cNvPr id="353" name="円/楕円 352"/>
        <xdr:cNvSpPr/>
      </xdr:nvSpPr>
      <xdr:spPr>
        <a:xfrm>
          <a:off x="9588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22877</xdr:rowOff>
    </xdr:from>
    <xdr:ext cx="469744" cy="259045"/>
    <xdr:sp macro="" textlink="">
      <xdr:nvSpPr>
        <xdr:cNvPr id="354" name="n_1mainValue【市民会館】&#10;一人当たり面積"/>
        <xdr:cNvSpPr txBox="1"/>
      </xdr:nvSpPr>
      <xdr:spPr>
        <a:xfrm>
          <a:off x="9391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9" name="直線コネクタ 378"/>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0"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1" name="直線コネクタ 380"/>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2"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3" name="直線コネクタ 38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4"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5" name="フローチャート : 判断 38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6" name="フローチャート : 判断 385"/>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7"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122555</xdr:rowOff>
    </xdr:from>
    <xdr:to>
      <xdr:col>22</xdr:col>
      <xdr:colOff>415925</xdr:colOff>
      <xdr:row>38</xdr:row>
      <xdr:rowOff>52705</xdr:rowOff>
    </xdr:to>
    <xdr:sp macro="" textlink="">
      <xdr:nvSpPr>
        <xdr:cNvPr id="393" name="円/楕円 392"/>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69232</xdr:rowOff>
    </xdr:from>
    <xdr:ext cx="405111" cy="259045"/>
    <xdr:sp macro="" textlink="">
      <xdr:nvSpPr>
        <xdr:cNvPr id="394" name="n_1mainValue【一般廃棄物処理施設】&#10;有形固定資産減価償却率"/>
        <xdr:cNvSpPr txBox="1"/>
      </xdr:nvSpPr>
      <xdr:spPr>
        <a:xfrm>
          <a:off x="15266043"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6" name="テキスト ボックス 4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8" name="テキスト ボックス 4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0" name="テキスト ボックス 4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2" name="テキスト ボックス 4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6" name="直線コネクタ 415"/>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7"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8" name="直線コネクタ 417"/>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9"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20" name="直線コネクタ 419"/>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1"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2" name="フローチャート : 判断 421"/>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3" name="フローチャート : 判断 422"/>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4"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73609</xdr:rowOff>
    </xdr:from>
    <xdr:to>
      <xdr:col>31</xdr:col>
      <xdr:colOff>85725</xdr:colOff>
      <xdr:row>42</xdr:row>
      <xdr:rowOff>3759</xdr:rowOff>
    </xdr:to>
    <xdr:sp macro="" textlink="">
      <xdr:nvSpPr>
        <xdr:cNvPr id="430" name="円/楕円 429"/>
        <xdr:cNvSpPr/>
      </xdr:nvSpPr>
      <xdr:spPr>
        <a:xfrm>
          <a:off x="21272500" y="71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166336</xdr:rowOff>
    </xdr:from>
    <xdr:ext cx="469744" cy="259045"/>
    <xdr:sp macro="" textlink="">
      <xdr:nvSpPr>
        <xdr:cNvPr id="431" name="n_1mainValue【一般廃棄物処理施設】&#10;一人当たり有形固定資産（償却資産）額"/>
        <xdr:cNvSpPr txBox="1"/>
      </xdr:nvSpPr>
      <xdr:spPr>
        <a:xfrm>
          <a:off x="21075727" y="719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6" name="直線コネクタ 45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8" name="直線コネクタ 45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60" name="直線コネクタ 45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1"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2" name="フローチャート : 判断 461"/>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3" name="フローチャート : 判断 462"/>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64"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158750</xdr:rowOff>
    </xdr:from>
    <xdr:to>
      <xdr:col>22</xdr:col>
      <xdr:colOff>415925</xdr:colOff>
      <xdr:row>62</xdr:row>
      <xdr:rowOff>88900</xdr:rowOff>
    </xdr:to>
    <xdr:sp macro="" textlink="">
      <xdr:nvSpPr>
        <xdr:cNvPr id="470" name="円/楕円 469"/>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80027</xdr:rowOff>
    </xdr:from>
    <xdr:ext cx="405111" cy="259045"/>
    <xdr:sp macro="" textlink="">
      <xdr:nvSpPr>
        <xdr:cNvPr id="471" name="n_1mainValue【保健センター・保健所】&#10;有形固定資産減価償却率"/>
        <xdr:cNvSpPr txBox="1"/>
      </xdr:nvSpPr>
      <xdr:spPr>
        <a:xfrm>
          <a:off x="15266043"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7" name="直線コネクタ 496"/>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9" name="直線コネクタ 49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0"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1" name="直線コネクタ 500"/>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2"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3" name="フローチャート : 判断 502"/>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4" name="フローチャート : 判断 503"/>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5"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66222</xdr:rowOff>
    </xdr:from>
    <xdr:to>
      <xdr:col>31</xdr:col>
      <xdr:colOff>85725</xdr:colOff>
      <xdr:row>63</xdr:row>
      <xdr:rowOff>167822</xdr:rowOff>
    </xdr:to>
    <xdr:sp macro="" textlink="">
      <xdr:nvSpPr>
        <xdr:cNvPr id="511" name="円/楕円 510"/>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158949</xdr:rowOff>
    </xdr:from>
    <xdr:ext cx="469744" cy="259045"/>
    <xdr:sp macro="" textlink="">
      <xdr:nvSpPr>
        <xdr:cNvPr id="512"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4" name="テキスト ボックス 5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2" name="テキスト ボックス 5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6" name="直線コネクタ 535"/>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7"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8" name="直線コネクタ 537"/>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9"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0" name="直線コネクタ 539"/>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1"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2" name="フローチャート : 判断 541"/>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3" name="フローチャート : 判断 542"/>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4"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97789</xdr:rowOff>
    </xdr:from>
    <xdr:to>
      <xdr:col>22</xdr:col>
      <xdr:colOff>415925</xdr:colOff>
      <xdr:row>82</xdr:row>
      <xdr:rowOff>27939</xdr:rowOff>
    </xdr:to>
    <xdr:sp macro="" textlink="">
      <xdr:nvSpPr>
        <xdr:cNvPr id="550" name="円/楕円 549"/>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19066</xdr:rowOff>
    </xdr:from>
    <xdr:ext cx="405111" cy="259045"/>
    <xdr:sp macro="" textlink="">
      <xdr:nvSpPr>
        <xdr:cNvPr id="551" name="n_1mainValue【消防施設】&#10;有形固定資産減価償却率"/>
        <xdr:cNvSpPr txBox="1"/>
      </xdr:nvSpPr>
      <xdr:spPr>
        <a:xfrm>
          <a:off x="15266043"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7" name="直線コネクタ 57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9" name="直線コネクタ 57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8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1" name="直線コネクタ 58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2"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3" name="フローチャート : 判断 58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4" name="フローチャート : 判断 583"/>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5"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91" name="円/楕円 590"/>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592"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4" name="テキスト ボックス 60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6" name="直線コネクタ 61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8" name="直線コネクタ 61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20" name="直線コネクタ 61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1"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2" name="フローチャート : 判断 62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3" name="フローチャート : 判断 622"/>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4"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630" name="円/楕円 629"/>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38116</xdr:rowOff>
    </xdr:from>
    <xdr:ext cx="405111" cy="259045"/>
    <xdr:sp macro="" textlink="">
      <xdr:nvSpPr>
        <xdr:cNvPr id="631" name="n_1mainValue【庁舎】&#10;有形固定資産減価償却率"/>
        <xdr:cNvSpPr txBox="1"/>
      </xdr:nvSpPr>
      <xdr:spPr>
        <a:xfrm>
          <a:off x="15266043"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6" name="直線コネクタ 655"/>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7"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8" name="直線コネクタ 657"/>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0" name="直線コネクタ 65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1"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2" name="フローチャート : 判断 661"/>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3" name="フローチャート : 判断 662"/>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64"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670" name="円/楕円 669"/>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30497</xdr:rowOff>
    </xdr:from>
    <xdr:ext cx="469744" cy="259045"/>
    <xdr:sp macro="" textlink="">
      <xdr:nvSpPr>
        <xdr:cNvPr id="671" name="n_1main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有形固定資産減価償却率はいずれの施設類型においてもおおむね類似団体の平均と近い値となっている。図書館は類似団体の平均を大きく下回っているが、これは知念図書館等複合施設が平成</a:t>
          </a:r>
          <a:r>
            <a:rPr kumimoji="1" lang="en-US" altLang="ja-JP" sz="1300">
              <a:latin typeface="ＭＳ Ｐゴシック"/>
            </a:rPr>
            <a:t>25</a:t>
          </a:r>
          <a:r>
            <a:rPr kumimoji="1" lang="ja-JP" altLang="en-US" sz="1300">
              <a:latin typeface="ＭＳ Ｐゴシック"/>
            </a:rPr>
            <a:t>年度に建設されているためである。本市には前述の複合施設以外にも図書館があるが、いずれの図書館も他の施設の一部を図書館として利用しているため、市民一人当たりの面積は類似団体の平均を下回っている。</a:t>
          </a:r>
        </a:p>
        <a:p>
          <a:r>
            <a:rPr kumimoji="1" lang="ja-JP" altLang="en-US" sz="1300">
              <a:latin typeface="ＭＳ Ｐゴシック"/>
            </a:rPr>
            <a:t>消防施設については一部事務組合で施設を保有しており、隣接する八重瀬町と案分を行っているため、住民一人当たりの面積が類似団体の平均を下回っているものと考えられる。当該一部事務組合では平成</a:t>
          </a:r>
          <a:r>
            <a:rPr kumimoji="1" lang="en-US" altLang="ja-JP" sz="1300">
              <a:latin typeface="ＭＳ Ｐゴシック"/>
            </a:rPr>
            <a:t>28</a:t>
          </a:r>
          <a:r>
            <a:rPr kumimoji="1" lang="ja-JP" altLang="en-US" sz="1300">
              <a:latin typeface="ＭＳ Ｐゴシック"/>
            </a:rPr>
            <a:t>年度に新たに本市佐敷地区内に消防庁舎を建設しているため、今後住民一人当たりの面積の増加と有形固定資産減価償却率の低下が見込まれる。</a:t>
          </a:r>
        </a:p>
        <a:p>
          <a:r>
            <a:rPr kumimoji="1" lang="ja-JP" altLang="en-US" sz="1300">
              <a:latin typeface="ＭＳ Ｐゴシック"/>
            </a:rPr>
            <a:t>庁舎については有形固定資産減価償却率が類似団体の平均を下回っているが、合併前の庁舎が複数稼働している状況にあることから、新庁舎への集約化を行い、施設のランニングコストの適正化と空き施設の有効活用を促進す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市内に中心となる産業が少ないことにより、財政基盤が弱く類似団体の全国平均を下回っている。今後も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組織機構の見直し、税徴収体制の強化、更なる行政改革の推進を実施するとともに、企業の誘致、行政の効率化（公共施設の整理、統合および廃止）に努め、将来を見据えた財政運営を行う中で、財政の健全化に取り組む。</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経常収支比率は、</a:t>
          </a:r>
          <a:r>
            <a:rPr kumimoji="1" lang="en-US" altLang="ja-JP" sz="1300">
              <a:solidFill>
                <a:schemeClr val="dk1"/>
              </a:solidFill>
              <a:effectLst/>
              <a:latin typeface="+mn-lt"/>
              <a:ea typeface="+mn-ea"/>
              <a:cs typeface="+mn-cs"/>
            </a:rPr>
            <a:t>83.2</a:t>
          </a:r>
          <a:r>
            <a:rPr kumimoji="1" lang="ja-JP" altLang="en-US" sz="1300">
              <a:solidFill>
                <a:schemeClr val="dk1"/>
              </a:solidFill>
              <a:effectLst/>
              <a:latin typeface="+mn-lt"/>
              <a:ea typeface="+mn-ea"/>
              <a:cs typeface="+mn-cs"/>
            </a:rPr>
            <a:t>％で、扶助費及び維持補修費等の増加により一般財源等充当経費が増加したものの、地方税収入</a:t>
          </a:r>
          <a:r>
            <a:rPr kumimoji="1" lang="en-US" altLang="ja-JP" sz="1300">
              <a:solidFill>
                <a:schemeClr val="dk1"/>
              </a:solidFill>
              <a:effectLst/>
              <a:latin typeface="+mn-lt"/>
              <a:ea typeface="+mn-ea"/>
              <a:cs typeface="+mn-cs"/>
            </a:rPr>
            <a:t>4.9</a:t>
          </a:r>
          <a:r>
            <a:rPr kumimoji="1" lang="ja-JP" altLang="en-US" sz="1300">
              <a:solidFill>
                <a:schemeClr val="dk1"/>
              </a:solidFill>
              <a:effectLst/>
              <a:latin typeface="+mn-lt"/>
              <a:ea typeface="+mn-ea"/>
              <a:cs typeface="+mn-cs"/>
            </a:rPr>
            <a:t>％の増加等で経常一般財源が対前年度比</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％増加したことなどから対前年度比で</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ポイント改善された。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99423</xdr:rowOff>
    </xdr:from>
    <xdr:to>
      <xdr:col>7</xdr:col>
      <xdr:colOff>152400</xdr:colOff>
      <xdr:row>58</xdr:row>
      <xdr:rowOff>120106</xdr:rowOff>
    </xdr:to>
    <xdr:cxnSp macro="">
      <xdr:nvCxnSpPr>
        <xdr:cNvPr id="133" name="直線コネクタ 132"/>
        <xdr:cNvCxnSpPr/>
      </xdr:nvCxnSpPr>
      <xdr:spPr>
        <a:xfrm flipV="1">
          <a:off x="4114800" y="100435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120106</xdr:rowOff>
    </xdr:from>
    <xdr:to>
      <xdr:col>6</xdr:col>
      <xdr:colOff>0</xdr:colOff>
      <xdr:row>58</xdr:row>
      <xdr:rowOff>151130</xdr:rowOff>
    </xdr:to>
    <xdr:cxnSp macro="">
      <xdr:nvCxnSpPr>
        <xdr:cNvPr id="136" name="直線コネクタ 135"/>
        <xdr:cNvCxnSpPr/>
      </xdr:nvCxnSpPr>
      <xdr:spPr>
        <a:xfrm flipV="1">
          <a:off x="3225800" y="10064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170906</xdr:rowOff>
    </xdr:from>
    <xdr:to>
      <xdr:col>4</xdr:col>
      <xdr:colOff>482600</xdr:colOff>
      <xdr:row>58</xdr:row>
      <xdr:rowOff>151130</xdr:rowOff>
    </xdr:to>
    <xdr:cxnSp macro="">
      <xdr:nvCxnSpPr>
        <xdr:cNvPr id="139" name="直線コネクタ 138"/>
        <xdr:cNvCxnSpPr/>
      </xdr:nvCxnSpPr>
      <xdr:spPr>
        <a:xfrm>
          <a:off x="2336800" y="994355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170906</xdr:rowOff>
    </xdr:from>
    <xdr:to>
      <xdr:col>3</xdr:col>
      <xdr:colOff>279400</xdr:colOff>
      <xdr:row>58</xdr:row>
      <xdr:rowOff>16691</xdr:rowOff>
    </xdr:to>
    <xdr:cxnSp macro="">
      <xdr:nvCxnSpPr>
        <xdr:cNvPr id="142" name="直線コネクタ 141"/>
        <xdr:cNvCxnSpPr/>
      </xdr:nvCxnSpPr>
      <xdr:spPr>
        <a:xfrm flipV="1">
          <a:off x="1447800" y="99435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48623</xdr:rowOff>
    </xdr:from>
    <xdr:to>
      <xdr:col>7</xdr:col>
      <xdr:colOff>203200</xdr:colOff>
      <xdr:row>58</xdr:row>
      <xdr:rowOff>150223</xdr:rowOff>
    </xdr:to>
    <xdr:sp macro="" textlink="">
      <xdr:nvSpPr>
        <xdr:cNvPr id="152" name="円/楕円 151"/>
        <xdr:cNvSpPr/>
      </xdr:nvSpPr>
      <xdr:spPr>
        <a:xfrm>
          <a:off x="4902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141350</xdr:rowOff>
    </xdr:from>
    <xdr:ext cx="762000" cy="259045"/>
    <xdr:sp macro="" textlink="">
      <xdr:nvSpPr>
        <xdr:cNvPr id="153" name="財政構造の弾力性該当値テキスト"/>
        <xdr:cNvSpPr txBox="1"/>
      </xdr:nvSpPr>
      <xdr:spPr>
        <a:xfrm>
          <a:off x="5041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69306</xdr:rowOff>
    </xdr:from>
    <xdr:to>
      <xdr:col>6</xdr:col>
      <xdr:colOff>50800</xdr:colOff>
      <xdr:row>58</xdr:row>
      <xdr:rowOff>170906</xdr:rowOff>
    </xdr:to>
    <xdr:sp macro="" textlink="">
      <xdr:nvSpPr>
        <xdr:cNvPr id="154" name="円/楕円 153"/>
        <xdr:cNvSpPr/>
      </xdr:nvSpPr>
      <xdr:spPr>
        <a:xfrm>
          <a:off x="4064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9633</xdr:rowOff>
    </xdr:from>
    <xdr:ext cx="736600" cy="259045"/>
    <xdr:sp macro="" textlink="">
      <xdr:nvSpPr>
        <xdr:cNvPr id="155" name="テキスト ボックス 154"/>
        <xdr:cNvSpPr txBox="1"/>
      </xdr:nvSpPr>
      <xdr:spPr>
        <a:xfrm>
          <a:off x="3733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100330</xdr:rowOff>
    </xdr:from>
    <xdr:to>
      <xdr:col>4</xdr:col>
      <xdr:colOff>533400</xdr:colOff>
      <xdr:row>59</xdr:row>
      <xdr:rowOff>30480</xdr:rowOff>
    </xdr:to>
    <xdr:sp macro="" textlink="">
      <xdr:nvSpPr>
        <xdr:cNvPr id="156" name="円/楕円 155"/>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40657</xdr:rowOff>
    </xdr:from>
    <xdr:ext cx="762000" cy="259045"/>
    <xdr:sp macro="" textlink="">
      <xdr:nvSpPr>
        <xdr:cNvPr id="157" name="テキスト ボックス 156"/>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120106</xdr:rowOff>
    </xdr:from>
    <xdr:to>
      <xdr:col>3</xdr:col>
      <xdr:colOff>330200</xdr:colOff>
      <xdr:row>58</xdr:row>
      <xdr:rowOff>50256</xdr:rowOff>
    </xdr:to>
    <xdr:sp macro="" textlink="">
      <xdr:nvSpPr>
        <xdr:cNvPr id="158" name="円/楕円 157"/>
        <xdr:cNvSpPr/>
      </xdr:nvSpPr>
      <xdr:spPr>
        <a:xfrm>
          <a:off x="2286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60433</xdr:rowOff>
    </xdr:from>
    <xdr:ext cx="762000" cy="259045"/>
    <xdr:sp macro="" textlink="">
      <xdr:nvSpPr>
        <xdr:cNvPr id="159" name="テキスト ボックス 158"/>
        <xdr:cNvSpPr txBox="1"/>
      </xdr:nvSpPr>
      <xdr:spPr>
        <a:xfrm>
          <a:off x="1955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137341</xdr:rowOff>
    </xdr:from>
    <xdr:to>
      <xdr:col>2</xdr:col>
      <xdr:colOff>127000</xdr:colOff>
      <xdr:row>58</xdr:row>
      <xdr:rowOff>67491</xdr:rowOff>
    </xdr:to>
    <xdr:sp macro="" textlink="">
      <xdr:nvSpPr>
        <xdr:cNvPr id="160" name="円/楕円 159"/>
        <xdr:cNvSpPr/>
      </xdr:nvSpPr>
      <xdr:spPr>
        <a:xfrm>
          <a:off x="1397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77668</xdr:rowOff>
    </xdr:from>
    <xdr:ext cx="762000" cy="259045"/>
    <xdr:sp macro="" textlink="">
      <xdr:nvSpPr>
        <xdr:cNvPr id="161" name="テキスト ボックス 160"/>
        <xdr:cNvSpPr txBox="1"/>
      </xdr:nvSpPr>
      <xdr:spPr>
        <a:xfrm>
          <a:off x="10668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人口１人当たりの金額は、前年度と比較して</a:t>
          </a:r>
          <a:r>
            <a:rPr kumimoji="1" lang="en-US" altLang="ja-JP" sz="1300">
              <a:solidFill>
                <a:schemeClr val="dk1"/>
              </a:solidFill>
              <a:effectLst/>
              <a:latin typeface="+mn-lt"/>
              <a:ea typeface="+mn-ea"/>
              <a:cs typeface="+mn-cs"/>
            </a:rPr>
            <a:t>4,957</a:t>
          </a:r>
          <a:r>
            <a:rPr kumimoji="1" lang="ja-JP" altLang="en-US" sz="1300">
              <a:solidFill>
                <a:schemeClr val="dk1"/>
              </a:solidFill>
              <a:effectLst/>
              <a:latin typeface="+mn-lt"/>
              <a:ea typeface="+mn-ea"/>
              <a:cs typeface="+mn-cs"/>
            </a:rPr>
            <a:t>円増額となった。扶助費、物件費及び補助費等の増額が主な要因である。類似団体平均と比較して金額は下回っているが、今後もコスト削減に向けて取り組んでいく。</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83421</xdr:rowOff>
    </xdr:from>
    <xdr:to>
      <xdr:col>7</xdr:col>
      <xdr:colOff>152400</xdr:colOff>
      <xdr:row>81</xdr:row>
      <xdr:rowOff>123292</xdr:rowOff>
    </xdr:to>
    <xdr:cxnSp macro="">
      <xdr:nvCxnSpPr>
        <xdr:cNvPr id="196" name="直線コネクタ 195"/>
        <xdr:cNvCxnSpPr/>
      </xdr:nvCxnSpPr>
      <xdr:spPr>
        <a:xfrm>
          <a:off x="4114800" y="13970871"/>
          <a:ext cx="8382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83421</xdr:rowOff>
    </xdr:from>
    <xdr:to>
      <xdr:col>6</xdr:col>
      <xdr:colOff>0</xdr:colOff>
      <xdr:row>81</xdr:row>
      <xdr:rowOff>89165</xdr:rowOff>
    </xdr:to>
    <xdr:cxnSp macro="">
      <xdr:nvCxnSpPr>
        <xdr:cNvPr id="199" name="直線コネクタ 198"/>
        <xdr:cNvCxnSpPr/>
      </xdr:nvCxnSpPr>
      <xdr:spPr>
        <a:xfrm flipV="1">
          <a:off x="3225800" y="13970871"/>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54594</xdr:rowOff>
    </xdr:from>
    <xdr:to>
      <xdr:col>4</xdr:col>
      <xdr:colOff>482600</xdr:colOff>
      <xdr:row>81</xdr:row>
      <xdr:rowOff>89165</xdr:rowOff>
    </xdr:to>
    <xdr:cxnSp macro="">
      <xdr:nvCxnSpPr>
        <xdr:cNvPr id="202" name="直線コネクタ 201"/>
        <xdr:cNvCxnSpPr/>
      </xdr:nvCxnSpPr>
      <xdr:spPr>
        <a:xfrm>
          <a:off x="2336800" y="13942044"/>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18182</xdr:rowOff>
    </xdr:from>
    <xdr:to>
      <xdr:col>3</xdr:col>
      <xdr:colOff>279400</xdr:colOff>
      <xdr:row>81</xdr:row>
      <xdr:rowOff>54594</xdr:rowOff>
    </xdr:to>
    <xdr:cxnSp macro="">
      <xdr:nvCxnSpPr>
        <xdr:cNvPr id="205" name="直線コネクタ 204"/>
        <xdr:cNvCxnSpPr/>
      </xdr:nvCxnSpPr>
      <xdr:spPr>
        <a:xfrm>
          <a:off x="1447800" y="13905632"/>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72492</xdr:rowOff>
    </xdr:from>
    <xdr:to>
      <xdr:col>7</xdr:col>
      <xdr:colOff>203200</xdr:colOff>
      <xdr:row>82</xdr:row>
      <xdr:rowOff>2642</xdr:rowOff>
    </xdr:to>
    <xdr:sp macro="" textlink="">
      <xdr:nvSpPr>
        <xdr:cNvPr id="215" name="円/楕円 214"/>
        <xdr:cNvSpPr/>
      </xdr:nvSpPr>
      <xdr:spPr>
        <a:xfrm>
          <a:off x="4902200" y="139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89019</xdr:rowOff>
    </xdr:from>
    <xdr:ext cx="762000" cy="259045"/>
    <xdr:sp macro="" textlink="">
      <xdr:nvSpPr>
        <xdr:cNvPr id="216" name="人件費・物件費等の状況該当値テキスト"/>
        <xdr:cNvSpPr txBox="1"/>
      </xdr:nvSpPr>
      <xdr:spPr>
        <a:xfrm>
          <a:off x="5041900" y="138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32621</xdr:rowOff>
    </xdr:from>
    <xdr:to>
      <xdr:col>6</xdr:col>
      <xdr:colOff>50800</xdr:colOff>
      <xdr:row>81</xdr:row>
      <xdr:rowOff>134221</xdr:rowOff>
    </xdr:to>
    <xdr:sp macro="" textlink="">
      <xdr:nvSpPr>
        <xdr:cNvPr id="217" name="円/楕円 216"/>
        <xdr:cNvSpPr/>
      </xdr:nvSpPr>
      <xdr:spPr>
        <a:xfrm>
          <a:off x="4064000" y="13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144398</xdr:rowOff>
    </xdr:from>
    <xdr:ext cx="736600" cy="259045"/>
    <xdr:sp macro="" textlink="">
      <xdr:nvSpPr>
        <xdr:cNvPr id="218" name="テキスト ボックス 217"/>
        <xdr:cNvSpPr txBox="1"/>
      </xdr:nvSpPr>
      <xdr:spPr>
        <a:xfrm>
          <a:off x="3733800" y="1368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38365</xdr:rowOff>
    </xdr:from>
    <xdr:to>
      <xdr:col>4</xdr:col>
      <xdr:colOff>533400</xdr:colOff>
      <xdr:row>81</xdr:row>
      <xdr:rowOff>139965</xdr:rowOff>
    </xdr:to>
    <xdr:sp macro="" textlink="">
      <xdr:nvSpPr>
        <xdr:cNvPr id="219" name="円/楕円 218"/>
        <xdr:cNvSpPr/>
      </xdr:nvSpPr>
      <xdr:spPr>
        <a:xfrm>
          <a:off x="3175000" y="139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150142</xdr:rowOff>
    </xdr:from>
    <xdr:ext cx="762000" cy="259045"/>
    <xdr:sp macro="" textlink="">
      <xdr:nvSpPr>
        <xdr:cNvPr id="220" name="テキスト ボックス 219"/>
        <xdr:cNvSpPr txBox="1"/>
      </xdr:nvSpPr>
      <xdr:spPr>
        <a:xfrm>
          <a:off x="2844800" y="1369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3794</xdr:rowOff>
    </xdr:from>
    <xdr:to>
      <xdr:col>3</xdr:col>
      <xdr:colOff>330200</xdr:colOff>
      <xdr:row>81</xdr:row>
      <xdr:rowOff>105394</xdr:rowOff>
    </xdr:to>
    <xdr:sp macro="" textlink="">
      <xdr:nvSpPr>
        <xdr:cNvPr id="221" name="円/楕円 220"/>
        <xdr:cNvSpPr/>
      </xdr:nvSpPr>
      <xdr:spPr>
        <a:xfrm>
          <a:off x="2286000" y="138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115571</xdr:rowOff>
    </xdr:from>
    <xdr:ext cx="762000" cy="259045"/>
    <xdr:sp macro="" textlink="">
      <xdr:nvSpPr>
        <xdr:cNvPr id="222" name="テキスト ボックス 221"/>
        <xdr:cNvSpPr txBox="1"/>
      </xdr:nvSpPr>
      <xdr:spPr>
        <a:xfrm>
          <a:off x="1955800" y="136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138832</xdr:rowOff>
    </xdr:from>
    <xdr:to>
      <xdr:col>2</xdr:col>
      <xdr:colOff>127000</xdr:colOff>
      <xdr:row>81</xdr:row>
      <xdr:rowOff>68982</xdr:rowOff>
    </xdr:to>
    <xdr:sp macro="" textlink="">
      <xdr:nvSpPr>
        <xdr:cNvPr id="223" name="円/楕円 222"/>
        <xdr:cNvSpPr/>
      </xdr:nvSpPr>
      <xdr:spPr>
        <a:xfrm>
          <a:off x="1397000" y="13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79159</xdr:rowOff>
    </xdr:from>
    <xdr:ext cx="762000" cy="259045"/>
    <xdr:sp macro="" textlink="">
      <xdr:nvSpPr>
        <xdr:cNvPr id="224" name="テキスト ボックス 223"/>
        <xdr:cNvSpPr txBox="1"/>
      </xdr:nvSpPr>
      <xdr:spPr>
        <a:xfrm>
          <a:off x="1066800" y="136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前年と比較して</a:t>
          </a:r>
          <a:r>
            <a:rPr kumimoji="1" lang="en-US" altLang="ja-JP" sz="1300">
              <a:latin typeface="ＭＳ Ｐゴシック"/>
            </a:rPr>
            <a:t>0.3</a:t>
          </a:r>
          <a:r>
            <a:rPr kumimoji="1" lang="ja-JP" altLang="en-US" sz="1300">
              <a:latin typeface="ＭＳ Ｐゴシック"/>
            </a:rPr>
            <a:t>ポイント減少した。高齢・高給職員の退職</a:t>
          </a:r>
          <a:r>
            <a:rPr kumimoji="1" lang="en-US" altLang="ja-JP" sz="1300">
              <a:latin typeface="ＭＳ Ｐゴシック"/>
            </a:rPr>
            <a:t>(0.2</a:t>
          </a:r>
          <a:r>
            <a:rPr kumimoji="1" lang="ja-JP" altLang="en-US" sz="1300">
              <a:latin typeface="ＭＳ Ｐゴシック"/>
            </a:rPr>
            <a:t>ポイント</a:t>
          </a:r>
          <a:r>
            <a:rPr kumimoji="1" lang="en-US" altLang="ja-JP" sz="1300">
              <a:latin typeface="ＭＳ Ｐゴシック"/>
            </a:rPr>
            <a:t>)</a:t>
          </a:r>
          <a:r>
            <a:rPr kumimoji="1" lang="ja-JP" altLang="en-US" sz="1300">
              <a:latin typeface="ＭＳ Ｐゴシック"/>
            </a:rPr>
            <a:t>と経験年数階層の変動</a:t>
          </a:r>
          <a:r>
            <a:rPr kumimoji="1" lang="en-US" altLang="ja-JP" sz="1300">
              <a:latin typeface="ＭＳ Ｐゴシック"/>
            </a:rPr>
            <a:t>(0.1</a:t>
          </a:r>
          <a:r>
            <a:rPr kumimoji="1" lang="ja-JP" altLang="en-US" sz="1300">
              <a:latin typeface="ＭＳ Ｐゴシック"/>
            </a:rPr>
            <a:t>ポイント</a:t>
          </a:r>
          <a:r>
            <a:rPr kumimoji="1" lang="en-US" altLang="ja-JP" sz="1300">
              <a:latin typeface="ＭＳ Ｐゴシック"/>
            </a:rPr>
            <a:t>)</a:t>
          </a:r>
          <a:r>
            <a:rPr kumimoji="1" lang="ja-JP" altLang="en-US" sz="1300">
              <a:latin typeface="ＭＳ Ｐゴシック"/>
            </a:rPr>
            <a:t>が要因である。引き続き、給与の適正化に努めていく。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69427</xdr:rowOff>
    </xdr:to>
    <xdr:cxnSp macro="">
      <xdr:nvCxnSpPr>
        <xdr:cNvPr id="258" name="直線コネクタ 257"/>
        <xdr:cNvCxnSpPr/>
      </xdr:nvCxnSpPr>
      <xdr:spPr>
        <a:xfrm flipV="1">
          <a:off x="16179800" y="147899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69427</xdr:rowOff>
    </xdr:to>
    <xdr:cxnSp macro="">
      <xdr:nvCxnSpPr>
        <xdr:cNvPr id="261" name="直線コネクタ 260"/>
        <xdr:cNvCxnSpPr/>
      </xdr:nvCxnSpPr>
      <xdr:spPr>
        <a:xfrm>
          <a:off x="15290800" y="147658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21166</xdr:rowOff>
    </xdr:to>
    <xdr:cxnSp macro="">
      <xdr:nvCxnSpPr>
        <xdr:cNvPr id="264" name="直線コネクタ 263"/>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150284</xdr:rowOff>
    </xdr:to>
    <xdr:cxnSp macro="">
      <xdr:nvCxnSpPr>
        <xdr:cNvPr id="267" name="直線コネクタ 266"/>
        <xdr:cNvCxnSpPr/>
      </xdr:nvCxnSpPr>
      <xdr:spPr>
        <a:xfrm flipV="1">
          <a:off x="13512800" y="147658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9" name="円/楕円 278"/>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80" name="テキスト ボックス 279"/>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a:t>
          </a:r>
          <a:r>
            <a:rPr kumimoji="1" lang="en-US" altLang="ja-JP" sz="1300">
              <a:latin typeface="ＭＳ Ｐゴシック"/>
            </a:rPr>
            <a:t>0.89</a:t>
          </a:r>
          <a:r>
            <a:rPr kumimoji="1" lang="ja-JP" altLang="en-US" sz="1300">
              <a:latin typeface="ＭＳ Ｐゴシック"/>
            </a:rPr>
            <a:t>ポイント、県平均より</a:t>
          </a:r>
          <a:r>
            <a:rPr kumimoji="1" lang="en-US" altLang="ja-JP" sz="1300">
              <a:latin typeface="ＭＳ Ｐゴシック"/>
            </a:rPr>
            <a:t>0.43</a:t>
          </a:r>
          <a:r>
            <a:rPr kumimoji="1" lang="ja-JP" altLang="en-US" sz="1300">
              <a:latin typeface="ＭＳ Ｐゴシック"/>
            </a:rPr>
            <a:t>ポイント低い状況である。定員適正化計画の着実な遂行と人口増加が大きな要因である。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101237</xdr:rowOff>
    </xdr:from>
    <xdr:to>
      <xdr:col>24</xdr:col>
      <xdr:colOff>558800</xdr:colOff>
      <xdr:row>60</xdr:row>
      <xdr:rowOff>106983</xdr:rowOff>
    </xdr:to>
    <xdr:cxnSp macro="">
      <xdr:nvCxnSpPr>
        <xdr:cNvPr id="323" name="直線コネクタ 322"/>
        <xdr:cNvCxnSpPr/>
      </xdr:nvCxnSpPr>
      <xdr:spPr>
        <a:xfrm>
          <a:off x="16179800" y="10388237"/>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101237</xdr:rowOff>
    </xdr:from>
    <xdr:to>
      <xdr:col>23</xdr:col>
      <xdr:colOff>406400</xdr:colOff>
      <xdr:row>60</xdr:row>
      <xdr:rowOff>110430</xdr:rowOff>
    </xdr:to>
    <xdr:cxnSp macro="">
      <xdr:nvCxnSpPr>
        <xdr:cNvPr id="326" name="直線コネクタ 325"/>
        <xdr:cNvCxnSpPr/>
      </xdr:nvCxnSpPr>
      <xdr:spPr>
        <a:xfrm flipV="1">
          <a:off x="15290800" y="1038823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110430</xdr:rowOff>
    </xdr:from>
    <xdr:to>
      <xdr:col>22</xdr:col>
      <xdr:colOff>203200</xdr:colOff>
      <xdr:row>60</xdr:row>
      <xdr:rowOff>123069</xdr:rowOff>
    </xdr:to>
    <xdr:cxnSp macro="">
      <xdr:nvCxnSpPr>
        <xdr:cNvPr id="329" name="直線コネクタ 328"/>
        <xdr:cNvCxnSpPr/>
      </xdr:nvCxnSpPr>
      <xdr:spPr>
        <a:xfrm flipV="1">
          <a:off x="14401800" y="1039743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123069</xdr:rowOff>
    </xdr:from>
    <xdr:to>
      <xdr:col>21</xdr:col>
      <xdr:colOff>0</xdr:colOff>
      <xdr:row>60</xdr:row>
      <xdr:rowOff>138006</xdr:rowOff>
    </xdr:to>
    <xdr:cxnSp macro="">
      <xdr:nvCxnSpPr>
        <xdr:cNvPr id="332" name="直線コネクタ 331"/>
        <xdr:cNvCxnSpPr/>
      </xdr:nvCxnSpPr>
      <xdr:spPr>
        <a:xfrm flipV="1">
          <a:off x="13512800" y="1041006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56183</xdr:rowOff>
    </xdr:from>
    <xdr:to>
      <xdr:col>24</xdr:col>
      <xdr:colOff>609600</xdr:colOff>
      <xdr:row>60</xdr:row>
      <xdr:rowOff>157783</xdr:rowOff>
    </xdr:to>
    <xdr:sp macro="" textlink="">
      <xdr:nvSpPr>
        <xdr:cNvPr id="342" name="円/楕円 341"/>
        <xdr:cNvSpPr/>
      </xdr:nvSpPr>
      <xdr:spPr>
        <a:xfrm>
          <a:off x="169672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72710</xdr:rowOff>
    </xdr:from>
    <xdr:ext cx="762000" cy="259045"/>
    <xdr:sp macro="" textlink="">
      <xdr:nvSpPr>
        <xdr:cNvPr id="343" name="定員管理の状況該当値テキスト"/>
        <xdr:cNvSpPr txBox="1"/>
      </xdr:nvSpPr>
      <xdr:spPr>
        <a:xfrm>
          <a:off x="17106900" y="101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50437</xdr:rowOff>
    </xdr:from>
    <xdr:to>
      <xdr:col>23</xdr:col>
      <xdr:colOff>457200</xdr:colOff>
      <xdr:row>60</xdr:row>
      <xdr:rowOff>152037</xdr:rowOff>
    </xdr:to>
    <xdr:sp macro="" textlink="">
      <xdr:nvSpPr>
        <xdr:cNvPr id="344" name="円/楕円 343"/>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162214</xdr:rowOff>
    </xdr:from>
    <xdr:ext cx="736600" cy="259045"/>
    <xdr:sp macro="" textlink="">
      <xdr:nvSpPr>
        <xdr:cNvPr id="345" name="テキスト ボックス 344"/>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59630</xdr:rowOff>
    </xdr:from>
    <xdr:to>
      <xdr:col>22</xdr:col>
      <xdr:colOff>254000</xdr:colOff>
      <xdr:row>60</xdr:row>
      <xdr:rowOff>161230</xdr:rowOff>
    </xdr:to>
    <xdr:sp macro="" textlink="">
      <xdr:nvSpPr>
        <xdr:cNvPr id="346" name="円/楕円 345"/>
        <xdr:cNvSpPr/>
      </xdr:nvSpPr>
      <xdr:spPr>
        <a:xfrm>
          <a:off x="15240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171407</xdr:rowOff>
    </xdr:from>
    <xdr:ext cx="762000" cy="259045"/>
    <xdr:sp macro="" textlink="">
      <xdr:nvSpPr>
        <xdr:cNvPr id="347" name="テキスト ボックス 346"/>
        <xdr:cNvSpPr txBox="1"/>
      </xdr:nvSpPr>
      <xdr:spPr>
        <a:xfrm>
          <a:off x="14909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72269</xdr:rowOff>
    </xdr:from>
    <xdr:to>
      <xdr:col>21</xdr:col>
      <xdr:colOff>50800</xdr:colOff>
      <xdr:row>61</xdr:row>
      <xdr:rowOff>2419</xdr:rowOff>
    </xdr:to>
    <xdr:sp macro="" textlink="">
      <xdr:nvSpPr>
        <xdr:cNvPr id="348" name="円/楕円 347"/>
        <xdr:cNvSpPr/>
      </xdr:nvSpPr>
      <xdr:spPr>
        <a:xfrm>
          <a:off x="14351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12596</xdr:rowOff>
    </xdr:from>
    <xdr:ext cx="762000" cy="259045"/>
    <xdr:sp macro="" textlink="">
      <xdr:nvSpPr>
        <xdr:cNvPr id="349" name="テキスト ボックス 348"/>
        <xdr:cNvSpPr txBox="1"/>
      </xdr:nvSpPr>
      <xdr:spPr>
        <a:xfrm>
          <a:off x="14020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50" name="円/楕円 349"/>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51" name="テキスト ボックス 350"/>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南城市総合計画のもと適量・適切な事業実施により、類似団体、全国平均及び県平均を下回っている。この水準は過去３年間、同程度となっており、今後とも、緊急度・住民ニーズを的確に把握した事業の選択により、起債に大きく頼ることの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141182</xdr:rowOff>
    </xdr:from>
    <xdr:to>
      <xdr:col>24</xdr:col>
      <xdr:colOff>558800</xdr:colOff>
      <xdr:row>36</xdr:row>
      <xdr:rowOff>143192</xdr:rowOff>
    </xdr:to>
    <xdr:cxnSp macro="">
      <xdr:nvCxnSpPr>
        <xdr:cNvPr id="385" name="直線コネクタ 384"/>
        <xdr:cNvCxnSpPr/>
      </xdr:nvCxnSpPr>
      <xdr:spPr>
        <a:xfrm>
          <a:off x="16179800" y="6313382"/>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141182</xdr:rowOff>
    </xdr:from>
    <xdr:to>
      <xdr:col>23</xdr:col>
      <xdr:colOff>406400</xdr:colOff>
      <xdr:row>36</xdr:row>
      <xdr:rowOff>145203</xdr:rowOff>
    </xdr:to>
    <xdr:cxnSp macro="">
      <xdr:nvCxnSpPr>
        <xdr:cNvPr id="388" name="直線コネクタ 387"/>
        <xdr:cNvCxnSpPr/>
      </xdr:nvCxnSpPr>
      <xdr:spPr>
        <a:xfrm flipV="1">
          <a:off x="15290800" y="631338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145203</xdr:rowOff>
    </xdr:from>
    <xdr:to>
      <xdr:col>22</xdr:col>
      <xdr:colOff>203200</xdr:colOff>
      <xdr:row>36</xdr:row>
      <xdr:rowOff>149225</xdr:rowOff>
    </xdr:to>
    <xdr:cxnSp macro="">
      <xdr:nvCxnSpPr>
        <xdr:cNvPr id="391" name="直線コネクタ 390"/>
        <xdr:cNvCxnSpPr/>
      </xdr:nvCxnSpPr>
      <xdr:spPr>
        <a:xfrm flipV="1">
          <a:off x="14401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135149</xdr:rowOff>
    </xdr:from>
    <xdr:to>
      <xdr:col>21</xdr:col>
      <xdr:colOff>0</xdr:colOff>
      <xdr:row>36</xdr:row>
      <xdr:rowOff>149225</xdr:rowOff>
    </xdr:to>
    <xdr:cxnSp macro="">
      <xdr:nvCxnSpPr>
        <xdr:cNvPr id="394" name="直線コネクタ 393"/>
        <xdr:cNvCxnSpPr/>
      </xdr:nvCxnSpPr>
      <xdr:spPr>
        <a:xfrm>
          <a:off x="13512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92392</xdr:rowOff>
    </xdr:from>
    <xdr:to>
      <xdr:col>24</xdr:col>
      <xdr:colOff>609600</xdr:colOff>
      <xdr:row>37</xdr:row>
      <xdr:rowOff>22542</xdr:rowOff>
    </xdr:to>
    <xdr:sp macro="" textlink="">
      <xdr:nvSpPr>
        <xdr:cNvPr id="404" name="円/楕円 403"/>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13669</xdr:rowOff>
    </xdr:from>
    <xdr:ext cx="762000" cy="259045"/>
    <xdr:sp macro="" textlink="">
      <xdr:nvSpPr>
        <xdr:cNvPr id="405"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90382</xdr:rowOff>
    </xdr:from>
    <xdr:to>
      <xdr:col>23</xdr:col>
      <xdr:colOff>457200</xdr:colOff>
      <xdr:row>37</xdr:row>
      <xdr:rowOff>20532</xdr:rowOff>
    </xdr:to>
    <xdr:sp macro="" textlink="">
      <xdr:nvSpPr>
        <xdr:cNvPr id="406" name="円/楕円 405"/>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30709</xdr:rowOff>
    </xdr:from>
    <xdr:ext cx="736600" cy="259045"/>
    <xdr:sp macro="" textlink="">
      <xdr:nvSpPr>
        <xdr:cNvPr id="407" name="テキスト ボックス 406"/>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94403</xdr:rowOff>
    </xdr:from>
    <xdr:to>
      <xdr:col>22</xdr:col>
      <xdr:colOff>254000</xdr:colOff>
      <xdr:row>37</xdr:row>
      <xdr:rowOff>24553</xdr:rowOff>
    </xdr:to>
    <xdr:sp macro="" textlink="">
      <xdr:nvSpPr>
        <xdr:cNvPr id="408" name="円/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98425</xdr:rowOff>
    </xdr:from>
    <xdr:to>
      <xdr:col>21</xdr:col>
      <xdr:colOff>50800</xdr:colOff>
      <xdr:row>37</xdr:row>
      <xdr:rowOff>28575</xdr:rowOff>
    </xdr:to>
    <xdr:sp macro="" textlink="">
      <xdr:nvSpPr>
        <xdr:cNvPr id="410" name="円/楕円 409"/>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38752</xdr:rowOff>
    </xdr:from>
    <xdr:ext cx="762000" cy="259045"/>
    <xdr:sp macro="" textlink="">
      <xdr:nvSpPr>
        <xdr:cNvPr id="411" name="テキスト ボックス 410"/>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84349</xdr:rowOff>
    </xdr:from>
    <xdr:to>
      <xdr:col>19</xdr:col>
      <xdr:colOff>533400</xdr:colOff>
      <xdr:row>37</xdr:row>
      <xdr:rowOff>14499</xdr:rowOff>
    </xdr:to>
    <xdr:sp macro="" textlink="">
      <xdr:nvSpPr>
        <xdr:cNvPr id="412" name="円/楕円 411"/>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24676</xdr:rowOff>
    </xdr:from>
    <xdr:ext cx="762000" cy="259045"/>
    <xdr:sp macro="" textlink="">
      <xdr:nvSpPr>
        <xdr:cNvPr id="413" name="テキスト ボックス 412"/>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地方債の現在高は、昨年と比較すると</a:t>
          </a:r>
          <a:r>
            <a:rPr kumimoji="1" lang="en-US" altLang="ja-JP" sz="1300">
              <a:latin typeface="ＭＳ Ｐゴシック"/>
            </a:rPr>
            <a:t>1,075,119</a:t>
          </a:r>
          <a:r>
            <a:rPr kumimoji="1" lang="ja-JP" altLang="en-US" sz="1300">
              <a:latin typeface="ＭＳ Ｐゴシック"/>
            </a:rPr>
            <a:t>千円増加しているが、充当可能基金が</a:t>
          </a:r>
          <a:r>
            <a:rPr kumimoji="1" lang="en-US" altLang="ja-JP" sz="1300">
              <a:latin typeface="ＭＳ Ｐゴシック"/>
            </a:rPr>
            <a:t>595,368</a:t>
          </a:r>
          <a:r>
            <a:rPr kumimoji="1" lang="ja-JP" altLang="en-US" sz="1300">
              <a:latin typeface="ＭＳ Ｐゴシック"/>
            </a:rPr>
            <a:t>千円増加しているため、これまで同様に類似団体、全国平均及び県平均を大きく下回っている。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今後も後世への負担を少しでも軽減するよう、新規事業の実施等について総点検を図り、財政の健全化に努める。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51524</xdr:rowOff>
    </xdr:from>
    <xdr:to>
      <xdr:col>21</xdr:col>
      <xdr:colOff>0</xdr:colOff>
      <xdr:row>14</xdr:row>
      <xdr:rowOff>84099</xdr:rowOff>
    </xdr:to>
    <xdr:cxnSp macro="">
      <xdr:nvCxnSpPr>
        <xdr:cNvPr id="445" name="直線コネクタ 444"/>
        <xdr:cNvCxnSpPr/>
      </xdr:nvCxnSpPr>
      <xdr:spPr>
        <a:xfrm flipV="1">
          <a:off x="13512800" y="245182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8" name="フローチャート : 判断 447"/>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9" name="テキスト ボックス 448"/>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0" name="フローチャート : 判断 449"/>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1" name="テキスト ボックス 450"/>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2" name="フローチャート : 判断 451"/>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3" name="テキスト ボックス 452"/>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4" name="フローチャート : 判断 453"/>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5" name="テキスト ボックス 454"/>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724</xdr:rowOff>
    </xdr:from>
    <xdr:to>
      <xdr:col>21</xdr:col>
      <xdr:colOff>50800</xdr:colOff>
      <xdr:row>14</xdr:row>
      <xdr:rowOff>102324</xdr:rowOff>
    </xdr:to>
    <xdr:sp macro="" textlink="">
      <xdr:nvSpPr>
        <xdr:cNvPr id="461" name="円/楕円 460"/>
        <xdr:cNvSpPr/>
      </xdr:nvSpPr>
      <xdr:spPr>
        <a:xfrm>
          <a:off x="14351000" y="24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112501</xdr:rowOff>
    </xdr:from>
    <xdr:ext cx="762000" cy="259045"/>
    <xdr:sp macro="" textlink="">
      <xdr:nvSpPr>
        <xdr:cNvPr id="462" name="テキスト ボックス 461"/>
        <xdr:cNvSpPr txBox="1"/>
      </xdr:nvSpPr>
      <xdr:spPr>
        <a:xfrm>
          <a:off x="14020800" y="21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33299</xdr:rowOff>
    </xdr:from>
    <xdr:to>
      <xdr:col>19</xdr:col>
      <xdr:colOff>533400</xdr:colOff>
      <xdr:row>14</xdr:row>
      <xdr:rowOff>134899</xdr:rowOff>
    </xdr:to>
    <xdr:sp macro="" textlink="">
      <xdr:nvSpPr>
        <xdr:cNvPr id="463" name="円/楕円 462"/>
        <xdr:cNvSpPr/>
      </xdr:nvSpPr>
      <xdr:spPr>
        <a:xfrm>
          <a:off x="13462000" y="24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145076</xdr:rowOff>
    </xdr:from>
    <xdr:ext cx="762000" cy="259045"/>
    <xdr:sp macro="" textlink="">
      <xdr:nvSpPr>
        <xdr:cNvPr id="464" name="テキスト ボックス 463"/>
        <xdr:cNvSpPr txBox="1"/>
      </xdr:nvSpPr>
      <xdr:spPr>
        <a:xfrm>
          <a:off x="13131800" y="22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人件費は前年度比較して</a:t>
          </a:r>
          <a:r>
            <a:rPr kumimoji="1" lang="en-US" altLang="ja-JP" sz="1300">
              <a:latin typeface="ＭＳ Ｐゴシック"/>
            </a:rPr>
            <a:t>0.6</a:t>
          </a:r>
          <a:r>
            <a:rPr kumimoji="1" lang="ja-JP" altLang="en-US" sz="1300">
              <a:latin typeface="ＭＳ Ｐゴシック"/>
            </a:rPr>
            <a:t>ポイント減少している。主な要因としては、退職職員と新採用職員との差額によるものである。類似団体と比較しても低い水準であるが、今後も行財政改革等の取組を通じて人件費の抑制に努めていく。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1270</xdr:rowOff>
    </xdr:to>
    <xdr:cxnSp macro="">
      <xdr:nvCxnSpPr>
        <xdr:cNvPr id="66" name="直線コネクタ 65"/>
        <xdr:cNvCxnSpPr/>
      </xdr:nvCxnSpPr>
      <xdr:spPr>
        <a:xfrm flipV="1">
          <a:off x="3987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130810</xdr:rowOff>
    </xdr:to>
    <xdr:cxnSp macro="">
      <xdr:nvCxnSpPr>
        <xdr:cNvPr id="69" name="直線コネクタ 68"/>
        <xdr:cNvCxnSpPr/>
      </xdr:nvCxnSpPr>
      <xdr:spPr>
        <a:xfrm flipV="1">
          <a:off x="3098800" y="6002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27940</xdr:rowOff>
    </xdr:to>
    <xdr:cxnSp macro="">
      <xdr:nvCxnSpPr>
        <xdr:cNvPr id="72" name="直線コネクタ 71"/>
        <xdr:cNvCxnSpPr/>
      </xdr:nvCxnSpPr>
      <xdr:spPr>
        <a:xfrm flipV="1">
          <a:off x="2209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66040</xdr:rowOff>
    </xdr:to>
    <xdr:cxnSp macro="">
      <xdr:nvCxnSpPr>
        <xdr:cNvPr id="75" name="直線コネクタ 74"/>
        <xdr:cNvCxnSpPr/>
      </xdr:nvCxnSpPr>
      <xdr:spPr>
        <a:xfrm flipV="1">
          <a:off x="1320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物件費については、前年度と比較して</a:t>
          </a:r>
          <a:r>
            <a:rPr kumimoji="1" lang="en-US" altLang="ja-JP" sz="1300">
              <a:latin typeface="ＭＳ Ｐゴシック"/>
            </a:rPr>
            <a:t>0.3</a:t>
          </a:r>
          <a:r>
            <a:rPr kumimoji="1" lang="ja-JP" altLang="en-US" sz="1300">
              <a:latin typeface="ＭＳ Ｐゴシック"/>
            </a:rPr>
            <a:t>ポイント減少している。主な要因は、文化センター機能強化事業の備品購入費の減少等がある。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86179</xdr:rowOff>
    </xdr:to>
    <xdr:cxnSp macro="">
      <xdr:nvCxnSpPr>
        <xdr:cNvPr id="129" name="直線コネクタ 128"/>
        <xdr:cNvCxnSpPr/>
      </xdr:nvCxnSpPr>
      <xdr:spPr>
        <a:xfrm flipV="1">
          <a:off x="15671800" y="2625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151493</xdr:rowOff>
    </xdr:to>
    <xdr:cxnSp macro="">
      <xdr:nvCxnSpPr>
        <xdr:cNvPr id="132" name="直線コネクタ 131"/>
        <xdr:cNvCxnSpPr/>
      </xdr:nvCxnSpPr>
      <xdr:spPr>
        <a:xfrm flipV="1">
          <a:off x="14782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151493</xdr:rowOff>
    </xdr:to>
    <xdr:cxnSp macro="">
      <xdr:nvCxnSpPr>
        <xdr:cNvPr id="135" name="直線コネクタ 134"/>
        <xdr:cNvCxnSpPr/>
      </xdr:nvCxnSpPr>
      <xdr:spPr>
        <a:xfrm>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15</xdr:row>
      <xdr:rowOff>107950</xdr:rowOff>
    </xdr:to>
    <xdr:cxnSp macro="">
      <xdr:nvCxnSpPr>
        <xdr:cNvPr id="138" name="直線コネクタ 137"/>
        <xdr:cNvCxnSpPr/>
      </xdr:nvCxnSpPr>
      <xdr:spPr>
        <a:xfrm>
          <a:off x="13004800" y="2516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2" name="円/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前年度と比較して上昇している要因は、児童福祉費と衛生費を中心に扶助費全体の増加のよるものである。類似団体と比較して大きく上回っている状況であるた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61685</xdr:rowOff>
    </xdr:to>
    <xdr:cxnSp macro="">
      <xdr:nvCxnSpPr>
        <xdr:cNvPr id="192" name="直線コネクタ 191"/>
        <xdr:cNvCxnSpPr/>
      </xdr:nvCxnSpPr>
      <xdr:spPr>
        <a:xfrm>
          <a:off x="3987800" y="9918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5" name="直線コネクタ 194"/>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69850</xdr:rowOff>
    </xdr:to>
    <xdr:cxnSp macro="">
      <xdr:nvCxnSpPr>
        <xdr:cNvPr id="198" name="直線コネクタ 197"/>
        <xdr:cNvCxnSpPr/>
      </xdr:nvCxnSpPr>
      <xdr:spPr>
        <a:xfrm>
          <a:off x="2209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15422</xdr:rowOff>
    </xdr:to>
    <xdr:cxnSp macro="">
      <xdr:nvCxnSpPr>
        <xdr:cNvPr id="201" name="直線コネクタ 200"/>
        <xdr:cNvCxnSpPr/>
      </xdr:nvCxnSpPr>
      <xdr:spPr>
        <a:xfrm flipV="1">
          <a:off x="1320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11" name="円/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3" name="円/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7" name="円/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19" name="円/楕円 21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50999</xdr:rowOff>
    </xdr:from>
    <xdr:ext cx="762000" cy="259045"/>
    <xdr:sp macro="" textlink="">
      <xdr:nvSpPr>
        <xdr:cNvPr id="220" name="テキスト ボックス 219"/>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県平均と比べると上回っているのは、国民健康保険事業特別会計の赤字補てん分や、下水道事業特別会計等への基準外繰出金の増加が主な要因である。今後、下水道事業については、経費を節減等を行い、国民健康保険事業会計においては、国民健康保険税額の適正化を図ることにより普通会計へ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54</xdr:row>
      <xdr:rowOff>165100</xdr:rowOff>
    </xdr:to>
    <xdr:cxnSp macro="">
      <xdr:nvCxnSpPr>
        <xdr:cNvPr id="253" name="直線コネクタ 252"/>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54</xdr:row>
      <xdr:rowOff>165100</xdr:rowOff>
    </xdr:to>
    <xdr:cxnSp macro="">
      <xdr:nvCxnSpPr>
        <xdr:cNvPr id="256" name="直線コネクタ 255"/>
        <xdr:cNvCxnSpPr/>
      </xdr:nvCxnSpPr>
      <xdr:spPr>
        <a:xfrm>
          <a:off x="14782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115570</xdr:rowOff>
    </xdr:from>
    <xdr:to>
      <xdr:col>21</xdr:col>
      <xdr:colOff>361950</xdr:colOff>
      <xdr:row>54</xdr:row>
      <xdr:rowOff>157480</xdr:rowOff>
    </xdr:to>
    <xdr:cxnSp macro="">
      <xdr:nvCxnSpPr>
        <xdr:cNvPr id="259" name="直線コネクタ 258"/>
        <xdr:cNvCxnSpPr/>
      </xdr:nvCxnSpPr>
      <xdr:spPr>
        <a:xfrm>
          <a:off x="13893800" y="9202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115570</xdr:rowOff>
    </xdr:from>
    <xdr:to>
      <xdr:col>20</xdr:col>
      <xdr:colOff>158750</xdr:colOff>
      <xdr:row>54</xdr:row>
      <xdr:rowOff>96520</xdr:rowOff>
    </xdr:to>
    <xdr:cxnSp macro="">
      <xdr:nvCxnSpPr>
        <xdr:cNvPr id="262" name="直線コネクタ 261"/>
        <xdr:cNvCxnSpPr/>
      </xdr:nvCxnSpPr>
      <xdr:spPr>
        <a:xfrm flipV="1">
          <a:off x="13004800" y="920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2" name="円/楕円 271"/>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3"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4" name="円/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8" name="円/楕円 277"/>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9" name="テキスト ボックス 278"/>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80" name="円/楕円 279"/>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81" name="テキスト ボックス 280"/>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a:t>
          </a:r>
          <a:r>
            <a:rPr kumimoji="1" lang="en-US" altLang="ja-JP" sz="1300">
              <a:latin typeface="ＭＳ Ｐゴシック"/>
            </a:rPr>
            <a:t>0.2</a:t>
          </a:r>
          <a:r>
            <a:rPr kumimoji="1" lang="ja-JP" altLang="en-US" sz="1300">
              <a:latin typeface="ＭＳ Ｐゴシック"/>
            </a:rPr>
            <a:t>ポイント上昇している。主な要因としては、南部広域行政組合への負担金と、農業施設補助金が増加したためである。類似団体を比べて下回っている状況であるが、負担金や補助金について精査し、抑制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152146</xdr:rowOff>
    </xdr:to>
    <xdr:cxnSp macro="">
      <xdr:nvCxnSpPr>
        <xdr:cNvPr id="311" name="直線コネクタ 310"/>
        <xdr:cNvCxnSpPr/>
      </xdr:nvCxnSpPr>
      <xdr:spPr>
        <a:xfrm>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165862</xdr:rowOff>
    </xdr:to>
    <xdr:cxnSp macro="">
      <xdr:nvCxnSpPr>
        <xdr:cNvPr id="314" name="直線コネクタ 313"/>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3556</xdr:rowOff>
    </xdr:to>
    <xdr:cxnSp macro="">
      <xdr:nvCxnSpPr>
        <xdr:cNvPr id="317" name="直線コネクタ 316"/>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xdr:rowOff>
    </xdr:to>
    <xdr:cxnSp macro="">
      <xdr:nvCxnSpPr>
        <xdr:cNvPr id="320" name="直線コネクタ 319"/>
        <xdr:cNvCxnSpPr/>
      </xdr:nvCxnSpPr>
      <xdr:spPr>
        <a:xfrm>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30" name="円/楕円 329"/>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31"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2" name="円/楕円 331"/>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3" name="テキスト ボックス 332"/>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4" name="円/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6" name="円/楕円 33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7" name="テキスト ボックス 33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8" name="円/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元利償還金が減少したこと</a:t>
          </a:r>
          <a:r>
            <a:rPr kumimoji="1" lang="ja-JP" altLang="en-US" sz="1300">
              <a:solidFill>
                <a:schemeClr val="dk1"/>
              </a:solidFill>
              <a:effectLst/>
              <a:latin typeface="+mn-lt"/>
              <a:ea typeface="+mn-ea"/>
              <a:cs typeface="+mn-cs"/>
            </a:rPr>
            <a:t>により、</a:t>
          </a:r>
          <a:r>
            <a:rPr kumimoji="1" lang="ja-JP" altLang="en-US" sz="1300">
              <a:latin typeface="ＭＳ Ｐゴシック"/>
            </a:rPr>
            <a:t>前年度と比較して</a:t>
          </a:r>
          <a:r>
            <a:rPr kumimoji="1" lang="en-US" altLang="ja-JP" sz="1300">
              <a:latin typeface="ＭＳ Ｐゴシック"/>
            </a:rPr>
            <a:t>0.7</a:t>
          </a:r>
          <a:r>
            <a:rPr kumimoji="1" lang="ja-JP" altLang="en-US" sz="1300">
              <a:latin typeface="ＭＳ Ｐゴシック"/>
            </a:rPr>
            <a:t>ポイント減少している。引き続き、将来負担を軽減するため、任意の繰り上げ償還等による取り組みを実施していきたい。</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168910</xdr:rowOff>
    </xdr:from>
    <xdr:to>
      <xdr:col>7</xdr:col>
      <xdr:colOff>15875</xdr:colOff>
      <xdr:row>75</xdr:row>
      <xdr:rowOff>10795</xdr:rowOff>
    </xdr:to>
    <xdr:cxnSp macro="">
      <xdr:nvCxnSpPr>
        <xdr:cNvPr id="371" name="直線コネクタ 370"/>
        <xdr:cNvCxnSpPr/>
      </xdr:nvCxnSpPr>
      <xdr:spPr>
        <a:xfrm flipV="1">
          <a:off x="3987800" y="128562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161290</xdr:rowOff>
    </xdr:from>
    <xdr:to>
      <xdr:col>5</xdr:col>
      <xdr:colOff>549275</xdr:colOff>
      <xdr:row>75</xdr:row>
      <xdr:rowOff>10795</xdr:rowOff>
    </xdr:to>
    <xdr:cxnSp macro="">
      <xdr:nvCxnSpPr>
        <xdr:cNvPr id="374" name="直線コネクタ 373"/>
        <xdr:cNvCxnSpPr/>
      </xdr:nvCxnSpPr>
      <xdr:spPr>
        <a:xfrm>
          <a:off x="3098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128905</xdr:rowOff>
    </xdr:from>
    <xdr:to>
      <xdr:col>4</xdr:col>
      <xdr:colOff>346075</xdr:colOff>
      <xdr:row>74</xdr:row>
      <xdr:rowOff>161290</xdr:rowOff>
    </xdr:to>
    <xdr:cxnSp macro="">
      <xdr:nvCxnSpPr>
        <xdr:cNvPr id="377" name="直線コネクタ 376"/>
        <xdr:cNvCxnSpPr/>
      </xdr:nvCxnSpPr>
      <xdr:spPr>
        <a:xfrm>
          <a:off x="2209800" y="12816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125095</xdr:rowOff>
    </xdr:from>
    <xdr:to>
      <xdr:col>3</xdr:col>
      <xdr:colOff>142875</xdr:colOff>
      <xdr:row>74</xdr:row>
      <xdr:rowOff>128905</xdr:rowOff>
    </xdr:to>
    <xdr:cxnSp macro="">
      <xdr:nvCxnSpPr>
        <xdr:cNvPr id="380" name="直線コネクタ 379"/>
        <xdr:cNvCxnSpPr/>
      </xdr:nvCxnSpPr>
      <xdr:spPr>
        <a:xfrm>
          <a:off x="1320800" y="12812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118110</xdr:rowOff>
    </xdr:from>
    <xdr:to>
      <xdr:col>7</xdr:col>
      <xdr:colOff>66675</xdr:colOff>
      <xdr:row>75</xdr:row>
      <xdr:rowOff>48260</xdr:rowOff>
    </xdr:to>
    <xdr:sp macro="" textlink="">
      <xdr:nvSpPr>
        <xdr:cNvPr id="390" name="円/楕円 389"/>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134637</xdr:rowOff>
    </xdr:from>
    <xdr:ext cx="762000" cy="259045"/>
    <xdr:sp macro="" textlink="">
      <xdr:nvSpPr>
        <xdr:cNvPr id="391" name="公債費該当値テキスト"/>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131445</xdr:rowOff>
    </xdr:from>
    <xdr:to>
      <xdr:col>5</xdr:col>
      <xdr:colOff>600075</xdr:colOff>
      <xdr:row>75</xdr:row>
      <xdr:rowOff>61595</xdr:rowOff>
    </xdr:to>
    <xdr:sp macro="" textlink="">
      <xdr:nvSpPr>
        <xdr:cNvPr id="392" name="円/楕円 391"/>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71772</xdr:rowOff>
    </xdr:from>
    <xdr:ext cx="736600" cy="259045"/>
    <xdr:sp macro="" textlink="">
      <xdr:nvSpPr>
        <xdr:cNvPr id="393" name="テキスト ボックス 392"/>
        <xdr:cNvSpPr txBox="1"/>
      </xdr:nvSpPr>
      <xdr:spPr>
        <a:xfrm>
          <a:off x="3606800" y="125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110490</xdr:rowOff>
    </xdr:from>
    <xdr:to>
      <xdr:col>4</xdr:col>
      <xdr:colOff>396875</xdr:colOff>
      <xdr:row>75</xdr:row>
      <xdr:rowOff>40640</xdr:rowOff>
    </xdr:to>
    <xdr:sp macro="" textlink="">
      <xdr:nvSpPr>
        <xdr:cNvPr id="394" name="円/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50817</xdr:rowOff>
    </xdr:from>
    <xdr:ext cx="762000" cy="259045"/>
    <xdr:sp macro="" textlink="">
      <xdr:nvSpPr>
        <xdr:cNvPr id="395" name="テキスト ボックス 394"/>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78105</xdr:rowOff>
    </xdr:from>
    <xdr:to>
      <xdr:col>3</xdr:col>
      <xdr:colOff>193675</xdr:colOff>
      <xdr:row>75</xdr:row>
      <xdr:rowOff>8255</xdr:rowOff>
    </xdr:to>
    <xdr:sp macro="" textlink="">
      <xdr:nvSpPr>
        <xdr:cNvPr id="396" name="円/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18432</xdr:rowOff>
    </xdr:from>
    <xdr:ext cx="762000" cy="259045"/>
    <xdr:sp macro="" textlink="">
      <xdr:nvSpPr>
        <xdr:cNvPr id="397" name="テキスト ボックス 396"/>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74295</xdr:rowOff>
    </xdr:from>
    <xdr:to>
      <xdr:col>1</xdr:col>
      <xdr:colOff>676275</xdr:colOff>
      <xdr:row>75</xdr:row>
      <xdr:rowOff>4445</xdr:rowOff>
    </xdr:to>
    <xdr:sp macro="" textlink="">
      <xdr:nvSpPr>
        <xdr:cNvPr id="398" name="円/楕円 397"/>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14622</xdr:rowOff>
    </xdr:from>
    <xdr:ext cx="762000" cy="259045"/>
    <xdr:sp macro="" textlink="">
      <xdr:nvSpPr>
        <xdr:cNvPr id="399" name="テキスト ボックス 398"/>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公債費以外の経常収支比率については、類似団体平均、</a:t>
          </a:r>
          <a:r>
            <a:rPr kumimoji="1" lang="ja-JP" altLang="en-US" sz="1300">
              <a:solidFill>
                <a:schemeClr val="dk1"/>
              </a:solidFill>
              <a:effectLst/>
              <a:latin typeface="+mn-lt"/>
              <a:ea typeface="+mn-ea"/>
              <a:cs typeface="+mn-cs"/>
            </a:rPr>
            <a:t>全国平均及び</a:t>
          </a:r>
          <a:r>
            <a:rPr kumimoji="1" lang="ja-JP" altLang="ja-JP" sz="1300">
              <a:solidFill>
                <a:schemeClr val="dk1"/>
              </a:solidFill>
              <a:effectLst/>
              <a:latin typeface="+mn-lt"/>
              <a:ea typeface="+mn-ea"/>
              <a:cs typeface="+mn-cs"/>
            </a:rPr>
            <a:t>沖縄県平均を下回っており、財政の硬直化率については</a:t>
          </a:r>
          <a:r>
            <a:rPr kumimoji="1" lang="ja-JP" altLang="en-US" sz="1300">
              <a:solidFill>
                <a:schemeClr val="dk1"/>
              </a:solidFill>
              <a:effectLst/>
              <a:latin typeface="+mn-lt"/>
              <a:ea typeface="+mn-ea"/>
              <a:cs typeface="+mn-cs"/>
            </a:rPr>
            <a:t>比較的</a:t>
          </a:r>
          <a:r>
            <a:rPr kumimoji="1" lang="ja-JP" altLang="ja-JP" sz="1300">
              <a:solidFill>
                <a:schemeClr val="dk1"/>
              </a:solidFill>
              <a:effectLst/>
              <a:latin typeface="+mn-lt"/>
              <a:ea typeface="+mn-ea"/>
              <a:cs typeface="+mn-cs"/>
            </a:rPr>
            <a:t>良い結果となっている。しかし、今後の財政状況を勘案すると予断できない状況にある</a:t>
          </a:r>
          <a:r>
            <a:rPr kumimoji="1" lang="ja-JP" altLang="en-US" sz="1300">
              <a:solidFill>
                <a:schemeClr val="dk1"/>
              </a:solidFill>
              <a:effectLst/>
              <a:latin typeface="+mn-lt"/>
              <a:ea typeface="+mn-ea"/>
              <a:cs typeface="+mn-cs"/>
            </a:rPr>
            <a:t>ため、今後も行財政改革を推進し、健全な行財政運営に努めていく。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50800</xdr:rowOff>
    </xdr:to>
    <xdr:cxnSp macro="">
      <xdr:nvCxnSpPr>
        <xdr:cNvPr id="432" name="直線コネクタ 431"/>
        <xdr:cNvCxnSpPr/>
      </xdr:nvCxnSpPr>
      <xdr:spPr>
        <a:xfrm>
          <a:off x="15671800" y="13077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123189</xdr:rowOff>
    </xdr:to>
    <xdr:cxnSp macro="">
      <xdr:nvCxnSpPr>
        <xdr:cNvPr id="435" name="直線コネクタ 434"/>
        <xdr:cNvCxnSpPr/>
      </xdr:nvCxnSpPr>
      <xdr:spPr>
        <a:xfrm flipV="1">
          <a:off x="14782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123189</xdr:rowOff>
    </xdr:to>
    <xdr:cxnSp macro="">
      <xdr:nvCxnSpPr>
        <xdr:cNvPr id="438" name="直線コネクタ 437"/>
        <xdr:cNvCxnSpPr/>
      </xdr:nvCxnSpPr>
      <xdr:spPr>
        <a:xfrm>
          <a:off x="13893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46989</xdr:rowOff>
    </xdr:to>
    <xdr:cxnSp macro="">
      <xdr:nvCxnSpPr>
        <xdr:cNvPr id="441" name="直線コネクタ 440"/>
        <xdr:cNvCxnSpPr/>
      </xdr:nvCxnSpPr>
      <xdr:spPr>
        <a:xfrm flipV="1">
          <a:off x="13004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51" name="円/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53" name="円/楕円 452"/>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54" name="テキスト ボックス 453"/>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55" name="円/楕円 454"/>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12717</xdr:rowOff>
    </xdr:from>
    <xdr:ext cx="762000" cy="259045"/>
    <xdr:sp macro="" textlink="">
      <xdr:nvSpPr>
        <xdr:cNvPr id="456" name="テキスト ボックス 455"/>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57" name="円/楕円 456"/>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8" name="テキスト ボックス 457"/>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9" name="円/楕円 458"/>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60" name="テキスト ボックス 459"/>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32258</xdr:rowOff>
    </xdr:from>
    <xdr:to>
      <xdr:col>4</xdr:col>
      <xdr:colOff>1117600</xdr:colOff>
      <xdr:row>19</xdr:row>
      <xdr:rowOff>49860</xdr:rowOff>
    </xdr:to>
    <xdr:cxnSp macro="">
      <xdr:nvCxnSpPr>
        <xdr:cNvPr id="50" name="直線コネクタ 49"/>
        <xdr:cNvCxnSpPr/>
      </xdr:nvCxnSpPr>
      <xdr:spPr bwMode="auto">
        <a:xfrm>
          <a:off x="5003800" y="3337433"/>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170688</xdr:rowOff>
    </xdr:from>
    <xdr:to>
      <xdr:col>4</xdr:col>
      <xdr:colOff>469900</xdr:colOff>
      <xdr:row>19</xdr:row>
      <xdr:rowOff>32258</xdr:rowOff>
    </xdr:to>
    <xdr:cxnSp macro="">
      <xdr:nvCxnSpPr>
        <xdr:cNvPr id="53" name="直線コネクタ 52"/>
        <xdr:cNvCxnSpPr/>
      </xdr:nvCxnSpPr>
      <xdr:spPr bwMode="auto">
        <a:xfrm>
          <a:off x="4305300" y="3304413"/>
          <a:ext cx="698500" cy="3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157353</xdr:rowOff>
    </xdr:from>
    <xdr:to>
      <xdr:col>3</xdr:col>
      <xdr:colOff>904875</xdr:colOff>
      <xdr:row>18</xdr:row>
      <xdr:rowOff>170688</xdr:rowOff>
    </xdr:to>
    <xdr:cxnSp macro="">
      <xdr:nvCxnSpPr>
        <xdr:cNvPr id="56" name="直線コネクタ 55"/>
        <xdr:cNvCxnSpPr/>
      </xdr:nvCxnSpPr>
      <xdr:spPr bwMode="auto">
        <a:xfrm>
          <a:off x="3606800" y="3291078"/>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137363</xdr:rowOff>
    </xdr:from>
    <xdr:to>
      <xdr:col>3</xdr:col>
      <xdr:colOff>206375</xdr:colOff>
      <xdr:row>18</xdr:row>
      <xdr:rowOff>157353</xdr:rowOff>
    </xdr:to>
    <xdr:cxnSp macro="">
      <xdr:nvCxnSpPr>
        <xdr:cNvPr id="59" name="直線コネクタ 58"/>
        <xdr:cNvCxnSpPr/>
      </xdr:nvCxnSpPr>
      <xdr:spPr bwMode="auto">
        <a:xfrm>
          <a:off x="2908300" y="3271088"/>
          <a:ext cx="698500" cy="1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170510</xdr:rowOff>
    </xdr:from>
    <xdr:to>
      <xdr:col>5</xdr:col>
      <xdr:colOff>34925</xdr:colOff>
      <xdr:row>19</xdr:row>
      <xdr:rowOff>100660</xdr:rowOff>
    </xdr:to>
    <xdr:sp macro="" textlink="">
      <xdr:nvSpPr>
        <xdr:cNvPr id="69" name="円/楕円 68"/>
        <xdr:cNvSpPr/>
      </xdr:nvSpPr>
      <xdr:spPr bwMode="auto">
        <a:xfrm>
          <a:off x="56007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142587</xdr:rowOff>
    </xdr:from>
    <xdr:ext cx="762000" cy="259045"/>
    <xdr:sp macro="" textlink="">
      <xdr:nvSpPr>
        <xdr:cNvPr id="70" name="人口1人当たり決算額の推移該当値テキスト130"/>
        <xdr:cNvSpPr txBox="1"/>
      </xdr:nvSpPr>
      <xdr:spPr>
        <a:xfrm>
          <a:off x="5740400" y="32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152908</xdr:rowOff>
    </xdr:from>
    <xdr:to>
      <xdr:col>4</xdr:col>
      <xdr:colOff>520700</xdr:colOff>
      <xdr:row>19</xdr:row>
      <xdr:rowOff>83058</xdr:rowOff>
    </xdr:to>
    <xdr:sp macro="" textlink="">
      <xdr:nvSpPr>
        <xdr:cNvPr id="71" name="円/楕円 70"/>
        <xdr:cNvSpPr/>
      </xdr:nvSpPr>
      <xdr:spPr bwMode="auto">
        <a:xfrm>
          <a:off x="49530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67835</xdr:rowOff>
    </xdr:from>
    <xdr:ext cx="736600" cy="259045"/>
    <xdr:sp macro="" textlink="">
      <xdr:nvSpPr>
        <xdr:cNvPr id="72" name="テキスト ボックス 71"/>
        <xdr:cNvSpPr txBox="1"/>
      </xdr:nvSpPr>
      <xdr:spPr>
        <a:xfrm>
          <a:off x="4622800" y="337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119888</xdr:rowOff>
    </xdr:from>
    <xdr:to>
      <xdr:col>3</xdr:col>
      <xdr:colOff>955675</xdr:colOff>
      <xdr:row>19</xdr:row>
      <xdr:rowOff>50038</xdr:rowOff>
    </xdr:to>
    <xdr:sp macro="" textlink="">
      <xdr:nvSpPr>
        <xdr:cNvPr id="73" name="円/楕円 72"/>
        <xdr:cNvSpPr/>
      </xdr:nvSpPr>
      <xdr:spPr bwMode="auto">
        <a:xfrm>
          <a:off x="42545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34815</xdr:rowOff>
    </xdr:from>
    <xdr:ext cx="762000" cy="259045"/>
    <xdr:sp macro="" textlink="">
      <xdr:nvSpPr>
        <xdr:cNvPr id="74" name="テキスト ボックス 73"/>
        <xdr:cNvSpPr txBox="1"/>
      </xdr:nvSpPr>
      <xdr:spPr>
        <a:xfrm>
          <a:off x="3924300" y="33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106553</xdr:rowOff>
    </xdr:from>
    <xdr:to>
      <xdr:col>3</xdr:col>
      <xdr:colOff>257175</xdr:colOff>
      <xdr:row>19</xdr:row>
      <xdr:rowOff>36703</xdr:rowOff>
    </xdr:to>
    <xdr:sp macro="" textlink="">
      <xdr:nvSpPr>
        <xdr:cNvPr id="75" name="円/楕円 74"/>
        <xdr:cNvSpPr/>
      </xdr:nvSpPr>
      <xdr:spPr bwMode="auto">
        <a:xfrm>
          <a:off x="3556000" y="32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21480</xdr:rowOff>
    </xdr:from>
    <xdr:ext cx="762000" cy="259045"/>
    <xdr:sp macro="" textlink="">
      <xdr:nvSpPr>
        <xdr:cNvPr id="76" name="テキスト ボックス 75"/>
        <xdr:cNvSpPr txBox="1"/>
      </xdr:nvSpPr>
      <xdr:spPr>
        <a:xfrm>
          <a:off x="3225800" y="332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86563</xdr:rowOff>
    </xdr:from>
    <xdr:to>
      <xdr:col>2</xdr:col>
      <xdr:colOff>692150</xdr:colOff>
      <xdr:row>19</xdr:row>
      <xdr:rowOff>16713</xdr:rowOff>
    </xdr:to>
    <xdr:sp macro="" textlink="">
      <xdr:nvSpPr>
        <xdr:cNvPr id="77" name="円/楕円 76"/>
        <xdr:cNvSpPr/>
      </xdr:nvSpPr>
      <xdr:spPr bwMode="auto">
        <a:xfrm>
          <a:off x="2857500" y="322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1490</xdr:rowOff>
    </xdr:from>
    <xdr:ext cx="762000" cy="259045"/>
    <xdr:sp macro="" textlink="">
      <xdr:nvSpPr>
        <xdr:cNvPr id="78" name="テキスト ボックス 77"/>
        <xdr:cNvSpPr txBox="1"/>
      </xdr:nvSpPr>
      <xdr:spPr>
        <a:xfrm>
          <a:off x="2527300" y="33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31697</xdr:rowOff>
    </xdr:from>
    <xdr:to>
      <xdr:col>4</xdr:col>
      <xdr:colOff>1117600</xdr:colOff>
      <xdr:row>38</xdr:row>
      <xdr:rowOff>32021</xdr:rowOff>
    </xdr:to>
    <xdr:cxnSp macro="">
      <xdr:nvCxnSpPr>
        <xdr:cNvPr id="112" name="直線コネクタ 111"/>
        <xdr:cNvCxnSpPr/>
      </xdr:nvCxnSpPr>
      <xdr:spPr bwMode="auto">
        <a:xfrm flipV="1">
          <a:off x="5003800" y="7499297"/>
          <a:ext cx="6477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32021</xdr:rowOff>
    </xdr:from>
    <xdr:to>
      <xdr:col>4</xdr:col>
      <xdr:colOff>469900</xdr:colOff>
      <xdr:row>38</xdr:row>
      <xdr:rowOff>34265</xdr:rowOff>
    </xdr:to>
    <xdr:cxnSp macro="">
      <xdr:nvCxnSpPr>
        <xdr:cNvPr id="115" name="直線コネクタ 114"/>
        <xdr:cNvCxnSpPr/>
      </xdr:nvCxnSpPr>
      <xdr:spPr bwMode="auto">
        <a:xfrm flipV="1">
          <a:off x="4305300" y="7499621"/>
          <a:ext cx="6985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32500</xdr:rowOff>
    </xdr:from>
    <xdr:to>
      <xdr:col>3</xdr:col>
      <xdr:colOff>904875</xdr:colOff>
      <xdr:row>38</xdr:row>
      <xdr:rowOff>34265</xdr:rowOff>
    </xdr:to>
    <xdr:cxnSp macro="">
      <xdr:nvCxnSpPr>
        <xdr:cNvPr id="118" name="直線コネクタ 117"/>
        <xdr:cNvCxnSpPr/>
      </xdr:nvCxnSpPr>
      <xdr:spPr bwMode="auto">
        <a:xfrm>
          <a:off x="3606800" y="7500100"/>
          <a:ext cx="698500" cy="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32500</xdr:rowOff>
    </xdr:from>
    <xdr:to>
      <xdr:col>3</xdr:col>
      <xdr:colOff>206375</xdr:colOff>
      <xdr:row>38</xdr:row>
      <xdr:rowOff>53631</xdr:rowOff>
    </xdr:to>
    <xdr:cxnSp macro="">
      <xdr:nvCxnSpPr>
        <xdr:cNvPr id="121" name="直線コネクタ 120"/>
        <xdr:cNvCxnSpPr/>
      </xdr:nvCxnSpPr>
      <xdr:spPr bwMode="auto">
        <a:xfrm flipV="1">
          <a:off x="2908300" y="7500100"/>
          <a:ext cx="698500" cy="2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323797</xdr:rowOff>
    </xdr:from>
    <xdr:to>
      <xdr:col>5</xdr:col>
      <xdr:colOff>34925</xdr:colOff>
      <xdr:row>38</xdr:row>
      <xdr:rowOff>82497</xdr:rowOff>
    </xdr:to>
    <xdr:sp macro="" textlink="">
      <xdr:nvSpPr>
        <xdr:cNvPr id="131" name="円/楕円 130"/>
        <xdr:cNvSpPr/>
      </xdr:nvSpPr>
      <xdr:spPr bwMode="auto">
        <a:xfrm>
          <a:off x="56007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324121</xdr:rowOff>
    </xdr:from>
    <xdr:to>
      <xdr:col>4</xdr:col>
      <xdr:colOff>520700</xdr:colOff>
      <xdr:row>38</xdr:row>
      <xdr:rowOff>82821</xdr:rowOff>
    </xdr:to>
    <xdr:sp macro="" textlink="">
      <xdr:nvSpPr>
        <xdr:cNvPr id="133" name="円/楕円 132"/>
        <xdr:cNvSpPr/>
      </xdr:nvSpPr>
      <xdr:spPr bwMode="auto">
        <a:xfrm>
          <a:off x="4953000" y="744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67598</xdr:rowOff>
    </xdr:from>
    <xdr:ext cx="736600" cy="259045"/>
    <xdr:sp macro="" textlink="">
      <xdr:nvSpPr>
        <xdr:cNvPr id="134" name="テキスト ボックス 133"/>
        <xdr:cNvSpPr txBox="1"/>
      </xdr:nvSpPr>
      <xdr:spPr>
        <a:xfrm>
          <a:off x="4622800" y="753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326365</xdr:rowOff>
    </xdr:from>
    <xdr:to>
      <xdr:col>3</xdr:col>
      <xdr:colOff>955675</xdr:colOff>
      <xdr:row>38</xdr:row>
      <xdr:rowOff>85065</xdr:rowOff>
    </xdr:to>
    <xdr:sp macro="" textlink="">
      <xdr:nvSpPr>
        <xdr:cNvPr id="135" name="円/楕円 134"/>
        <xdr:cNvSpPr/>
      </xdr:nvSpPr>
      <xdr:spPr bwMode="auto">
        <a:xfrm>
          <a:off x="42545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69842</xdr:rowOff>
    </xdr:from>
    <xdr:ext cx="762000" cy="259045"/>
    <xdr:sp macro="" textlink="">
      <xdr:nvSpPr>
        <xdr:cNvPr id="136" name="テキスト ボックス 135"/>
        <xdr:cNvSpPr txBox="1"/>
      </xdr:nvSpPr>
      <xdr:spPr>
        <a:xfrm>
          <a:off x="3924300" y="75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324600</xdr:rowOff>
    </xdr:from>
    <xdr:to>
      <xdr:col>3</xdr:col>
      <xdr:colOff>257175</xdr:colOff>
      <xdr:row>38</xdr:row>
      <xdr:rowOff>83300</xdr:rowOff>
    </xdr:to>
    <xdr:sp macro="" textlink="">
      <xdr:nvSpPr>
        <xdr:cNvPr id="137" name="円/楕円 136"/>
        <xdr:cNvSpPr/>
      </xdr:nvSpPr>
      <xdr:spPr bwMode="auto">
        <a:xfrm>
          <a:off x="3556000" y="74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68077</xdr:rowOff>
    </xdr:from>
    <xdr:ext cx="762000" cy="259045"/>
    <xdr:sp macro="" textlink="">
      <xdr:nvSpPr>
        <xdr:cNvPr id="138" name="テキスト ボックス 137"/>
        <xdr:cNvSpPr txBox="1"/>
      </xdr:nvSpPr>
      <xdr:spPr>
        <a:xfrm>
          <a:off x="3225800" y="7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2831</xdr:rowOff>
    </xdr:from>
    <xdr:to>
      <xdr:col>2</xdr:col>
      <xdr:colOff>692150</xdr:colOff>
      <xdr:row>38</xdr:row>
      <xdr:rowOff>104431</xdr:rowOff>
    </xdr:to>
    <xdr:sp macro="" textlink="">
      <xdr:nvSpPr>
        <xdr:cNvPr id="139" name="円/楕円 138"/>
        <xdr:cNvSpPr/>
      </xdr:nvSpPr>
      <xdr:spPr bwMode="auto">
        <a:xfrm>
          <a:off x="2857500" y="74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89208</xdr:rowOff>
    </xdr:from>
    <xdr:ext cx="762000" cy="259045"/>
    <xdr:sp macro="" textlink="">
      <xdr:nvSpPr>
        <xdr:cNvPr id="140" name="テキスト ボックス 139"/>
        <xdr:cNvSpPr txBox="1"/>
      </xdr:nvSpPr>
      <xdr:spPr>
        <a:xfrm>
          <a:off x="2527300" y="75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53327</xdr:rowOff>
    </xdr:from>
    <xdr:to>
      <xdr:col>6</xdr:col>
      <xdr:colOff>511175</xdr:colOff>
      <xdr:row>37</xdr:row>
      <xdr:rowOff>69774</xdr:rowOff>
    </xdr:to>
    <xdr:cxnSp macro="">
      <xdr:nvCxnSpPr>
        <xdr:cNvPr id="61" name="直線コネクタ 60"/>
        <xdr:cNvCxnSpPr/>
      </xdr:nvCxnSpPr>
      <xdr:spPr>
        <a:xfrm>
          <a:off x="3797300" y="6396977"/>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1968</xdr:rowOff>
    </xdr:from>
    <xdr:to>
      <xdr:col>5</xdr:col>
      <xdr:colOff>358775</xdr:colOff>
      <xdr:row>37</xdr:row>
      <xdr:rowOff>53327</xdr:rowOff>
    </xdr:to>
    <xdr:cxnSp macro="">
      <xdr:nvCxnSpPr>
        <xdr:cNvPr id="64" name="直線コネクタ 63"/>
        <xdr:cNvCxnSpPr/>
      </xdr:nvCxnSpPr>
      <xdr:spPr>
        <a:xfrm>
          <a:off x="2908300" y="6345618"/>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138874</xdr:rowOff>
    </xdr:from>
    <xdr:to>
      <xdr:col>4</xdr:col>
      <xdr:colOff>155575</xdr:colOff>
      <xdr:row>37</xdr:row>
      <xdr:rowOff>1968</xdr:rowOff>
    </xdr:to>
    <xdr:cxnSp macro="">
      <xdr:nvCxnSpPr>
        <xdr:cNvPr id="67" name="直線コネクタ 66"/>
        <xdr:cNvCxnSpPr/>
      </xdr:nvCxnSpPr>
      <xdr:spPr>
        <a:xfrm>
          <a:off x="2019300" y="6311074"/>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94310</xdr:rowOff>
    </xdr:from>
    <xdr:to>
      <xdr:col>2</xdr:col>
      <xdr:colOff>638175</xdr:colOff>
      <xdr:row>36</xdr:row>
      <xdr:rowOff>138874</xdr:rowOff>
    </xdr:to>
    <xdr:cxnSp macro="">
      <xdr:nvCxnSpPr>
        <xdr:cNvPr id="70" name="直線コネクタ 69"/>
        <xdr:cNvCxnSpPr/>
      </xdr:nvCxnSpPr>
      <xdr:spPr>
        <a:xfrm>
          <a:off x="1130300" y="6266510"/>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18974</xdr:rowOff>
    </xdr:from>
    <xdr:to>
      <xdr:col>6</xdr:col>
      <xdr:colOff>561975</xdr:colOff>
      <xdr:row>37</xdr:row>
      <xdr:rowOff>120574</xdr:rowOff>
    </xdr:to>
    <xdr:sp macro="" textlink="">
      <xdr:nvSpPr>
        <xdr:cNvPr id="80" name="円/楕円 79"/>
        <xdr:cNvSpPr/>
      </xdr:nvSpPr>
      <xdr:spPr>
        <a:xfrm>
          <a:off x="4584700" y="6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168851</xdr:rowOff>
    </xdr:from>
    <xdr:ext cx="534377" cy="259045"/>
    <xdr:sp macro="" textlink="">
      <xdr:nvSpPr>
        <xdr:cNvPr id="81" name="人件費該当値テキスト"/>
        <xdr:cNvSpPr txBox="1"/>
      </xdr:nvSpPr>
      <xdr:spPr>
        <a:xfrm>
          <a:off x="4686300" y="63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2527</xdr:rowOff>
    </xdr:from>
    <xdr:to>
      <xdr:col>5</xdr:col>
      <xdr:colOff>409575</xdr:colOff>
      <xdr:row>37</xdr:row>
      <xdr:rowOff>104127</xdr:rowOff>
    </xdr:to>
    <xdr:sp macro="" textlink="">
      <xdr:nvSpPr>
        <xdr:cNvPr id="82" name="円/楕円 81"/>
        <xdr:cNvSpPr/>
      </xdr:nvSpPr>
      <xdr:spPr>
        <a:xfrm>
          <a:off x="3746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95254</xdr:rowOff>
    </xdr:from>
    <xdr:ext cx="534377" cy="259045"/>
    <xdr:sp macro="" textlink="">
      <xdr:nvSpPr>
        <xdr:cNvPr id="83" name="テキスト ボックス 82"/>
        <xdr:cNvSpPr txBox="1"/>
      </xdr:nvSpPr>
      <xdr:spPr>
        <a:xfrm>
          <a:off x="3530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122618</xdr:rowOff>
    </xdr:from>
    <xdr:to>
      <xdr:col>4</xdr:col>
      <xdr:colOff>206375</xdr:colOff>
      <xdr:row>37</xdr:row>
      <xdr:rowOff>52768</xdr:rowOff>
    </xdr:to>
    <xdr:sp macro="" textlink="">
      <xdr:nvSpPr>
        <xdr:cNvPr id="84" name="円/楕円 83"/>
        <xdr:cNvSpPr/>
      </xdr:nvSpPr>
      <xdr:spPr>
        <a:xfrm>
          <a:off x="2857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43895</xdr:rowOff>
    </xdr:from>
    <xdr:ext cx="534377" cy="259045"/>
    <xdr:sp macro="" textlink="">
      <xdr:nvSpPr>
        <xdr:cNvPr id="85" name="テキスト ボックス 84"/>
        <xdr:cNvSpPr txBox="1"/>
      </xdr:nvSpPr>
      <xdr:spPr>
        <a:xfrm>
          <a:off x="2641111" y="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88074</xdr:rowOff>
    </xdr:from>
    <xdr:to>
      <xdr:col>3</xdr:col>
      <xdr:colOff>3175</xdr:colOff>
      <xdr:row>37</xdr:row>
      <xdr:rowOff>18224</xdr:rowOff>
    </xdr:to>
    <xdr:sp macro="" textlink="">
      <xdr:nvSpPr>
        <xdr:cNvPr id="86" name="円/楕円 85"/>
        <xdr:cNvSpPr/>
      </xdr:nvSpPr>
      <xdr:spPr>
        <a:xfrm>
          <a:off x="1968500" y="62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9351</xdr:rowOff>
    </xdr:from>
    <xdr:ext cx="534377" cy="259045"/>
    <xdr:sp macro="" textlink="">
      <xdr:nvSpPr>
        <xdr:cNvPr id="87" name="テキスト ボックス 86"/>
        <xdr:cNvSpPr txBox="1"/>
      </xdr:nvSpPr>
      <xdr:spPr>
        <a:xfrm>
          <a:off x="1752111" y="63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43510</xdr:rowOff>
    </xdr:from>
    <xdr:to>
      <xdr:col>1</xdr:col>
      <xdr:colOff>485775</xdr:colOff>
      <xdr:row>36</xdr:row>
      <xdr:rowOff>145110</xdr:rowOff>
    </xdr:to>
    <xdr:sp macro="" textlink="">
      <xdr:nvSpPr>
        <xdr:cNvPr id="88" name="円/楕円 87"/>
        <xdr:cNvSpPr/>
      </xdr:nvSpPr>
      <xdr:spPr>
        <a:xfrm>
          <a:off x="1079500" y="62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136237</xdr:rowOff>
    </xdr:from>
    <xdr:ext cx="534377" cy="259045"/>
    <xdr:sp macro="" textlink="">
      <xdr:nvSpPr>
        <xdr:cNvPr id="89" name="テキスト ボックス 88"/>
        <xdr:cNvSpPr txBox="1"/>
      </xdr:nvSpPr>
      <xdr:spPr>
        <a:xfrm>
          <a:off x="863111" y="63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965</xdr:rowOff>
    </xdr:from>
    <xdr:to>
      <xdr:col>6</xdr:col>
      <xdr:colOff>511175</xdr:colOff>
      <xdr:row>56</xdr:row>
      <xdr:rowOff>89954</xdr:rowOff>
    </xdr:to>
    <xdr:cxnSp macro="">
      <xdr:nvCxnSpPr>
        <xdr:cNvPr id="119" name="直線コネクタ 118"/>
        <xdr:cNvCxnSpPr/>
      </xdr:nvCxnSpPr>
      <xdr:spPr>
        <a:xfrm flipV="1">
          <a:off x="3797300" y="9602165"/>
          <a:ext cx="838200" cy="8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87261</xdr:rowOff>
    </xdr:from>
    <xdr:to>
      <xdr:col>5</xdr:col>
      <xdr:colOff>358775</xdr:colOff>
      <xdr:row>56</xdr:row>
      <xdr:rowOff>89954</xdr:rowOff>
    </xdr:to>
    <xdr:cxnSp macro="">
      <xdr:nvCxnSpPr>
        <xdr:cNvPr id="122" name="直線コネクタ 121"/>
        <xdr:cNvCxnSpPr/>
      </xdr:nvCxnSpPr>
      <xdr:spPr>
        <a:xfrm>
          <a:off x="2908300" y="9688461"/>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87261</xdr:rowOff>
    </xdr:from>
    <xdr:to>
      <xdr:col>4</xdr:col>
      <xdr:colOff>155575</xdr:colOff>
      <xdr:row>56</xdr:row>
      <xdr:rowOff>151816</xdr:rowOff>
    </xdr:to>
    <xdr:cxnSp macro="">
      <xdr:nvCxnSpPr>
        <xdr:cNvPr id="125" name="直線コネクタ 124"/>
        <xdr:cNvCxnSpPr/>
      </xdr:nvCxnSpPr>
      <xdr:spPr>
        <a:xfrm flipV="1">
          <a:off x="2019300" y="9688461"/>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151816</xdr:rowOff>
    </xdr:from>
    <xdr:to>
      <xdr:col>2</xdr:col>
      <xdr:colOff>638175</xdr:colOff>
      <xdr:row>57</xdr:row>
      <xdr:rowOff>71590</xdr:rowOff>
    </xdr:to>
    <xdr:cxnSp macro="">
      <xdr:nvCxnSpPr>
        <xdr:cNvPr id="128" name="直線コネクタ 127"/>
        <xdr:cNvCxnSpPr/>
      </xdr:nvCxnSpPr>
      <xdr:spPr>
        <a:xfrm flipV="1">
          <a:off x="1130300" y="9753016"/>
          <a:ext cx="889000" cy="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121615</xdr:rowOff>
    </xdr:from>
    <xdr:to>
      <xdr:col>6</xdr:col>
      <xdr:colOff>561975</xdr:colOff>
      <xdr:row>56</xdr:row>
      <xdr:rowOff>51765</xdr:rowOff>
    </xdr:to>
    <xdr:sp macro="" textlink="">
      <xdr:nvSpPr>
        <xdr:cNvPr id="138" name="円/楕円 137"/>
        <xdr:cNvSpPr/>
      </xdr:nvSpPr>
      <xdr:spPr>
        <a:xfrm>
          <a:off x="4584700" y="95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100042</xdr:rowOff>
    </xdr:from>
    <xdr:ext cx="534377" cy="259045"/>
    <xdr:sp macro="" textlink="">
      <xdr:nvSpPr>
        <xdr:cNvPr id="139" name="物件費該当値テキスト"/>
        <xdr:cNvSpPr txBox="1"/>
      </xdr:nvSpPr>
      <xdr:spPr>
        <a:xfrm>
          <a:off x="4686300" y="95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39154</xdr:rowOff>
    </xdr:from>
    <xdr:to>
      <xdr:col>5</xdr:col>
      <xdr:colOff>409575</xdr:colOff>
      <xdr:row>56</xdr:row>
      <xdr:rowOff>140754</xdr:rowOff>
    </xdr:to>
    <xdr:sp macro="" textlink="">
      <xdr:nvSpPr>
        <xdr:cNvPr id="140" name="円/楕円 139"/>
        <xdr:cNvSpPr/>
      </xdr:nvSpPr>
      <xdr:spPr>
        <a:xfrm>
          <a:off x="3746500" y="96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131881</xdr:rowOff>
    </xdr:from>
    <xdr:ext cx="534377" cy="259045"/>
    <xdr:sp macro="" textlink="">
      <xdr:nvSpPr>
        <xdr:cNvPr id="141" name="テキスト ボックス 140"/>
        <xdr:cNvSpPr txBox="1"/>
      </xdr:nvSpPr>
      <xdr:spPr>
        <a:xfrm>
          <a:off x="3530111" y="97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36461</xdr:rowOff>
    </xdr:from>
    <xdr:to>
      <xdr:col>4</xdr:col>
      <xdr:colOff>206375</xdr:colOff>
      <xdr:row>56</xdr:row>
      <xdr:rowOff>138061</xdr:rowOff>
    </xdr:to>
    <xdr:sp macro="" textlink="">
      <xdr:nvSpPr>
        <xdr:cNvPr id="142" name="円/楕円 141"/>
        <xdr:cNvSpPr/>
      </xdr:nvSpPr>
      <xdr:spPr>
        <a:xfrm>
          <a:off x="2857500" y="96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129188</xdr:rowOff>
    </xdr:from>
    <xdr:ext cx="534377" cy="259045"/>
    <xdr:sp macro="" textlink="">
      <xdr:nvSpPr>
        <xdr:cNvPr id="143" name="テキスト ボックス 142"/>
        <xdr:cNvSpPr txBox="1"/>
      </xdr:nvSpPr>
      <xdr:spPr>
        <a:xfrm>
          <a:off x="2641111" y="9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101016</xdr:rowOff>
    </xdr:from>
    <xdr:to>
      <xdr:col>3</xdr:col>
      <xdr:colOff>3175</xdr:colOff>
      <xdr:row>57</xdr:row>
      <xdr:rowOff>31166</xdr:rowOff>
    </xdr:to>
    <xdr:sp macro="" textlink="">
      <xdr:nvSpPr>
        <xdr:cNvPr id="144" name="円/楕円 143"/>
        <xdr:cNvSpPr/>
      </xdr:nvSpPr>
      <xdr:spPr>
        <a:xfrm>
          <a:off x="19685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22293</xdr:rowOff>
    </xdr:from>
    <xdr:ext cx="534377" cy="259045"/>
    <xdr:sp macro="" textlink="">
      <xdr:nvSpPr>
        <xdr:cNvPr id="145" name="テキスト ボックス 144"/>
        <xdr:cNvSpPr txBox="1"/>
      </xdr:nvSpPr>
      <xdr:spPr>
        <a:xfrm>
          <a:off x="1752111" y="97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20790</xdr:rowOff>
    </xdr:from>
    <xdr:to>
      <xdr:col>1</xdr:col>
      <xdr:colOff>485775</xdr:colOff>
      <xdr:row>57</xdr:row>
      <xdr:rowOff>122390</xdr:rowOff>
    </xdr:to>
    <xdr:sp macro="" textlink="">
      <xdr:nvSpPr>
        <xdr:cNvPr id="146" name="円/楕円 145"/>
        <xdr:cNvSpPr/>
      </xdr:nvSpPr>
      <xdr:spPr>
        <a:xfrm>
          <a:off x="1079500" y="97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113517</xdr:rowOff>
    </xdr:from>
    <xdr:ext cx="534377" cy="259045"/>
    <xdr:sp macro="" textlink="">
      <xdr:nvSpPr>
        <xdr:cNvPr id="147" name="テキスト ボックス 146"/>
        <xdr:cNvSpPr txBox="1"/>
      </xdr:nvSpPr>
      <xdr:spPr>
        <a:xfrm>
          <a:off x="863111" y="98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70500</xdr:rowOff>
    </xdr:from>
    <xdr:to>
      <xdr:col>6</xdr:col>
      <xdr:colOff>511175</xdr:colOff>
      <xdr:row>79</xdr:row>
      <xdr:rowOff>76509</xdr:rowOff>
    </xdr:to>
    <xdr:cxnSp macro="">
      <xdr:nvCxnSpPr>
        <xdr:cNvPr id="178" name="直線コネクタ 177"/>
        <xdr:cNvCxnSpPr/>
      </xdr:nvCxnSpPr>
      <xdr:spPr>
        <a:xfrm flipV="1">
          <a:off x="3797300" y="13615050"/>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76509</xdr:rowOff>
    </xdr:from>
    <xdr:to>
      <xdr:col>5</xdr:col>
      <xdr:colOff>358775</xdr:colOff>
      <xdr:row>79</xdr:row>
      <xdr:rowOff>79546</xdr:rowOff>
    </xdr:to>
    <xdr:cxnSp macro="">
      <xdr:nvCxnSpPr>
        <xdr:cNvPr id="181" name="直線コネクタ 180"/>
        <xdr:cNvCxnSpPr/>
      </xdr:nvCxnSpPr>
      <xdr:spPr>
        <a:xfrm flipV="1">
          <a:off x="2908300" y="13621059"/>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76051</xdr:rowOff>
    </xdr:from>
    <xdr:to>
      <xdr:col>4</xdr:col>
      <xdr:colOff>155575</xdr:colOff>
      <xdr:row>79</xdr:row>
      <xdr:rowOff>79546</xdr:rowOff>
    </xdr:to>
    <xdr:cxnSp macro="">
      <xdr:nvCxnSpPr>
        <xdr:cNvPr id="184" name="直線コネクタ 183"/>
        <xdr:cNvCxnSpPr/>
      </xdr:nvCxnSpPr>
      <xdr:spPr>
        <a:xfrm>
          <a:off x="2019300" y="13620601"/>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76051</xdr:rowOff>
    </xdr:from>
    <xdr:to>
      <xdr:col>2</xdr:col>
      <xdr:colOff>638175</xdr:colOff>
      <xdr:row>79</xdr:row>
      <xdr:rowOff>82322</xdr:rowOff>
    </xdr:to>
    <xdr:cxnSp macro="">
      <xdr:nvCxnSpPr>
        <xdr:cNvPr id="187" name="直線コネクタ 186"/>
        <xdr:cNvCxnSpPr/>
      </xdr:nvCxnSpPr>
      <xdr:spPr>
        <a:xfrm flipV="1">
          <a:off x="1130300" y="13620601"/>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19700</xdr:rowOff>
    </xdr:from>
    <xdr:to>
      <xdr:col>6</xdr:col>
      <xdr:colOff>561975</xdr:colOff>
      <xdr:row>79</xdr:row>
      <xdr:rowOff>121300</xdr:rowOff>
    </xdr:to>
    <xdr:sp macro="" textlink="">
      <xdr:nvSpPr>
        <xdr:cNvPr id="197" name="円/楕円 196"/>
        <xdr:cNvSpPr/>
      </xdr:nvSpPr>
      <xdr:spPr>
        <a:xfrm>
          <a:off x="45847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106077</xdr:rowOff>
    </xdr:from>
    <xdr:ext cx="378565" cy="259045"/>
    <xdr:sp macro="" textlink="">
      <xdr:nvSpPr>
        <xdr:cNvPr id="198" name="維持補修費該当値テキスト"/>
        <xdr:cNvSpPr txBox="1"/>
      </xdr:nvSpPr>
      <xdr:spPr>
        <a:xfrm>
          <a:off x="4686300" y="134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25709</xdr:rowOff>
    </xdr:from>
    <xdr:to>
      <xdr:col>5</xdr:col>
      <xdr:colOff>409575</xdr:colOff>
      <xdr:row>79</xdr:row>
      <xdr:rowOff>127309</xdr:rowOff>
    </xdr:to>
    <xdr:sp macro="" textlink="">
      <xdr:nvSpPr>
        <xdr:cNvPr id="199" name="円/楕円 198"/>
        <xdr:cNvSpPr/>
      </xdr:nvSpPr>
      <xdr:spPr>
        <a:xfrm>
          <a:off x="3746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118436</xdr:rowOff>
    </xdr:from>
    <xdr:ext cx="378565" cy="259045"/>
    <xdr:sp macro="" textlink="">
      <xdr:nvSpPr>
        <xdr:cNvPr id="200" name="テキスト ボックス 199"/>
        <xdr:cNvSpPr txBox="1"/>
      </xdr:nvSpPr>
      <xdr:spPr>
        <a:xfrm>
          <a:off x="3608017" y="13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28746</xdr:rowOff>
    </xdr:from>
    <xdr:to>
      <xdr:col>4</xdr:col>
      <xdr:colOff>206375</xdr:colOff>
      <xdr:row>79</xdr:row>
      <xdr:rowOff>130346</xdr:rowOff>
    </xdr:to>
    <xdr:sp macro="" textlink="">
      <xdr:nvSpPr>
        <xdr:cNvPr id="201" name="円/楕円 200"/>
        <xdr:cNvSpPr/>
      </xdr:nvSpPr>
      <xdr:spPr>
        <a:xfrm>
          <a:off x="2857500" y="135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121473</xdr:rowOff>
    </xdr:from>
    <xdr:ext cx="378565" cy="259045"/>
    <xdr:sp macro="" textlink="">
      <xdr:nvSpPr>
        <xdr:cNvPr id="202" name="テキスト ボックス 201"/>
        <xdr:cNvSpPr txBox="1"/>
      </xdr:nvSpPr>
      <xdr:spPr>
        <a:xfrm>
          <a:off x="2719017" y="1366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25251</xdr:rowOff>
    </xdr:from>
    <xdr:to>
      <xdr:col>3</xdr:col>
      <xdr:colOff>3175</xdr:colOff>
      <xdr:row>79</xdr:row>
      <xdr:rowOff>126851</xdr:rowOff>
    </xdr:to>
    <xdr:sp macro="" textlink="">
      <xdr:nvSpPr>
        <xdr:cNvPr id="203" name="円/楕円 202"/>
        <xdr:cNvSpPr/>
      </xdr:nvSpPr>
      <xdr:spPr>
        <a:xfrm>
          <a:off x="1968500" y="1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117978</xdr:rowOff>
    </xdr:from>
    <xdr:ext cx="378565" cy="259045"/>
    <xdr:sp macro="" textlink="">
      <xdr:nvSpPr>
        <xdr:cNvPr id="204" name="テキスト ボックス 203"/>
        <xdr:cNvSpPr txBox="1"/>
      </xdr:nvSpPr>
      <xdr:spPr>
        <a:xfrm>
          <a:off x="1830017" y="13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31522</xdr:rowOff>
    </xdr:from>
    <xdr:to>
      <xdr:col>1</xdr:col>
      <xdr:colOff>485775</xdr:colOff>
      <xdr:row>79</xdr:row>
      <xdr:rowOff>133122</xdr:rowOff>
    </xdr:to>
    <xdr:sp macro="" textlink="">
      <xdr:nvSpPr>
        <xdr:cNvPr id="205" name="円/楕円 204"/>
        <xdr:cNvSpPr/>
      </xdr:nvSpPr>
      <xdr:spPr>
        <a:xfrm>
          <a:off x="1079500" y="135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124249</xdr:rowOff>
    </xdr:from>
    <xdr:ext cx="378565" cy="259045"/>
    <xdr:sp macro="" textlink="">
      <xdr:nvSpPr>
        <xdr:cNvPr id="206" name="テキスト ボックス 205"/>
        <xdr:cNvSpPr txBox="1"/>
      </xdr:nvSpPr>
      <xdr:spPr>
        <a:xfrm>
          <a:off x="941017" y="1366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170650</xdr:rowOff>
    </xdr:from>
    <xdr:to>
      <xdr:col>6</xdr:col>
      <xdr:colOff>511175</xdr:colOff>
      <xdr:row>95</xdr:row>
      <xdr:rowOff>87681</xdr:rowOff>
    </xdr:to>
    <xdr:cxnSp macro="">
      <xdr:nvCxnSpPr>
        <xdr:cNvPr id="236" name="直線コネクタ 235"/>
        <xdr:cNvCxnSpPr/>
      </xdr:nvCxnSpPr>
      <xdr:spPr>
        <a:xfrm flipV="1">
          <a:off x="3797300" y="16286950"/>
          <a:ext cx="8382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87681</xdr:rowOff>
    </xdr:from>
    <xdr:to>
      <xdr:col>5</xdr:col>
      <xdr:colOff>358775</xdr:colOff>
      <xdr:row>96</xdr:row>
      <xdr:rowOff>21349</xdr:rowOff>
    </xdr:to>
    <xdr:cxnSp macro="">
      <xdr:nvCxnSpPr>
        <xdr:cNvPr id="239" name="直線コネクタ 238"/>
        <xdr:cNvCxnSpPr/>
      </xdr:nvCxnSpPr>
      <xdr:spPr>
        <a:xfrm flipV="1">
          <a:off x="2908300" y="16375431"/>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21349</xdr:rowOff>
    </xdr:from>
    <xdr:to>
      <xdr:col>4</xdr:col>
      <xdr:colOff>155575</xdr:colOff>
      <xdr:row>96</xdr:row>
      <xdr:rowOff>105220</xdr:rowOff>
    </xdr:to>
    <xdr:cxnSp macro="">
      <xdr:nvCxnSpPr>
        <xdr:cNvPr id="242" name="直線コネクタ 241"/>
        <xdr:cNvCxnSpPr/>
      </xdr:nvCxnSpPr>
      <xdr:spPr>
        <a:xfrm flipV="1">
          <a:off x="2019300" y="16480549"/>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105220</xdr:rowOff>
    </xdr:from>
    <xdr:to>
      <xdr:col>2</xdr:col>
      <xdr:colOff>638175</xdr:colOff>
      <xdr:row>96</xdr:row>
      <xdr:rowOff>118097</xdr:rowOff>
    </xdr:to>
    <xdr:cxnSp macro="">
      <xdr:nvCxnSpPr>
        <xdr:cNvPr id="245" name="直線コネクタ 244"/>
        <xdr:cNvCxnSpPr/>
      </xdr:nvCxnSpPr>
      <xdr:spPr>
        <a:xfrm flipV="1">
          <a:off x="1130300" y="16564420"/>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119850</xdr:rowOff>
    </xdr:from>
    <xdr:to>
      <xdr:col>6</xdr:col>
      <xdr:colOff>561975</xdr:colOff>
      <xdr:row>95</xdr:row>
      <xdr:rowOff>50000</xdr:rowOff>
    </xdr:to>
    <xdr:sp macro="" textlink="">
      <xdr:nvSpPr>
        <xdr:cNvPr id="255" name="円/楕円 254"/>
        <xdr:cNvSpPr/>
      </xdr:nvSpPr>
      <xdr:spPr>
        <a:xfrm>
          <a:off x="45847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142727</xdr:rowOff>
    </xdr:from>
    <xdr:ext cx="599010" cy="259045"/>
    <xdr:sp macro="" textlink="">
      <xdr:nvSpPr>
        <xdr:cNvPr id="256" name="扶助費該当値テキスト"/>
        <xdr:cNvSpPr txBox="1"/>
      </xdr:nvSpPr>
      <xdr:spPr>
        <a:xfrm>
          <a:off x="4686300" y="160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36881</xdr:rowOff>
    </xdr:from>
    <xdr:to>
      <xdr:col>5</xdr:col>
      <xdr:colOff>409575</xdr:colOff>
      <xdr:row>95</xdr:row>
      <xdr:rowOff>138481</xdr:rowOff>
    </xdr:to>
    <xdr:sp macro="" textlink="">
      <xdr:nvSpPr>
        <xdr:cNvPr id="257" name="円/楕円 256"/>
        <xdr:cNvSpPr/>
      </xdr:nvSpPr>
      <xdr:spPr>
        <a:xfrm>
          <a:off x="3746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155008</xdr:rowOff>
    </xdr:from>
    <xdr:ext cx="599010" cy="259045"/>
    <xdr:sp macro="" textlink="">
      <xdr:nvSpPr>
        <xdr:cNvPr id="258" name="テキスト ボックス 257"/>
        <xdr:cNvSpPr txBox="1"/>
      </xdr:nvSpPr>
      <xdr:spPr>
        <a:xfrm>
          <a:off x="3497794"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141999</xdr:rowOff>
    </xdr:from>
    <xdr:to>
      <xdr:col>4</xdr:col>
      <xdr:colOff>206375</xdr:colOff>
      <xdr:row>96</xdr:row>
      <xdr:rowOff>72149</xdr:rowOff>
    </xdr:to>
    <xdr:sp macro="" textlink="">
      <xdr:nvSpPr>
        <xdr:cNvPr id="259" name="円/楕円 258"/>
        <xdr:cNvSpPr/>
      </xdr:nvSpPr>
      <xdr:spPr>
        <a:xfrm>
          <a:off x="2857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88676</xdr:rowOff>
    </xdr:from>
    <xdr:ext cx="599010" cy="259045"/>
    <xdr:sp macro="" textlink="">
      <xdr:nvSpPr>
        <xdr:cNvPr id="260" name="テキスト ボックス 259"/>
        <xdr:cNvSpPr txBox="1"/>
      </xdr:nvSpPr>
      <xdr:spPr>
        <a:xfrm>
          <a:off x="2608794"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54420</xdr:rowOff>
    </xdr:from>
    <xdr:to>
      <xdr:col>3</xdr:col>
      <xdr:colOff>3175</xdr:colOff>
      <xdr:row>96</xdr:row>
      <xdr:rowOff>156020</xdr:rowOff>
    </xdr:to>
    <xdr:sp macro="" textlink="">
      <xdr:nvSpPr>
        <xdr:cNvPr id="261" name="円/楕円 260"/>
        <xdr:cNvSpPr/>
      </xdr:nvSpPr>
      <xdr:spPr>
        <a:xfrm>
          <a:off x="1968500" y="16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1097</xdr:rowOff>
    </xdr:from>
    <xdr:ext cx="534377" cy="259045"/>
    <xdr:sp macro="" textlink="">
      <xdr:nvSpPr>
        <xdr:cNvPr id="262" name="テキスト ボックス 261"/>
        <xdr:cNvSpPr txBox="1"/>
      </xdr:nvSpPr>
      <xdr:spPr>
        <a:xfrm>
          <a:off x="1752111" y="162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67297</xdr:rowOff>
    </xdr:from>
    <xdr:to>
      <xdr:col>1</xdr:col>
      <xdr:colOff>485775</xdr:colOff>
      <xdr:row>96</xdr:row>
      <xdr:rowOff>168897</xdr:rowOff>
    </xdr:to>
    <xdr:sp macro="" textlink="">
      <xdr:nvSpPr>
        <xdr:cNvPr id="263" name="円/楕円 262"/>
        <xdr:cNvSpPr/>
      </xdr:nvSpPr>
      <xdr:spPr>
        <a:xfrm>
          <a:off x="1079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13974</xdr:rowOff>
    </xdr:from>
    <xdr:ext cx="534377" cy="259045"/>
    <xdr:sp macro="" textlink="">
      <xdr:nvSpPr>
        <xdr:cNvPr id="264" name="テキスト ボックス 263"/>
        <xdr:cNvSpPr txBox="1"/>
      </xdr:nvSpPr>
      <xdr:spPr>
        <a:xfrm>
          <a:off x="863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51470</xdr:rowOff>
    </xdr:from>
    <xdr:to>
      <xdr:col>15</xdr:col>
      <xdr:colOff>180975</xdr:colOff>
      <xdr:row>37</xdr:row>
      <xdr:rowOff>100714</xdr:rowOff>
    </xdr:to>
    <xdr:cxnSp macro="">
      <xdr:nvCxnSpPr>
        <xdr:cNvPr id="297" name="直線コネクタ 296"/>
        <xdr:cNvCxnSpPr/>
      </xdr:nvCxnSpPr>
      <xdr:spPr>
        <a:xfrm flipV="1">
          <a:off x="9639300" y="6395120"/>
          <a:ext cx="8382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16637</xdr:rowOff>
    </xdr:from>
    <xdr:to>
      <xdr:col>14</xdr:col>
      <xdr:colOff>28575</xdr:colOff>
      <xdr:row>37</xdr:row>
      <xdr:rowOff>100714</xdr:rowOff>
    </xdr:to>
    <xdr:cxnSp macro="">
      <xdr:nvCxnSpPr>
        <xdr:cNvPr id="300" name="直線コネクタ 299"/>
        <xdr:cNvCxnSpPr/>
      </xdr:nvCxnSpPr>
      <xdr:spPr>
        <a:xfrm>
          <a:off x="8750300" y="6360287"/>
          <a:ext cx="8890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16637</xdr:rowOff>
    </xdr:from>
    <xdr:to>
      <xdr:col>12</xdr:col>
      <xdr:colOff>511175</xdr:colOff>
      <xdr:row>37</xdr:row>
      <xdr:rowOff>107601</xdr:rowOff>
    </xdr:to>
    <xdr:cxnSp macro="">
      <xdr:nvCxnSpPr>
        <xdr:cNvPr id="303" name="直線コネクタ 302"/>
        <xdr:cNvCxnSpPr/>
      </xdr:nvCxnSpPr>
      <xdr:spPr>
        <a:xfrm flipV="1">
          <a:off x="7861300" y="6360287"/>
          <a:ext cx="889000" cy="9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107601</xdr:rowOff>
    </xdr:from>
    <xdr:to>
      <xdr:col>11</xdr:col>
      <xdr:colOff>307975</xdr:colOff>
      <xdr:row>37</xdr:row>
      <xdr:rowOff>131585</xdr:rowOff>
    </xdr:to>
    <xdr:cxnSp macro="">
      <xdr:nvCxnSpPr>
        <xdr:cNvPr id="306" name="直線コネクタ 305"/>
        <xdr:cNvCxnSpPr/>
      </xdr:nvCxnSpPr>
      <xdr:spPr>
        <a:xfrm flipV="1">
          <a:off x="6972300" y="6451251"/>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670</xdr:rowOff>
    </xdr:from>
    <xdr:to>
      <xdr:col>15</xdr:col>
      <xdr:colOff>231775</xdr:colOff>
      <xdr:row>37</xdr:row>
      <xdr:rowOff>102270</xdr:rowOff>
    </xdr:to>
    <xdr:sp macro="" textlink="">
      <xdr:nvSpPr>
        <xdr:cNvPr id="316" name="円/楕円 315"/>
        <xdr:cNvSpPr/>
      </xdr:nvSpPr>
      <xdr:spPr>
        <a:xfrm>
          <a:off x="10426700" y="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150547</xdr:rowOff>
    </xdr:from>
    <xdr:ext cx="534377" cy="259045"/>
    <xdr:sp macro="" textlink="">
      <xdr:nvSpPr>
        <xdr:cNvPr id="317" name="補助費等該当値テキスト"/>
        <xdr:cNvSpPr txBox="1"/>
      </xdr:nvSpPr>
      <xdr:spPr>
        <a:xfrm>
          <a:off x="10528300" y="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49914</xdr:rowOff>
    </xdr:from>
    <xdr:to>
      <xdr:col>14</xdr:col>
      <xdr:colOff>79375</xdr:colOff>
      <xdr:row>37</xdr:row>
      <xdr:rowOff>151514</xdr:rowOff>
    </xdr:to>
    <xdr:sp macro="" textlink="">
      <xdr:nvSpPr>
        <xdr:cNvPr id="318" name="円/楕円 317"/>
        <xdr:cNvSpPr/>
      </xdr:nvSpPr>
      <xdr:spPr>
        <a:xfrm>
          <a:off x="9588500" y="63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142641</xdr:rowOff>
    </xdr:from>
    <xdr:ext cx="534377" cy="259045"/>
    <xdr:sp macro="" textlink="">
      <xdr:nvSpPr>
        <xdr:cNvPr id="319" name="テキスト ボックス 318"/>
        <xdr:cNvSpPr txBox="1"/>
      </xdr:nvSpPr>
      <xdr:spPr>
        <a:xfrm>
          <a:off x="9372111" y="64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137287</xdr:rowOff>
    </xdr:from>
    <xdr:to>
      <xdr:col>12</xdr:col>
      <xdr:colOff>561975</xdr:colOff>
      <xdr:row>37</xdr:row>
      <xdr:rowOff>67437</xdr:rowOff>
    </xdr:to>
    <xdr:sp macro="" textlink="">
      <xdr:nvSpPr>
        <xdr:cNvPr id="320" name="円/楕円 319"/>
        <xdr:cNvSpPr/>
      </xdr:nvSpPr>
      <xdr:spPr>
        <a:xfrm>
          <a:off x="8699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58564</xdr:rowOff>
    </xdr:from>
    <xdr:ext cx="534377" cy="259045"/>
    <xdr:sp macro="" textlink="">
      <xdr:nvSpPr>
        <xdr:cNvPr id="321" name="テキスト ボックス 320"/>
        <xdr:cNvSpPr txBox="1"/>
      </xdr:nvSpPr>
      <xdr:spPr>
        <a:xfrm>
          <a:off x="8483111" y="64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56801</xdr:rowOff>
    </xdr:from>
    <xdr:to>
      <xdr:col>11</xdr:col>
      <xdr:colOff>358775</xdr:colOff>
      <xdr:row>37</xdr:row>
      <xdr:rowOff>158401</xdr:rowOff>
    </xdr:to>
    <xdr:sp macro="" textlink="">
      <xdr:nvSpPr>
        <xdr:cNvPr id="322" name="円/楕円 321"/>
        <xdr:cNvSpPr/>
      </xdr:nvSpPr>
      <xdr:spPr>
        <a:xfrm>
          <a:off x="7810500" y="64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149527</xdr:rowOff>
    </xdr:from>
    <xdr:ext cx="534377" cy="259045"/>
    <xdr:sp macro="" textlink="">
      <xdr:nvSpPr>
        <xdr:cNvPr id="323" name="テキスト ボックス 322"/>
        <xdr:cNvSpPr txBox="1"/>
      </xdr:nvSpPr>
      <xdr:spPr>
        <a:xfrm>
          <a:off x="7594111" y="64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80785</xdr:rowOff>
    </xdr:from>
    <xdr:to>
      <xdr:col>10</xdr:col>
      <xdr:colOff>155575</xdr:colOff>
      <xdr:row>38</xdr:row>
      <xdr:rowOff>10934</xdr:rowOff>
    </xdr:to>
    <xdr:sp macro="" textlink="">
      <xdr:nvSpPr>
        <xdr:cNvPr id="324" name="円/楕円 323"/>
        <xdr:cNvSpPr/>
      </xdr:nvSpPr>
      <xdr:spPr>
        <a:xfrm>
          <a:off x="6921500" y="6424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2062</xdr:rowOff>
    </xdr:from>
    <xdr:ext cx="534377" cy="259045"/>
    <xdr:sp macro="" textlink="">
      <xdr:nvSpPr>
        <xdr:cNvPr id="325" name="テキスト ボックス 324"/>
        <xdr:cNvSpPr txBox="1"/>
      </xdr:nvSpPr>
      <xdr:spPr>
        <a:xfrm>
          <a:off x="6705111" y="65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106315</xdr:rowOff>
    </xdr:from>
    <xdr:to>
      <xdr:col>15</xdr:col>
      <xdr:colOff>180975</xdr:colOff>
      <xdr:row>56</xdr:row>
      <xdr:rowOff>99764</xdr:rowOff>
    </xdr:to>
    <xdr:cxnSp macro="">
      <xdr:nvCxnSpPr>
        <xdr:cNvPr id="352" name="直線コネクタ 351"/>
        <xdr:cNvCxnSpPr/>
      </xdr:nvCxnSpPr>
      <xdr:spPr>
        <a:xfrm flipV="1">
          <a:off x="9639300" y="9536065"/>
          <a:ext cx="8382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24481</xdr:rowOff>
    </xdr:from>
    <xdr:to>
      <xdr:col>14</xdr:col>
      <xdr:colOff>28575</xdr:colOff>
      <xdr:row>56</xdr:row>
      <xdr:rowOff>99764</xdr:rowOff>
    </xdr:to>
    <xdr:cxnSp macro="">
      <xdr:nvCxnSpPr>
        <xdr:cNvPr id="355" name="直線コネクタ 354"/>
        <xdr:cNvCxnSpPr/>
      </xdr:nvCxnSpPr>
      <xdr:spPr>
        <a:xfrm>
          <a:off x="8750300" y="9625681"/>
          <a:ext cx="889000" cy="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24481</xdr:rowOff>
    </xdr:from>
    <xdr:to>
      <xdr:col>12</xdr:col>
      <xdr:colOff>511175</xdr:colOff>
      <xdr:row>56</xdr:row>
      <xdr:rowOff>98205</xdr:rowOff>
    </xdr:to>
    <xdr:cxnSp macro="">
      <xdr:nvCxnSpPr>
        <xdr:cNvPr id="358" name="直線コネクタ 357"/>
        <xdr:cNvCxnSpPr/>
      </xdr:nvCxnSpPr>
      <xdr:spPr>
        <a:xfrm flipV="1">
          <a:off x="7861300" y="9625681"/>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98205</xdr:rowOff>
    </xdr:from>
    <xdr:to>
      <xdr:col>11</xdr:col>
      <xdr:colOff>307975</xdr:colOff>
      <xdr:row>57</xdr:row>
      <xdr:rowOff>71413</xdr:rowOff>
    </xdr:to>
    <xdr:cxnSp macro="">
      <xdr:nvCxnSpPr>
        <xdr:cNvPr id="361" name="直線コネクタ 360"/>
        <xdr:cNvCxnSpPr/>
      </xdr:nvCxnSpPr>
      <xdr:spPr>
        <a:xfrm flipV="1">
          <a:off x="6972300" y="9699405"/>
          <a:ext cx="8890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55515</xdr:rowOff>
    </xdr:from>
    <xdr:to>
      <xdr:col>15</xdr:col>
      <xdr:colOff>231775</xdr:colOff>
      <xdr:row>55</xdr:row>
      <xdr:rowOff>157115</xdr:rowOff>
    </xdr:to>
    <xdr:sp macro="" textlink="">
      <xdr:nvSpPr>
        <xdr:cNvPr id="371" name="円/楕円 370"/>
        <xdr:cNvSpPr/>
      </xdr:nvSpPr>
      <xdr:spPr>
        <a:xfrm>
          <a:off x="104267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78392</xdr:rowOff>
    </xdr:from>
    <xdr:ext cx="599010" cy="259045"/>
    <xdr:sp macro="" textlink="">
      <xdr:nvSpPr>
        <xdr:cNvPr id="372" name="普通建設事業費該当値テキスト"/>
        <xdr:cNvSpPr txBox="1"/>
      </xdr:nvSpPr>
      <xdr:spPr>
        <a:xfrm>
          <a:off x="10528300" y="933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48964</xdr:rowOff>
    </xdr:from>
    <xdr:to>
      <xdr:col>14</xdr:col>
      <xdr:colOff>79375</xdr:colOff>
      <xdr:row>56</xdr:row>
      <xdr:rowOff>150564</xdr:rowOff>
    </xdr:to>
    <xdr:sp macro="" textlink="">
      <xdr:nvSpPr>
        <xdr:cNvPr id="373" name="円/楕円 372"/>
        <xdr:cNvSpPr/>
      </xdr:nvSpPr>
      <xdr:spPr>
        <a:xfrm>
          <a:off x="9588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141691</xdr:rowOff>
    </xdr:from>
    <xdr:ext cx="534377" cy="259045"/>
    <xdr:sp macro="" textlink="">
      <xdr:nvSpPr>
        <xdr:cNvPr id="374" name="テキスト ボックス 373"/>
        <xdr:cNvSpPr txBox="1"/>
      </xdr:nvSpPr>
      <xdr:spPr>
        <a:xfrm>
          <a:off x="9372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145131</xdr:rowOff>
    </xdr:from>
    <xdr:to>
      <xdr:col>12</xdr:col>
      <xdr:colOff>561975</xdr:colOff>
      <xdr:row>56</xdr:row>
      <xdr:rowOff>75281</xdr:rowOff>
    </xdr:to>
    <xdr:sp macro="" textlink="">
      <xdr:nvSpPr>
        <xdr:cNvPr id="375" name="円/楕円 374"/>
        <xdr:cNvSpPr/>
      </xdr:nvSpPr>
      <xdr:spPr>
        <a:xfrm>
          <a:off x="8699500" y="95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66408</xdr:rowOff>
    </xdr:from>
    <xdr:ext cx="599010" cy="259045"/>
    <xdr:sp macro="" textlink="">
      <xdr:nvSpPr>
        <xdr:cNvPr id="376" name="テキスト ボックス 375"/>
        <xdr:cNvSpPr txBox="1"/>
      </xdr:nvSpPr>
      <xdr:spPr>
        <a:xfrm>
          <a:off x="8450794" y="96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47405</xdr:rowOff>
    </xdr:from>
    <xdr:to>
      <xdr:col>11</xdr:col>
      <xdr:colOff>358775</xdr:colOff>
      <xdr:row>56</xdr:row>
      <xdr:rowOff>149005</xdr:rowOff>
    </xdr:to>
    <xdr:sp macro="" textlink="">
      <xdr:nvSpPr>
        <xdr:cNvPr id="377" name="円/楕円 376"/>
        <xdr:cNvSpPr/>
      </xdr:nvSpPr>
      <xdr:spPr>
        <a:xfrm>
          <a:off x="7810500" y="96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140132</xdr:rowOff>
    </xdr:from>
    <xdr:ext cx="534377" cy="259045"/>
    <xdr:sp macro="" textlink="">
      <xdr:nvSpPr>
        <xdr:cNvPr id="378" name="テキスト ボックス 377"/>
        <xdr:cNvSpPr txBox="1"/>
      </xdr:nvSpPr>
      <xdr:spPr>
        <a:xfrm>
          <a:off x="7594111" y="97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20613</xdr:rowOff>
    </xdr:from>
    <xdr:to>
      <xdr:col>10</xdr:col>
      <xdr:colOff>155575</xdr:colOff>
      <xdr:row>57</xdr:row>
      <xdr:rowOff>122213</xdr:rowOff>
    </xdr:to>
    <xdr:sp macro="" textlink="">
      <xdr:nvSpPr>
        <xdr:cNvPr id="379" name="円/楕円 378"/>
        <xdr:cNvSpPr/>
      </xdr:nvSpPr>
      <xdr:spPr>
        <a:xfrm>
          <a:off x="6921500" y="97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113340</xdr:rowOff>
    </xdr:from>
    <xdr:ext cx="534377" cy="259045"/>
    <xdr:sp macro="" textlink="">
      <xdr:nvSpPr>
        <xdr:cNvPr id="380" name="テキスト ボックス 379"/>
        <xdr:cNvSpPr txBox="1"/>
      </xdr:nvSpPr>
      <xdr:spPr>
        <a:xfrm>
          <a:off x="6705111" y="98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68842</xdr:rowOff>
    </xdr:from>
    <xdr:to>
      <xdr:col>15</xdr:col>
      <xdr:colOff>180975</xdr:colOff>
      <xdr:row>75</xdr:row>
      <xdr:rowOff>158331</xdr:rowOff>
    </xdr:to>
    <xdr:cxnSp macro="">
      <xdr:nvCxnSpPr>
        <xdr:cNvPr id="409" name="直線コネクタ 408"/>
        <xdr:cNvCxnSpPr/>
      </xdr:nvCxnSpPr>
      <xdr:spPr>
        <a:xfrm flipV="1">
          <a:off x="9639300" y="12756142"/>
          <a:ext cx="838200" cy="2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156388</xdr:rowOff>
    </xdr:from>
    <xdr:to>
      <xdr:col>14</xdr:col>
      <xdr:colOff>28575</xdr:colOff>
      <xdr:row>75</xdr:row>
      <xdr:rowOff>158331</xdr:rowOff>
    </xdr:to>
    <xdr:cxnSp macro="">
      <xdr:nvCxnSpPr>
        <xdr:cNvPr id="412" name="直線コネクタ 411"/>
        <xdr:cNvCxnSpPr/>
      </xdr:nvCxnSpPr>
      <xdr:spPr>
        <a:xfrm>
          <a:off x="8750300" y="12843688"/>
          <a:ext cx="889000" cy="17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18042</xdr:rowOff>
    </xdr:from>
    <xdr:to>
      <xdr:col>15</xdr:col>
      <xdr:colOff>231775</xdr:colOff>
      <xdr:row>74</xdr:row>
      <xdr:rowOff>119642</xdr:rowOff>
    </xdr:to>
    <xdr:sp macro="" textlink="">
      <xdr:nvSpPr>
        <xdr:cNvPr id="422" name="円/楕円 421"/>
        <xdr:cNvSpPr/>
      </xdr:nvSpPr>
      <xdr:spPr>
        <a:xfrm>
          <a:off x="10426700" y="127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40919</xdr:rowOff>
    </xdr:from>
    <xdr:ext cx="599010" cy="259045"/>
    <xdr:sp macro="" textlink="">
      <xdr:nvSpPr>
        <xdr:cNvPr id="423" name="普通建設事業費 （ うち新規整備　）該当値テキスト"/>
        <xdr:cNvSpPr txBox="1"/>
      </xdr:nvSpPr>
      <xdr:spPr>
        <a:xfrm>
          <a:off x="10528300" y="125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109,299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107531</xdr:rowOff>
    </xdr:from>
    <xdr:to>
      <xdr:col>14</xdr:col>
      <xdr:colOff>79375</xdr:colOff>
      <xdr:row>76</xdr:row>
      <xdr:rowOff>37681</xdr:rowOff>
    </xdr:to>
    <xdr:sp macro="" textlink="">
      <xdr:nvSpPr>
        <xdr:cNvPr id="424" name="円/楕円 423"/>
        <xdr:cNvSpPr/>
      </xdr:nvSpPr>
      <xdr:spPr>
        <a:xfrm>
          <a:off x="9588500" y="129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54208</xdr:rowOff>
    </xdr:from>
    <xdr:ext cx="534377" cy="259045"/>
    <xdr:sp macro="" textlink="">
      <xdr:nvSpPr>
        <xdr:cNvPr id="425" name="テキスト ボックス 424"/>
        <xdr:cNvSpPr txBox="1"/>
      </xdr:nvSpPr>
      <xdr:spPr>
        <a:xfrm>
          <a:off x="9372111" y="127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105588</xdr:rowOff>
    </xdr:from>
    <xdr:to>
      <xdr:col>12</xdr:col>
      <xdr:colOff>561975</xdr:colOff>
      <xdr:row>75</xdr:row>
      <xdr:rowOff>35738</xdr:rowOff>
    </xdr:to>
    <xdr:sp macro="" textlink="">
      <xdr:nvSpPr>
        <xdr:cNvPr id="426" name="円/楕円 425"/>
        <xdr:cNvSpPr/>
      </xdr:nvSpPr>
      <xdr:spPr>
        <a:xfrm>
          <a:off x="86995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52265</xdr:rowOff>
    </xdr:from>
    <xdr:ext cx="534377" cy="259045"/>
    <xdr:sp macro="" textlink="">
      <xdr:nvSpPr>
        <xdr:cNvPr id="427" name="テキスト ボックス 426"/>
        <xdr:cNvSpPr txBox="1"/>
      </xdr:nvSpPr>
      <xdr:spPr>
        <a:xfrm>
          <a:off x="8483111" y="125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23600</xdr:rowOff>
    </xdr:from>
    <xdr:to>
      <xdr:col>15</xdr:col>
      <xdr:colOff>180975</xdr:colOff>
      <xdr:row>98</xdr:row>
      <xdr:rowOff>23657</xdr:rowOff>
    </xdr:to>
    <xdr:cxnSp macro="">
      <xdr:nvCxnSpPr>
        <xdr:cNvPr id="452" name="直線コネクタ 451"/>
        <xdr:cNvCxnSpPr/>
      </xdr:nvCxnSpPr>
      <xdr:spPr>
        <a:xfrm>
          <a:off x="9639300" y="1682570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23360</xdr:rowOff>
    </xdr:from>
    <xdr:to>
      <xdr:col>14</xdr:col>
      <xdr:colOff>28575</xdr:colOff>
      <xdr:row>98</xdr:row>
      <xdr:rowOff>23600</xdr:rowOff>
    </xdr:to>
    <xdr:cxnSp macro="">
      <xdr:nvCxnSpPr>
        <xdr:cNvPr id="455" name="直線コネクタ 454"/>
        <xdr:cNvCxnSpPr/>
      </xdr:nvCxnSpPr>
      <xdr:spPr>
        <a:xfrm>
          <a:off x="8750300" y="1682546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144307</xdr:rowOff>
    </xdr:from>
    <xdr:to>
      <xdr:col>15</xdr:col>
      <xdr:colOff>231775</xdr:colOff>
      <xdr:row>98</xdr:row>
      <xdr:rowOff>74457</xdr:rowOff>
    </xdr:to>
    <xdr:sp macro="" textlink="">
      <xdr:nvSpPr>
        <xdr:cNvPr id="465" name="円/楕円 464"/>
        <xdr:cNvSpPr/>
      </xdr:nvSpPr>
      <xdr:spPr>
        <a:xfrm>
          <a:off x="10426700" y="167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59234</xdr:rowOff>
    </xdr:from>
    <xdr:ext cx="378565" cy="259045"/>
    <xdr:sp macro="" textlink="">
      <xdr:nvSpPr>
        <xdr:cNvPr id="466" name="普通建設事業費 （ うち更新整備　）該当値テキスト"/>
        <xdr:cNvSpPr txBox="1"/>
      </xdr:nvSpPr>
      <xdr:spPr>
        <a:xfrm>
          <a:off x="10528300" y="1668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144250</xdr:rowOff>
    </xdr:from>
    <xdr:to>
      <xdr:col>14</xdr:col>
      <xdr:colOff>79375</xdr:colOff>
      <xdr:row>98</xdr:row>
      <xdr:rowOff>74400</xdr:rowOff>
    </xdr:to>
    <xdr:sp macro="" textlink="">
      <xdr:nvSpPr>
        <xdr:cNvPr id="467" name="円/楕円 466"/>
        <xdr:cNvSpPr/>
      </xdr:nvSpPr>
      <xdr:spPr>
        <a:xfrm>
          <a:off x="9588500" y="167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98</xdr:row>
      <xdr:rowOff>65527</xdr:rowOff>
    </xdr:from>
    <xdr:ext cx="378565" cy="259045"/>
    <xdr:sp macro="" textlink="">
      <xdr:nvSpPr>
        <xdr:cNvPr id="468" name="テキスト ボックス 467"/>
        <xdr:cNvSpPr txBox="1"/>
      </xdr:nvSpPr>
      <xdr:spPr>
        <a:xfrm>
          <a:off x="9450017" y="1686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144010</xdr:rowOff>
    </xdr:from>
    <xdr:to>
      <xdr:col>12</xdr:col>
      <xdr:colOff>561975</xdr:colOff>
      <xdr:row>98</xdr:row>
      <xdr:rowOff>74160</xdr:rowOff>
    </xdr:to>
    <xdr:sp macro="" textlink="">
      <xdr:nvSpPr>
        <xdr:cNvPr id="469" name="円/楕円 468"/>
        <xdr:cNvSpPr/>
      </xdr:nvSpPr>
      <xdr:spPr>
        <a:xfrm>
          <a:off x="8699500" y="167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98</xdr:row>
      <xdr:rowOff>65287</xdr:rowOff>
    </xdr:from>
    <xdr:ext cx="378565" cy="259045"/>
    <xdr:sp macro="" textlink="">
      <xdr:nvSpPr>
        <xdr:cNvPr id="470" name="テキスト ボックス 469"/>
        <xdr:cNvSpPr txBox="1"/>
      </xdr:nvSpPr>
      <xdr:spPr>
        <a:xfrm>
          <a:off x="8561017" y="1686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133551</xdr:rowOff>
    </xdr:from>
    <xdr:to>
      <xdr:col>23</xdr:col>
      <xdr:colOff>517525</xdr:colOff>
      <xdr:row>38</xdr:row>
      <xdr:rowOff>137460</xdr:rowOff>
    </xdr:to>
    <xdr:cxnSp macro="">
      <xdr:nvCxnSpPr>
        <xdr:cNvPr id="497" name="直線コネクタ 496"/>
        <xdr:cNvCxnSpPr/>
      </xdr:nvCxnSpPr>
      <xdr:spPr>
        <a:xfrm>
          <a:off x="15481300" y="6648651"/>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133551</xdr:rowOff>
    </xdr:from>
    <xdr:to>
      <xdr:col>22</xdr:col>
      <xdr:colOff>365125</xdr:colOff>
      <xdr:row>38</xdr:row>
      <xdr:rowOff>135586</xdr:rowOff>
    </xdr:to>
    <xdr:cxnSp macro="">
      <xdr:nvCxnSpPr>
        <xdr:cNvPr id="500" name="直線コネクタ 499"/>
        <xdr:cNvCxnSpPr/>
      </xdr:nvCxnSpPr>
      <xdr:spPr>
        <a:xfrm flipV="1">
          <a:off x="14592300" y="664865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135586</xdr:rowOff>
    </xdr:from>
    <xdr:to>
      <xdr:col>21</xdr:col>
      <xdr:colOff>161925</xdr:colOff>
      <xdr:row>38</xdr:row>
      <xdr:rowOff>139700</xdr:rowOff>
    </xdr:to>
    <xdr:cxnSp macro="">
      <xdr:nvCxnSpPr>
        <xdr:cNvPr id="503" name="直線コネクタ 502"/>
        <xdr:cNvCxnSpPr/>
      </xdr:nvCxnSpPr>
      <xdr:spPr>
        <a:xfrm flipV="1">
          <a:off x="13703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129527</xdr:rowOff>
    </xdr:from>
    <xdr:to>
      <xdr:col>19</xdr:col>
      <xdr:colOff>644525</xdr:colOff>
      <xdr:row>38</xdr:row>
      <xdr:rowOff>139700</xdr:rowOff>
    </xdr:to>
    <xdr:cxnSp macro="">
      <xdr:nvCxnSpPr>
        <xdr:cNvPr id="506" name="直線コネクタ 505"/>
        <xdr:cNvCxnSpPr/>
      </xdr:nvCxnSpPr>
      <xdr:spPr>
        <a:xfrm>
          <a:off x="12814300" y="66446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86660</xdr:rowOff>
    </xdr:from>
    <xdr:to>
      <xdr:col>23</xdr:col>
      <xdr:colOff>568325</xdr:colOff>
      <xdr:row>39</xdr:row>
      <xdr:rowOff>16810</xdr:rowOff>
    </xdr:to>
    <xdr:sp macro="" textlink="">
      <xdr:nvSpPr>
        <xdr:cNvPr id="516" name="円/楕円 515"/>
        <xdr:cNvSpPr/>
      </xdr:nvSpPr>
      <xdr:spPr>
        <a:xfrm>
          <a:off x="162687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1587</xdr:rowOff>
    </xdr:from>
    <xdr:ext cx="313932" cy="259045"/>
    <xdr:sp macro="" textlink="">
      <xdr:nvSpPr>
        <xdr:cNvPr id="517" name="災害復旧事業費該当値テキスト"/>
        <xdr:cNvSpPr txBox="1"/>
      </xdr:nvSpPr>
      <xdr:spPr>
        <a:xfrm>
          <a:off x="16370300" y="651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82751</xdr:rowOff>
    </xdr:from>
    <xdr:to>
      <xdr:col>22</xdr:col>
      <xdr:colOff>415925</xdr:colOff>
      <xdr:row>39</xdr:row>
      <xdr:rowOff>12901</xdr:rowOff>
    </xdr:to>
    <xdr:sp macro="" textlink="">
      <xdr:nvSpPr>
        <xdr:cNvPr id="518" name="円/楕円 517"/>
        <xdr:cNvSpPr/>
      </xdr:nvSpPr>
      <xdr:spPr>
        <a:xfrm>
          <a:off x="15430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4028</xdr:rowOff>
    </xdr:from>
    <xdr:ext cx="378565" cy="259045"/>
    <xdr:sp macro="" textlink="">
      <xdr:nvSpPr>
        <xdr:cNvPr id="519" name="テキスト ボックス 518"/>
        <xdr:cNvSpPr txBox="1"/>
      </xdr:nvSpPr>
      <xdr:spPr>
        <a:xfrm>
          <a:off x="15292017" y="669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84786</xdr:rowOff>
    </xdr:from>
    <xdr:to>
      <xdr:col>21</xdr:col>
      <xdr:colOff>212725</xdr:colOff>
      <xdr:row>39</xdr:row>
      <xdr:rowOff>14936</xdr:rowOff>
    </xdr:to>
    <xdr:sp macro="" textlink="">
      <xdr:nvSpPr>
        <xdr:cNvPr id="520" name="円/楕円 519"/>
        <xdr:cNvSpPr/>
      </xdr:nvSpPr>
      <xdr:spPr>
        <a:xfrm>
          <a:off x="1454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6063</xdr:rowOff>
    </xdr:from>
    <xdr:ext cx="378565" cy="259045"/>
    <xdr:sp macro="" textlink="">
      <xdr:nvSpPr>
        <xdr:cNvPr id="521" name="テキスト ボックス 520"/>
        <xdr:cNvSpPr txBox="1"/>
      </xdr:nvSpPr>
      <xdr:spPr>
        <a:xfrm>
          <a:off x="14403017" y="669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2" name="円/楕円 52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3" name="テキスト ボックス 52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78727</xdr:rowOff>
    </xdr:from>
    <xdr:to>
      <xdr:col>18</xdr:col>
      <xdr:colOff>492125</xdr:colOff>
      <xdr:row>39</xdr:row>
      <xdr:rowOff>8877</xdr:rowOff>
    </xdr:to>
    <xdr:sp macro="" textlink="">
      <xdr:nvSpPr>
        <xdr:cNvPr id="524" name="円/楕円 523"/>
        <xdr:cNvSpPr/>
      </xdr:nvSpPr>
      <xdr:spPr>
        <a:xfrm>
          <a:off x="12763500" y="65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xdr:rowOff>
    </xdr:from>
    <xdr:ext cx="378565" cy="259045"/>
    <xdr:sp macro="" textlink="">
      <xdr:nvSpPr>
        <xdr:cNvPr id="525" name="テキスト ボックス 524"/>
        <xdr:cNvSpPr txBox="1"/>
      </xdr:nvSpPr>
      <xdr:spPr>
        <a:xfrm>
          <a:off x="12625017" y="66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27209</xdr:rowOff>
    </xdr:from>
    <xdr:to>
      <xdr:col>23</xdr:col>
      <xdr:colOff>517525</xdr:colOff>
      <xdr:row>78</xdr:row>
      <xdr:rowOff>27708</xdr:rowOff>
    </xdr:to>
    <xdr:cxnSp macro="">
      <xdr:nvCxnSpPr>
        <xdr:cNvPr id="611" name="直線コネクタ 610"/>
        <xdr:cNvCxnSpPr/>
      </xdr:nvCxnSpPr>
      <xdr:spPr>
        <a:xfrm flipV="1">
          <a:off x="15481300" y="13400309"/>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27708</xdr:rowOff>
    </xdr:from>
    <xdr:to>
      <xdr:col>22</xdr:col>
      <xdr:colOff>365125</xdr:colOff>
      <xdr:row>78</xdr:row>
      <xdr:rowOff>39154</xdr:rowOff>
    </xdr:to>
    <xdr:cxnSp macro="">
      <xdr:nvCxnSpPr>
        <xdr:cNvPr id="614" name="直線コネクタ 613"/>
        <xdr:cNvCxnSpPr/>
      </xdr:nvCxnSpPr>
      <xdr:spPr>
        <a:xfrm flipV="1">
          <a:off x="14592300" y="13400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39154</xdr:rowOff>
    </xdr:from>
    <xdr:to>
      <xdr:col>21</xdr:col>
      <xdr:colOff>161925</xdr:colOff>
      <xdr:row>78</xdr:row>
      <xdr:rowOff>39771</xdr:rowOff>
    </xdr:to>
    <xdr:cxnSp macro="">
      <xdr:nvCxnSpPr>
        <xdr:cNvPr id="617" name="直線コネクタ 616"/>
        <xdr:cNvCxnSpPr/>
      </xdr:nvCxnSpPr>
      <xdr:spPr>
        <a:xfrm flipV="1">
          <a:off x="13703300" y="13412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18633</xdr:rowOff>
    </xdr:from>
    <xdr:to>
      <xdr:col>19</xdr:col>
      <xdr:colOff>644525</xdr:colOff>
      <xdr:row>78</xdr:row>
      <xdr:rowOff>39771</xdr:rowOff>
    </xdr:to>
    <xdr:cxnSp macro="">
      <xdr:nvCxnSpPr>
        <xdr:cNvPr id="620" name="直線コネクタ 619"/>
        <xdr:cNvCxnSpPr/>
      </xdr:nvCxnSpPr>
      <xdr:spPr>
        <a:xfrm>
          <a:off x="12814300" y="13391733"/>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147859</xdr:rowOff>
    </xdr:from>
    <xdr:to>
      <xdr:col>23</xdr:col>
      <xdr:colOff>568325</xdr:colOff>
      <xdr:row>78</xdr:row>
      <xdr:rowOff>78009</xdr:rowOff>
    </xdr:to>
    <xdr:sp macro="" textlink="">
      <xdr:nvSpPr>
        <xdr:cNvPr id="630" name="円/楕円 629"/>
        <xdr:cNvSpPr/>
      </xdr:nvSpPr>
      <xdr:spPr>
        <a:xfrm>
          <a:off x="16268700" y="13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62786</xdr:rowOff>
    </xdr:from>
    <xdr:ext cx="534377" cy="259045"/>
    <xdr:sp macro="" textlink="">
      <xdr:nvSpPr>
        <xdr:cNvPr id="631" name="公債費該当値テキスト"/>
        <xdr:cNvSpPr txBox="1"/>
      </xdr:nvSpPr>
      <xdr:spPr>
        <a:xfrm>
          <a:off x="16370300" y="132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148358</xdr:rowOff>
    </xdr:from>
    <xdr:to>
      <xdr:col>22</xdr:col>
      <xdr:colOff>415925</xdr:colOff>
      <xdr:row>78</xdr:row>
      <xdr:rowOff>78508</xdr:rowOff>
    </xdr:to>
    <xdr:sp macro="" textlink="">
      <xdr:nvSpPr>
        <xdr:cNvPr id="632" name="円/楕円 631"/>
        <xdr:cNvSpPr/>
      </xdr:nvSpPr>
      <xdr:spPr>
        <a:xfrm>
          <a:off x="15430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69635</xdr:rowOff>
    </xdr:from>
    <xdr:ext cx="534377" cy="259045"/>
    <xdr:sp macro="" textlink="">
      <xdr:nvSpPr>
        <xdr:cNvPr id="633" name="テキスト ボックス 632"/>
        <xdr:cNvSpPr txBox="1"/>
      </xdr:nvSpPr>
      <xdr:spPr>
        <a:xfrm>
          <a:off x="15214111" y="134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159804</xdr:rowOff>
    </xdr:from>
    <xdr:to>
      <xdr:col>21</xdr:col>
      <xdr:colOff>212725</xdr:colOff>
      <xdr:row>78</xdr:row>
      <xdr:rowOff>89954</xdr:rowOff>
    </xdr:to>
    <xdr:sp macro="" textlink="">
      <xdr:nvSpPr>
        <xdr:cNvPr id="634" name="円/楕円 633"/>
        <xdr:cNvSpPr/>
      </xdr:nvSpPr>
      <xdr:spPr>
        <a:xfrm>
          <a:off x="14541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81081</xdr:rowOff>
    </xdr:from>
    <xdr:ext cx="534377" cy="259045"/>
    <xdr:sp macro="" textlink="">
      <xdr:nvSpPr>
        <xdr:cNvPr id="635" name="テキスト ボックス 634"/>
        <xdr:cNvSpPr txBox="1"/>
      </xdr:nvSpPr>
      <xdr:spPr>
        <a:xfrm>
          <a:off x="14325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160421</xdr:rowOff>
    </xdr:from>
    <xdr:to>
      <xdr:col>20</xdr:col>
      <xdr:colOff>9525</xdr:colOff>
      <xdr:row>78</xdr:row>
      <xdr:rowOff>90571</xdr:rowOff>
    </xdr:to>
    <xdr:sp macro="" textlink="">
      <xdr:nvSpPr>
        <xdr:cNvPr id="636" name="円/楕円 635"/>
        <xdr:cNvSpPr/>
      </xdr:nvSpPr>
      <xdr:spPr>
        <a:xfrm>
          <a:off x="13652500" y="13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81698</xdr:rowOff>
    </xdr:from>
    <xdr:ext cx="534377" cy="259045"/>
    <xdr:sp macro="" textlink="">
      <xdr:nvSpPr>
        <xdr:cNvPr id="637" name="テキスト ボックス 636"/>
        <xdr:cNvSpPr txBox="1"/>
      </xdr:nvSpPr>
      <xdr:spPr>
        <a:xfrm>
          <a:off x="13436111" y="134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139283</xdr:rowOff>
    </xdr:from>
    <xdr:to>
      <xdr:col>18</xdr:col>
      <xdr:colOff>492125</xdr:colOff>
      <xdr:row>78</xdr:row>
      <xdr:rowOff>69433</xdr:rowOff>
    </xdr:to>
    <xdr:sp macro="" textlink="">
      <xdr:nvSpPr>
        <xdr:cNvPr id="638" name="円/楕円 637"/>
        <xdr:cNvSpPr/>
      </xdr:nvSpPr>
      <xdr:spPr>
        <a:xfrm>
          <a:off x="12763500" y="13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60560</xdr:rowOff>
    </xdr:from>
    <xdr:ext cx="534377" cy="259045"/>
    <xdr:sp macro="" textlink="">
      <xdr:nvSpPr>
        <xdr:cNvPr id="639" name="テキスト ボックス 638"/>
        <xdr:cNvSpPr txBox="1"/>
      </xdr:nvSpPr>
      <xdr:spPr>
        <a:xfrm>
          <a:off x="12547111" y="134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30970</xdr:rowOff>
    </xdr:from>
    <xdr:to>
      <xdr:col>23</xdr:col>
      <xdr:colOff>517525</xdr:colOff>
      <xdr:row>97</xdr:row>
      <xdr:rowOff>57091</xdr:rowOff>
    </xdr:to>
    <xdr:cxnSp macro="">
      <xdr:nvCxnSpPr>
        <xdr:cNvPr id="668" name="直線コネクタ 667"/>
        <xdr:cNvCxnSpPr/>
      </xdr:nvCxnSpPr>
      <xdr:spPr>
        <a:xfrm flipV="1">
          <a:off x="15481300" y="16661620"/>
          <a:ext cx="838200" cy="2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106477</xdr:rowOff>
    </xdr:from>
    <xdr:to>
      <xdr:col>22</xdr:col>
      <xdr:colOff>365125</xdr:colOff>
      <xdr:row>97</xdr:row>
      <xdr:rowOff>57091</xdr:rowOff>
    </xdr:to>
    <xdr:cxnSp macro="">
      <xdr:nvCxnSpPr>
        <xdr:cNvPr id="671" name="直線コネクタ 670"/>
        <xdr:cNvCxnSpPr/>
      </xdr:nvCxnSpPr>
      <xdr:spPr>
        <a:xfrm>
          <a:off x="14592300" y="16565677"/>
          <a:ext cx="889000" cy="1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106477</xdr:rowOff>
    </xdr:from>
    <xdr:to>
      <xdr:col>21</xdr:col>
      <xdr:colOff>161925</xdr:colOff>
      <xdr:row>96</xdr:row>
      <xdr:rowOff>130632</xdr:rowOff>
    </xdr:to>
    <xdr:cxnSp macro="">
      <xdr:nvCxnSpPr>
        <xdr:cNvPr id="674" name="直線コネクタ 673"/>
        <xdr:cNvCxnSpPr/>
      </xdr:nvCxnSpPr>
      <xdr:spPr>
        <a:xfrm flipV="1">
          <a:off x="13703300" y="16565677"/>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130632</xdr:rowOff>
    </xdr:from>
    <xdr:to>
      <xdr:col>19</xdr:col>
      <xdr:colOff>644525</xdr:colOff>
      <xdr:row>97</xdr:row>
      <xdr:rowOff>68218</xdr:rowOff>
    </xdr:to>
    <xdr:cxnSp macro="">
      <xdr:nvCxnSpPr>
        <xdr:cNvPr id="677" name="直線コネクタ 676"/>
        <xdr:cNvCxnSpPr/>
      </xdr:nvCxnSpPr>
      <xdr:spPr>
        <a:xfrm flipV="1">
          <a:off x="12814300" y="16589832"/>
          <a:ext cx="889000" cy="1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151620</xdr:rowOff>
    </xdr:from>
    <xdr:to>
      <xdr:col>23</xdr:col>
      <xdr:colOff>568325</xdr:colOff>
      <xdr:row>97</xdr:row>
      <xdr:rowOff>81770</xdr:rowOff>
    </xdr:to>
    <xdr:sp macro="" textlink="">
      <xdr:nvSpPr>
        <xdr:cNvPr id="687" name="円/楕円 686"/>
        <xdr:cNvSpPr/>
      </xdr:nvSpPr>
      <xdr:spPr>
        <a:xfrm>
          <a:off x="16268700" y="166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3047</xdr:rowOff>
    </xdr:from>
    <xdr:ext cx="534377" cy="259045"/>
    <xdr:sp macro="" textlink="">
      <xdr:nvSpPr>
        <xdr:cNvPr id="688" name="積立金該当値テキスト"/>
        <xdr:cNvSpPr txBox="1"/>
      </xdr:nvSpPr>
      <xdr:spPr>
        <a:xfrm>
          <a:off x="16370300" y="164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6291</xdr:rowOff>
    </xdr:from>
    <xdr:to>
      <xdr:col>22</xdr:col>
      <xdr:colOff>415925</xdr:colOff>
      <xdr:row>97</xdr:row>
      <xdr:rowOff>107891</xdr:rowOff>
    </xdr:to>
    <xdr:sp macro="" textlink="">
      <xdr:nvSpPr>
        <xdr:cNvPr id="689" name="円/楕円 688"/>
        <xdr:cNvSpPr/>
      </xdr:nvSpPr>
      <xdr:spPr>
        <a:xfrm>
          <a:off x="15430500" y="16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124418</xdr:rowOff>
    </xdr:from>
    <xdr:ext cx="534377" cy="259045"/>
    <xdr:sp macro="" textlink="">
      <xdr:nvSpPr>
        <xdr:cNvPr id="690" name="テキスト ボックス 689"/>
        <xdr:cNvSpPr txBox="1"/>
      </xdr:nvSpPr>
      <xdr:spPr>
        <a:xfrm>
          <a:off x="15214111" y="164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55677</xdr:rowOff>
    </xdr:from>
    <xdr:to>
      <xdr:col>21</xdr:col>
      <xdr:colOff>212725</xdr:colOff>
      <xdr:row>96</xdr:row>
      <xdr:rowOff>157277</xdr:rowOff>
    </xdr:to>
    <xdr:sp macro="" textlink="">
      <xdr:nvSpPr>
        <xdr:cNvPr id="691" name="円/楕円 690"/>
        <xdr:cNvSpPr/>
      </xdr:nvSpPr>
      <xdr:spPr>
        <a:xfrm>
          <a:off x="14541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2354</xdr:rowOff>
    </xdr:from>
    <xdr:ext cx="534377" cy="259045"/>
    <xdr:sp macro="" textlink="">
      <xdr:nvSpPr>
        <xdr:cNvPr id="692" name="テキスト ボックス 691"/>
        <xdr:cNvSpPr txBox="1"/>
      </xdr:nvSpPr>
      <xdr:spPr>
        <a:xfrm>
          <a:off x="14325111" y="162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79832</xdr:rowOff>
    </xdr:from>
    <xdr:to>
      <xdr:col>20</xdr:col>
      <xdr:colOff>9525</xdr:colOff>
      <xdr:row>97</xdr:row>
      <xdr:rowOff>9982</xdr:rowOff>
    </xdr:to>
    <xdr:sp macro="" textlink="">
      <xdr:nvSpPr>
        <xdr:cNvPr id="693" name="円/楕円 692"/>
        <xdr:cNvSpPr/>
      </xdr:nvSpPr>
      <xdr:spPr>
        <a:xfrm>
          <a:off x="13652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26509</xdr:rowOff>
    </xdr:from>
    <xdr:ext cx="534377" cy="259045"/>
    <xdr:sp macro="" textlink="">
      <xdr:nvSpPr>
        <xdr:cNvPr id="694" name="テキスト ボックス 693"/>
        <xdr:cNvSpPr txBox="1"/>
      </xdr:nvSpPr>
      <xdr:spPr>
        <a:xfrm>
          <a:off x="13436111" y="163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17418</xdr:rowOff>
    </xdr:from>
    <xdr:to>
      <xdr:col>18</xdr:col>
      <xdr:colOff>492125</xdr:colOff>
      <xdr:row>97</xdr:row>
      <xdr:rowOff>119018</xdr:rowOff>
    </xdr:to>
    <xdr:sp macro="" textlink="">
      <xdr:nvSpPr>
        <xdr:cNvPr id="695" name="円/楕円 694"/>
        <xdr:cNvSpPr/>
      </xdr:nvSpPr>
      <xdr:spPr>
        <a:xfrm>
          <a:off x="12763500" y="166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110145</xdr:rowOff>
    </xdr:from>
    <xdr:ext cx="534377" cy="259045"/>
    <xdr:sp macro="" textlink="">
      <xdr:nvSpPr>
        <xdr:cNvPr id="696" name="テキスト ボックス 695"/>
        <xdr:cNvSpPr txBox="1"/>
      </xdr:nvSpPr>
      <xdr:spPr>
        <a:xfrm>
          <a:off x="12547111" y="1674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87677</xdr:rowOff>
    </xdr:from>
    <xdr:to>
      <xdr:col>32</xdr:col>
      <xdr:colOff>187325</xdr:colOff>
      <xdr:row>59</xdr:row>
      <xdr:rowOff>88461</xdr:rowOff>
    </xdr:to>
    <xdr:cxnSp macro="">
      <xdr:nvCxnSpPr>
        <xdr:cNvPr id="784" name="直線コネクタ 783"/>
        <xdr:cNvCxnSpPr/>
      </xdr:nvCxnSpPr>
      <xdr:spPr>
        <a:xfrm>
          <a:off x="21323300" y="1020322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87677</xdr:rowOff>
    </xdr:from>
    <xdr:to>
      <xdr:col>31</xdr:col>
      <xdr:colOff>34925</xdr:colOff>
      <xdr:row>59</xdr:row>
      <xdr:rowOff>90780</xdr:rowOff>
    </xdr:to>
    <xdr:cxnSp macro="">
      <xdr:nvCxnSpPr>
        <xdr:cNvPr id="787" name="直線コネクタ 786"/>
        <xdr:cNvCxnSpPr/>
      </xdr:nvCxnSpPr>
      <xdr:spPr>
        <a:xfrm flipV="1">
          <a:off x="20434300" y="1020322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90780</xdr:rowOff>
    </xdr:from>
    <xdr:to>
      <xdr:col>29</xdr:col>
      <xdr:colOff>517525</xdr:colOff>
      <xdr:row>59</xdr:row>
      <xdr:rowOff>97246</xdr:rowOff>
    </xdr:to>
    <xdr:cxnSp macro="">
      <xdr:nvCxnSpPr>
        <xdr:cNvPr id="790" name="直線コネクタ 789"/>
        <xdr:cNvCxnSpPr/>
      </xdr:nvCxnSpPr>
      <xdr:spPr>
        <a:xfrm flipV="1">
          <a:off x="19545300" y="1020633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97246</xdr:rowOff>
    </xdr:from>
    <xdr:to>
      <xdr:col>28</xdr:col>
      <xdr:colOff>314325</xdr:colOff>
      <xdr:row>59</xdr:row>
      <xdr:rowOff>98878</xdr:rowOff>
    </xdr:to>
    <xdr:cxnSp macro="">
      <xdr:nvCxnSpPr>
        <xdr:cNvPr id="793" name="直線コネクタ 792"/>
        <xdr:cNvCxnSpPr/>
      </xdr:nvCxnSpPr>
      <xdr:spPr>
        <a:xfrm flipV="1">
          <a:off x="18656300" y="10212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37661</xdr:rowOff>
    </xdr:from>
    <xdr:to>
      <xdr:col>32</xdr:col>
      <xdr:colOff>238125</xdr:colOff>
      <xdr:row>59</xdr:row>
      <xdr:rowOff>139261</xdr:rowOff>
    </xdr:to>
    <xdr:sp macro="" textlink="">
      <xdr:nvSpPr>
        <xdr:cNvPr id="803" name="円/楕円 802"/>
        <xdr:cNvSpPr/>
      </xdr:nvSpPr>
      <xdr:spPr>
        <a:xfrm>
          <a:off x="22110700" y="10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124038</xdr:rowOff>
    </xdr:from>
    <xdr:ext cx="378565" cy="259045"/>
    <xdr:sp macro="" textlink="">
      <xdr:nvSpPr>
        <xdr:cNvPr id="804" name="貸付金該当値テキスト"/>
        <xdr:cNvSpPr txBox="1"/>
      </xdr:nvSpPr>
      <xdr:spPr>
        <a:xfrm>
          <a:off x="22212300" y="1006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36877</xdr:rowOff>
    </xdr:from>
    <xdr:to>
      <xdr:col>31</xdr:col>
      <xdr:colOff>85725</xdr:colOff>
      <xdr:row>59</xdr:row>
      <xdr:rowOff>138477</xdr:rowOff>
    </xdr:to>
    <xdr:sp macro="" textlink="">
      <xdr:nvSpPr>
        <xdr:cNvPr id="805" name="円/楕円 804"/>
        <xdr:cNvSpPr/>
      </xdr:nvSpPr>
      <xdr:spPr>
        <a:xfrm>
          <a:off x="21272500" y="101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129604</xdr:rowOff>
    </xdr:from>
    <xdr:ext cx="378565" cy="259045"/>
    <xdr:sp macro="" textlink="">
      <xdr:nvSpPr>
        <xdr:cNvPr id="806" name="テキスト ボックス 805"/>
        <xdr:cNvSpPr txBox="1"/>
      </xdr:nvSpPr>
      <xdr:spPr>
        <a:xfrm>
          <a:off x="21134017" y="1024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39980</xdr:rowOff>
    </xdr:from>
    <xdr:to>
      <xdr:col>29</xdr:col>
      <xdr:colOff>568325</xdr:colOff>
      <xdr:row>59</xdr:row>
      <xdr:rowOff>141580</xdr:rowOff>
    </xdr:to>
    <xdr:sp macro="" textlink="">
      <xdr:nvSpPr>
        <xdr:cNvPr id="807" name="円/楕円 806"/>
        <xdr:cNvSpPr/>
      </xdr:nvSpPr>
      <xdr:spPr>
        <a:xfrm>
          <a:off x="20383500" y="101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132707</xdr:rowOff>
    </xdr:from>
    <xdr:ext cx="378565" cy="259045"/>
    <xdr:sp macro="" textlink="">
      <xdr:nvSpPr>
        <xdr:cNvPr id="808" name="テキスト ボックス 807"/>
        <xdr:cNvSpPr txBox="1"/>
      </xdr:nvSpPr>
      <xdr:spPr>
        <a:xfrm>
          <a:off x="20245017" y="1024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46446</xdr:rowOff>
    </xdr:from>
    <xdr:to>
      <xdr:col>28</xdr:col>
      <xdr:colOff>365125</xdr:colOff>
      <xdr:row>59</xdr:row>
      <xdr:rowOff>148046</xdr:rowOff>
    </xdr:to>
    <xdr:sp macro="" textlink="">
      <xdr:nvSpPr>
        <xdr:cNvPr id="809" name="円/楕円 808"/>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139173</xdr:rowOff>
    </xdr:from>
    <xdr:ext cx="313932" cy="259045"/>
    <xdr:sp macro="" textlink="">
      <xdr:nvSpPr>
        <xdr:cNvPr id="810" name="テキスト ボックス 809"/>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158379</xdr:rowOff>
    </xdr:from>
    <xdr:to>
      <xdr:col>32</xdr:col>
      <xdr:colOff>187325</xdr:colOff>
      <xdr:row>76</xdr:row>
      <xdr:rowOff>47003</xdr:rowOff>
    </xdr:to>
    <xdr:cxnSp macro="">
      <xdr:nvCxnSpPr>
        <xdr:cNvPr id="844" name="直線コネクタ 843"/>
        <xdr:cNvCxnSpPr/>
      </xdr:nvCxnSpPr>
      <xdr:spPr>
        <a:xfrm>
          <a:off x="21323300" y="13017129"/>
          <a:ext cx="8382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158379</xdr:rowOff>
    </xdr:from>
    <xdr:to>
      <xdr:col>31</xdr:col>
      <xdr:colOff>34925</xdr:colOff>
      <xdr:row>76</xdr:row>
      <xdr:rowOff>8336</xdr:rowOff>
    </xdr:to>
    <xdr:cxnSp macro="">
      <xdr:nvCxnSpPr>
        <xdr:cNvPr id="847" name="直線コネクタ 846"/>
        <xdr:cNvCxnSpPr/>
      </xdr:nvCxnSpPr>
      <xdr:spPr>
        <a:xfrm flipV="1">
          <a:off x="20434300" y="1301712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8336</xdr:rowOff>
    </xdr:from>
    <xdr:to>
      <xdr:col>29</xdr:col>
      <xdr:colOff>517525</xdr:colOff>
      <xdr:row>77</xdr:row>
      <xdr:rowOff>12990</xdr:rowOff>
    </xdr:to>
    <xdr:cxnSp macro="">
      <xdr:nvCxnSpPr>
        <xdr:cNvPr id="850" name="直線コネクタ 849"/>
        <xdr:cNvCxnSpPr/>
      </xdr:nvCxnSpPr>
      <xdr:spPr>
        <a:xfrm flipV="1">
          <a:off x="19545300" y="13038536"/>
          <a:ext cx="889000" cy="1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125935</xdr:rowOff>
    </xdr:from>
    <xdr:to>
      <xdr:col>28</xdr:col>
      <xdr:colOff>314325</xdr:colOff>
      <xdr:row>77</xdr:row>
      <xdr:rowOff>12990</xdr:rowOff>
    </xdr:to>
    <xdr:cxnSp macro="">
      <xdr:nvCxnSpPr>
        <xdr:cNvPr id="853" name="直線コネクタ 852"/>
        <xdr:cNvCxnSpPr/>
      </xdr:nvCxnSpPr>
      <xdr:spPr>
        <a:xfrm>
          <a:off x="18656300" y="13156135"/>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167653</xdr:rowOff>
    </xdr:from>
    <xdr:to>
      <xdr:col>32</xdr:col>
      <xdr:colOff>238125</xdr:colOff>
      <xdr:row>76</xdr:row>
      <xdr:rowOff>97803</xdr:rowOff>
    </xdr:to>
    <xdr:sp macro="" textlink="">
      <xdr:nvSpPr>
        <xdr:cNvPr id="863" name="円/楕円 862"/>
        <xdr:cNvSpPr/>
      </xdr:nvSpPr>
      <xdr:spPr>
        <a:xfrm>
          <a:off x="221107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146080</xdr:rowOff>
    </xdr:from>
    <xdr:ext cx="534377" cy="259045"/>
    <xdr:sp macro="" textlink="">
      <xdr:nvSpPr>
        <xdr:cNvPr id="864" name="繰出金該当値テキスト"/>
        <xdr:cNvSpPr txBox="1"/>
      </xdr:nvSpPr>
      <xdr:spPr>
        <a:xfrm>
          <a:off x="22212300" y="130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107580</xdr:rowOff>
    </xdr:from>
    <xdr:to>
      <xdr:col>31</xdr:col>
      <xdr:colOff>85725</xdr:colOff>
      <xdr:row>76</xdr:row>
      <xdr:rowOff>37731</xdr:rowOff>
    </xdr:to>
    <xdr:sp macro="" textlink="">
      <xdr:nvSpPr>
        <xdr:cNvPr id="865" name="円/楕円 864"/>
        <xdr:cNvSpPr/>
      </xdr:nvSpPr>
      <xdr:spPr>
        <a:xfrm>
          <a:off x="21272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28856</xdr:rowOff>
    </xdr:from>
    <xdr:ext cx="534377" cy="259045"/>
    <xdr:sp macro="" textlink="">
      <xdr:nvSpPr>
        <xdr:cNvPr id="866" name="テキスト ボックス 865"/>
        <xdr:cNvSpPr txBox="1"/>
      </xdr:nvSpPr>
      <xdr:spPr>
        <a:xfrm>
          <a:off x="21056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128987</xdr:rowOff>
    </xdr:from>
    <xdr:to>
      <xdr:col>29</xdr:col>
      <xdr:colOff>568325</xdr:colOff>
      <xdr:row>76</xdr:row>
      <xdr:rowOff>59137</xdr:rowOff>
    </xdr:to>
    <xdr:sp macro="" textlink="">
      <xdr:nvSpPr>
        <xdr:cNvPr id="867" name="円/楕円 866"/>
        <xdr:cNvSpPr/>
      </xdr:nvSpPr>
      <xdr:spPr>
        <a:xfrm>
          <a:off x="20383500" y="12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50263</xdr:rowOff>
    </xdr:from>
    <xdr:ext cx="534377" cy="259045"/>
    <xdr:sp macro="" textlink="">
      <xdr:nvSpPr>
        <xdr:cNvPr id="868" name="テキスト ボックス 867"/>
        <xdr:cNvSpPr txBox="1"/>
      </xdr:nvSpPr>
      <xdr:spPr>
        <a:xfrm>
          <a:off x="20167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133640</xdr:rowOff>
    </xdr:from>
    <xdr:to>
      <xdr:col>28</xdr:col>
      <xdr:colOff>365125</xdr:colOff>
      <xdr:row>77</xdr:row>
      <xdr:rowOff>63790</xdr:rowOff>
    </xdr:to>
    <xdr:sp macro="" textlink="">
      <xdr:nvSpPr>
        <xdr:cNvPr id="869" name="円/楕円 868"/>
        <xdr:cNvSpPr/>
      </xdr:nvSpPr>
      <xdr:spPr>
        <a:xfrm>
          <a:off x="19494500" y="13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54917</xdr:rowOff>
    </xdr:from>
    <xdr:ext cx="534377" cy="259045"/>
    <xdr:sp macro="" textlink="">
      <xdr:nvSpPr>
        <xdr:cNvPr id="870" name="テキスト ボックス 869"/>
        <xdr:cNvSpPr txBox="1"/>
      </xdr:nvSpPr>
      <xdr:spPr>
        <a:xfrm>
          <a:off x="19278111"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75135</xdr:rowOff>
    </xdr:from>
    <xdr:to>
      <xdr:col>27</xdr:col>
      <xdr:colOff>161925</xdr:colOff>
      <xdr:row>77</xdr:row>
      <xdr:rowOff>5285</xdr:rowOff>
    </xdr:to>
    <xdr:sp macro="" textlink="">
      <xdr:nvSpPr>
        <xdr:cNvPr id="871" name="円/楕円 870"/>
        <xdr:cNvSpPr/>
      </xdr:nvSpPr>
      <xdr:spPr>
        <a:xfrm>
          <a:off x="18605500" y="131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167862</xdr:rowOff>
    </xdr:from>
    <xdr:ext cx="534377" cy="259045"/>
    <xdr:sp macro="" textlink="">
      <xdr:nvSpPr>
        <xdr:cNvPr id="872" name="テキスト ボックス 871"/>
        <xdr:cNvSpPr txBox="1"/>
      </xdr:nvSpPr>
      <xdr:spPr>
        <a:xfrm>
          <a:off x="18389111" y="131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本市は、</a:t>
          </a:r>
          <a:r>
            <a:rPr kumimoji="1" lang="ja-JP" altLang="en-US" sz="1300">
              <a:solidFill>
                <a:schemeClr val="dk1"/>
              </a:solidFill>
              <a:effectLst/>
              <a:latin typeface="+mn-lt"/>
              <a:ea typeface="+mn-ea"/>
              <a:cs typeface="+mn-cs"/>
            </a:rPr>
            <a:t>平成１８年１月１日の</a:t>
          </a:r>
          <a:r>
            <a:rPr kumimoji="1" lang="ja-JP" altLang="ja-JP" sz="1300">
              <a:solidFill>
                <a:schemeClr val="dk1"/>
              </a:solidFill>
              <a:effectLst/>
              <a:latin typeface="+mn-lt"/>
              <a:ea typeface="+mn-ea"/>
              <a:cs typeface="+mn-cs"/>
            </a:rPr>
            <a:t>合併後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積極的に行財政改革と民間委託等を推し進めてきた。それと併せて新市建設計画をもとに新たなまちづくりを実施してきた。その効果もあり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維持補修費は</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低く、普通建設事業費（うち新規整備）の数値は高</a:t>
          </a:r>
          <a:r>
            <a:rPr kumimoji="1" lang="ja-JP" altLang="en-US" sz="1300">
              <a:solidFill>
                <a:schemeClr val="dk1"/>
              </a:solidFill>
              <a:effectLst/>
              <a:latin typeface="+mn-lt"/>
              <a:ea typeface="+mn-ea"/>
              <a:cs typeface="+mn-cs"/>
            </a:rPr>
            <a:t>い状況である</a:t>
          </a:r>
          <a:r>
            <a:rPr kumimoji="1" lang="ja-JP" altLang="ja-JP" sz="1300">
              <a:solidFill>
                <a:schemeClr val="dk1"/>
              </a:solidFill>
              <a:effectLst/>
              <a:latin typeface="+mn-lt"/>
              <a:ea typeface="+mn-ea"/>
              <a:cs typeface="+mn-cs"/>
            </a:rPr>
            <a:t>。また、人件費は、職員適正化計画のもと職員削減を</a:t>
          </a:r>
          <a:r>
            <a:rPr kumimoji="1" lang="ja-JP" altLang="en-US" sz="1300">
              <a:solidFill>
                <a:schemeClr val="dk1"/>
              </a:solidFill>
              <a:effectLst/>
              <a:latin typeface="+mn-lt"/>
              <a:ea typeface="+mn-ea"/>
              <a:cs typeface="+mn-cs"/>
            </a:rPr>
            <a:t>着実に</a:t>
          </a:r>
          <a:r>
            <a:rPr kumimoji="1" lang="ja-JP" altLang="ja-JP" sz="1300">
              <a:solidFill>
                <a:schemeClr val="dk1"/>
              </a:solidFill>
              <a:effectLst/>
              <a:latin typeface="+mn-lt"/>
              <a:ea typeface="+mn-ea"/>
              <a:cs typeface="+mn-cs"/>
            </a:rPr>
            <a:t>実施してきたことにより</a:t>
          </a:r>
          <a:r>
            <a:rPr kumimoji="1" lang="ja-JP" altLang="en-US" sz="1300">
              <a:solidFill>
                <a:schemeClr val="dk1"/>
              </a:solidFill>
              <a:effectLst/>
              <a:latin typeface="+mn-lt"/>
              <a:ea typeface="+mn-ea"/>
              <a:cs typeface="+mn-cs"/>
            </a:rPr>
            <a:t>、類団体と比較しても低い水準を維持している。</a:t>
          </a:r>
          <a:r>
            <a:rPr kumimoji="1" lang="ja-JP" altLang="ja-JP" sz="1300">
              <a:solidFill>
                <a:schemeClr val="dk1"/>
              </a:solidFill>
              <a:effectLst/>
              <a:latin typeface="+mn-lt"/>
              <a:ea typeface="+mn-ea"/>
              <a:cs typeface="+mn-cs"/>
            </a:rPr>
            <a:t>公債費については、有利な起債を借入することを基本に進めてきたこともあり、一定の水準で推移している。また。一方、繰出金については、</a:t>
          </a:r>
          <a:r>
            <a:rPr kumimoji="1" lang="ja-JP" altLang="en-US" sz="1300">
              <a:solidFill>
                <a:schemeClr val="dk1"/>
              </a:solidFill>
              <a:effectLst/>
              <a:latin typeface="+mn-lt"/>
              <a:ea typeface="+mn-ea"/>
              <a:cs typeface="+mn-cs"/>
            </a:rPr>
            <a:t>前年より</a:t>
          </a:r>
          <a:r>
            <a:rPr kumimoji="1" lang="en-US" altLang="ja-JP" sz="1300">
              <a:solidFill>
                <a:schemeClr val="dk1"/>
              </a:solidFill>
              <a:effectLst/>
              <a:latin typeface="+mn-lt"/>
              <a:ea typeface="+mn-ea"/>
              <a:cs typeface="+mn-cs"/>
            </a:rPr>
            <a:t>3,679</a:t>
          </a:r>
          <a:r>
            <a:rPr kumimoji="1" lang="ja-JP" altLang="en-US" sz="1300">
              <a:solidFill>
                <a:schemeClr val="dk1"/>
              </a:solidFill>
              <a:effectLst/>
              <a:latin typeface="+mn-lt"/>
              <a:ea typeface="+mn-ea"/>
              <a:cs typeface="+mn-cs"/>
            </a:rPr>
            <a:t>円減少したが全国平均や沖縄県平均と比較すると高い</a:t>
          </a:r>
          <a:r>
            <a:rPr kumimoji="1" lang="ja-JP" altLang="ja-JP" sz="1300">
              <a:solidFill>
                <a:schemeClr val="dk1"/>
              </a:solidFill>
              <a:effectLst/>
              <a:latin typeface="+mn-lt"/>
              <a:ea typeface="+mn-ea"/>
              <a:cs typeface="+mn-cs"/>
            </a:rPr>
            <a:t>傾向にある。また、扶助費についても全般的に増加傾向にあり、今後も右肩上がりの状況が予想される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400">
              <a:effectLst/>
            </a:rPr>
            <a:t>　</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43,247
43,069
49.94
25,502,607
24,383,210
990,126
11,206,893
20,295,767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21971</xdr:rowOff>
    </xdr:from>
    <xdr:to>
      <xdr:col>6</xdr:col>
      <xdr:colOff>511175</xdr:colOff>
      <xdr:row>36</xdr:row>
      <xdr:rowOff>140272</xdr:rowOff>
    </xdr:to>
    <xdr:cxnSp macro="">
      <xdr:nvCxnSpPr>
        <xdr:cNvPr id="61" name="直線コネクタ 60"/>
        <xdr:cNvCxnSpPr/>
      </xdr:nvCxnSpPr>
      <xdr:spPr>
        <a:xfrm>
          <a:off x="3797300" y="6194171"/>
          <a:ext cx="8382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21971</xdr:rowOff>
    </xdr:from>
    <xdr:to>
      <xdr:col>5</xdr:col>
      <xdr:colOff>358775</xdr:colOff>
      <xdr:row>36</xdr:row>
      <xdr:rowOff>117221</xdr:rowOff>
    </xdr:to>
    <xdr:cxnSp macro="">
      <xdr:nvCxnSpPr>
        <xdr:cNvPr id="64" name="直線コネクタ 63"/>
        <xdr:cNvCxnSpPr/>
      </xdr:nvCxnSpPr>
      <xdr:spPr>
        <a:xfrm flipV="1">
          <a:off x="2908300" y="619417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98933</xdr:rowOff>
    </xdr:from>
    <xdr:to>
      <xdr:col>4</xdr:col>
      <xdr:colOff>155575</xdr:colOff>
      <xdr:row>36</xdr:row>
      <xdr:rowOff>117221</xdr:rowOff>
    </xdr:to>
    <xdr:cxnSp macro="">
      <xdr:nvCxnSpPr>
        <xdr:cNvPr id="67" name="直線コネクタ 66"/>
        <xdr:cNvCxnSpPr/>
      </xdr:nvCxnSpPr>
      <xdr:spPr>
        <a:xfrm>
          <a:off x="2019300" y="62711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63500</xdr:rowOff>
    </xdr:from>
    <xdr:to>
      <xdr:col>2</xdr:col>
      <xdr:colOff>638175</xdr:colOff>
      <xdr:row>36</xdr:row>
      <xdr:rowOff>98933</xdr:rowOff>
    </xdr:to>
    <xdr:cxnSp macro="">
      <xdr:nvCxnSpPr>
        <xdr:cNvPr id="70" name="直線コネクタ 69"/>
        <xdr:cNvCxnSpPr/>
      </xdr:nvCxnSpPr>
      <xdr:spPr>
        <a:xfrm>
          <a:off x="1130300" y="62357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89472</xdr:rowOff>
    </xdr:from>
    <xdr:to>
      <xdr:col>6</xdr:col>
      <xdr:colOff>561975</xdr:colOff>
      <xdr:row>37</xdr:row>
      <xdr:rowOff>19622</xdr:rowOff>
    </xdr:to>
    <xdr:sp macro="" textlink="">
      <xdr:nvSpPr>
        <xdr:cNvPr id="80" name="円/楕円 79"/>
        <xdr:cNvSpPr/>
      </xdr:nvSpPr>
      <xdr:spPr>
        <a:xfrm>
          <a:off x="45847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67899</xdr:rowOff>
    </xdr:from>
    <xdr:ext cx="469744" cy="259045"/>
    <xdr:sp macro="" textlink="">
      <xdr:nvSpPr>
        <xdr:cNvPr id="81" name="議会費該当値テキスト"/>
        <xdr:cNvSpPr txBox="1"/>
      </xdr:nvSpPr>
      <xdr:spPr>
        <a:xfrm>
          <a:off x="4686300" y="62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142621</xdr:rowOff>
    </xdr:from>
    <xdr:to>
      <xdr:col>5</xdr:col>
      <xdr:colOff>409575</xdr:colOff>
      <xdr:row>36</xdr:row>
      <xdr:rowOff>72771</xdr:rowOff>
    </xdr:to>
    <xdr:sp macro="" textlink="">
      <xdr:nvSpPr>
        <xdr:cNvPr id="82" name="円/楕円 81"/>
        <xdr:cNvSpPr/>
      </xdr:nvSpPr>
      <xdr:spPr>
        <a:xfrm>
          <a:off x="3746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63898</xdr:rowOff>
    </xdr:from>
    <xdr:ext cx="469744" cy="259045"/>
    <xdr:sp macro="" textlink="">
      <xdr:nvSpPr>
        <xdr:cNvPr id="83" name="テキスト ボックス 82"/>
        <xdr:cNvSpPr txBox="1"/>
      </xdr:nvSpPr>
      <xdr:spPr>
        <a:xfrm>
          <a:off x="3562427"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66421</xdr:rowOff>
    </xdr:from>
    <xdr:to>
      <xdr:col>4</xdr:col>
      <xdr:colOff>206375</xdr:colOff>
      <xdr:row>36</xdr:row>
      <xdr:rowOff>168021</xdr:rowOff>
    </xdr:to>
    <xdr:sp macro="" textlink="">
      <xdr:nvSpPr>
        <xdr:cNvPr id="84" name="円/楕円 83"/>
        <xdr:cNvSpPr/>
      </xdr:nvSpPr>
      <xdr:spPr>
        <a:xfrm>
          <a:off x="2857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159148</xdr:rowOff>
    </xdr:from>
    <xdr:ext cx="469744" cy="259045"/>
    <xdr:sp macro="" textlink="">
      <xdr:nvSpPr>
        <xdr:cNvPr id="85" name="テキスト ボックス 84"/>
        <xdr:cNvSpPr txBox="1"/>
      </xdr:nvSpPr>
      <xdr:spPr>
        <a:xfrm>
          <a:off x="2673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48133</xdr:rowOff>
    </xdr:from>
    <xdr:to>
      <xdr:col>3</xdr:col>
      <xdr:colOff>3175</xdr:colOff>
      <xdr:row>36</xdr:row>
      <xdr:rowOff>149733</xdr:rowOff>
    </xdr:to>
    <xdr:sp macro="" textlink="">
      <xdr:nvSpPr>
        <xdr:cNvPr id="86" name="円/楕円 85"/>
        <xdr:cNvSpPr/>
      </xdr:nvSpPr>
      <xdr:spPr>
        <a:xfrm>
          <a:off x="1968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140860</xdr:rowOff>
    </xdr:from>
    <xdr:ext cx="469744" cy="259045"/>
    <xdr:sp macro="" textlink="">
      <xdr:nvSpPr>
        <xdr:cNvPr id="87" name="テキスト ボックス 86"/>
        <xdr:cNvSpPr txBox="1"/>
      </xdr:nvSpPr>
      <xdr:spPr>
        <a:xfrm>
          <a:off x="1784427"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12700</xdr:rowOff>
    </xdr:from>
    <xdr:to>
      <xdr:col>1</xdr:col>
      <xdr:colOff>485775</xdr:colOff>
      <xdr:row>36</xdr:row>
      <xdr:rowOff>114300</xdr:rowOff>
    </xdr:to>
    <xdr:sp macro="" textlink="">
      <xdr:nvSpPr>
        <xdr:cNvPr id="88" name="円/楕円 87"/>
        <xdr:cNvSpPr/>
      </xdr:nvSpPr>
      <xdr:spPr>
        <a:xfrm>
          <a:off x="107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105427</xdr:rowOff>
    </xdr:from>
    <xdr:ext cx="469744" cy="259045"/>
    <xdr:sp macro="" textlink="">
      <xdr:nvSpPr>
        <xdr:cNvPr id="89" name="テキスト ボックス 88"/>
        <xdr:cNvSpPr txBox="1"/>
      </xdr:nvSpPr>
      <xdr:spPr>
        <a:xfrm>
          <a:off x="89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18844</xdr:rowOff>
    </xdr:from>
    <xdr:to>
      <xdr:col>6</xdr:col>
      <xdr:colOff>511175</xdr:colOff>
      <xdr:row>56</xdr:row>
      <xdr:rowOff>28779</xdr:rowOff>
    </xdr:to>
    <xdr:cxnSp macro="">
      <xdr:nvCxnSpPr>
        <xdr:cNvPr id="116" name="直線コネクタ 115"/>
        <xdr:cNvCxnSpPr/>
      </xdr:nvCxnSpPr>
      <xdr:spPr>
        <a:xfrm flipV="1">
          <a:off x="3797300" y="9620044"/>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135206</xdr:rowOff>
    </xdr:from>
    <xdr:to>
      <xdr:col>5</xdr:col>
      <xdr:colOff>358775</xdr:colOff>
      <xdr:row>56</xdr:row>
      <xdr:rowOff>28779</xdr:rowOff>
    </xdr:to>
    <xdr:cxnSp macro="">
      <xdr:nvCxnSpPr>
        <xdr:cNvPr id="119" name="直線コネクタ 118"/>
        <xdr:cNvCxnSpPr/>
      </xdr:nvCxnSpPr>
      <xdr:spPr>
        <a:xfrm>
          <a:off x="2908300" y="9564956"/>
          <a:ext cx="889000" cy="6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135206</xdr:rowOff>
    </xdr:from>
    <xdr:to>
      <xdr:col>4</xdr:col>
      <xdr:colOff>155575</xdr:colOff>
      <xdr:row>55</xdr:row>
      <xdr:rowOff>138264</xdr:rowOff>
    </xdr:to>
    <xdr:cxnSp macro="">
      <xdr:nvCxnSpPr>
        <xdr:cNvPr id="122" name="直線コネクタ 121"/>
        <xdr:cNvCxnSpPr/>
      </xdr:nvCxnSpPr>
      <xdr:spPr>
        <a:xfrm flipV="1">
          <a:off x="2019300" y="9564956"/>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138264</xdr:rowOff>
    </xdr:from>
    <xdr:to>
      <xdr:col>2</xdr:col>
      <xdr:colOff>638175</xdr:colOff>
      <xdr:row>56</xdr:row>
      <xdr:rowOff>70928</xdr:rowOff>
    </xdr:to>
    <xdr:cxnSp macro="">
      <xdr:nvCxnSpPr>
        <xdr:cNvPr id="125" name="直線コネクタ 124"/>
        <xdr:cNvCxnSpPr/>
      </xdr:nvCxnSpPr>
      <xdr:spPr>
        <a:xfrm flipV="1">
          <a:off x="1130300" y="9568014"/>
          <a:ext cx="889000" cy="10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139494</xdr:rowOff>
    </xdr:from>
    <xdr:to>
      <xdr:col>6</xdr:col>
      <xdr:colOff>561975</xdr:colOff>
      <xdr:row>56</xdr:row>
      <xdr:rowOff>69644</xdr:rowOff>
    </xdr:to>
    <xdr:sp macro="" textlink="">
      <xdr:nvSpPr>
        <xdr:cNvPr id="135" name="円/楕円 134"/>
        <xdr:cNvSpPr/>
      </xdr:nvSpPr>
      <xdr:spPr>
        <a:xfrm>
          <a:off x="4584700" y="95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162371</xdr:rowOff>
    </xdr:from>
    <xdr:ext cx="599010" cy="259045"/>
    <xdr:sp macro="" textlink="">
      <xdr:nvSpPr>
        <xdr:cNvPr id="136" name="総務費該当値テキスト"/>
        <xdr:cNvSpPr txBox="1"/>
      </xdr:nvSpPr>
      <xdr:spPr>
        <a:xfrm>
          <a:off x="4686300" y="94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149429</xdr:rowOff>
    </xdr:from>
    <xdr:to>
      <xdr:col>5</xdr:col>
      <xdr:colOff>409575</xdr:colOff>
      <xdr:row>56</xdr:row>
      <xdr:rowOff>79579</xdr:rowOff>
    </xdr:to>
    <xdr:sp macro="" textlink="">
      <xdr:nvSpPr>
        <xdr:cNvPr id="137" name="円/楕円 136"/>
        <xdr:cNvSpPr/>
      </xdr:nvSpPr>
      <xdr:spPr>
        <a:xfrm>
          <a:off x="3746500" y="9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96106</xdr:rowOff>
    </xdr:from>
    <xdr:ext cx="534377" cy="259045"/>
    <xdr:sp macro="" textlink="">
      <xdr:nvSpPr>
        <xdr:cNvPr id="138" name="テキスト ボックス 137"/>
        <xdr:cNvSpPr txBox="1"/>
      </xdr:nvSpPr>
      <xdr:spPr>
        <a:xfrm>
          <a:off x="3530111" y="93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84406</xdr:rowOff>
    </xdr:from>
    <xdr:to>
      <xdr:col>4</xdr:col>
      <xdr:colOff>206375</xdr:colOff>
      <xdr:row>56</xdr:row>
      <xdr:rowOff>14556</xdr:rowOff>
    </xdr:to>
    <xdr:sp macro="" textlink="">
      <xdr:nvSpPr>
        <xdr:cNvPr id="139" name="円/楕円 138"/>
        <xdr:cNvSpPr/>
      </xdr:nvSpPr>
      <xdr:spPr>
        <a:xfrm>
          <a:off x="2857500" y="95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31083</xdr:rowOff>
    </xdr:from>
    <xdr:ext cx="599010" cy="259045"/>
    <xdr:sp macro="" textlink="">
      <xdr:nvSpPr>
        <xdr:cNvPr id="140" name="テキスト ボックス 139"/>
        <xdr:cNvSpPr txBox="1"/>
      </xdr:nvSpPr>
      <xdr:spPr>
        <a:xfrm>
          <a:off x="2608794" y="92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87464</xdr:rowOff>
    </xdr:from>
    <xdr:to>
      <xdr:col>3</xdr:col>
      <xdr:colOff>3175</xdr:colOff>
      <xdr:row>56</xdr:row>
      <xdr:rowOff>17614</xdr:rowOff>
    </xdr:to>
    <xdr:sp macro="" textlink="">
      <xdr:nvSpPr>
        <xdr:cNvPr id="141" name="円/楕円 140"/>
        <xdr:cNvSpPr/>
      </xdr:nvSpPr>
      <xdr:spPr>
        <a:xfrm>
          <a:off x="1968500" y="95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34141</xdr:rowOff>
    </xdr:from>
    <xdr:ext cx="599010" cy="259045"/>
    <xdr:sp macro="" textlink="">
      <xdr:nvSpPr>
        <xdr:cNvPr id="142" name="テキスト ボックス 141"/>
        <xdr:cNvSpPr txBox="1"/>
      </xdr:nvSpPr>
      <xdr:spPr>
        <a:xfrm>
          <a:off x="1719794" y="929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20128</xdr:rowOff>
    </xdr:from>
    <xdr:to>
      <xdr:col>1</xdr:col>
      <xdr:colOff>485775</xdr:colOff>
      <xdr:row>56</xdr:row>
      <xdr:rowOff>121728</xdr:rowOff>
    </xdr:to>
    <xdr:sp macro="" textlink="">
      <xdr:nvSpPr>
        <xdr:cNvPr id="143" name="円/楕円 142"/>
        <xdr:cNvSpPr/>
      </xdr:nvSpPr>
      <xdr:spPr>
        <a:xfrm>
          <a:off x="1079500" y="9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112855</xdr:rowOff>
    </xdr:from>
    <xdr:ext cx="534377" cy="259045"/>
    <xdr:sp macro="" textlink="">
      <xdr:nvSpPr>
        <xdr:cNvPr id="144" name="テキスト ボックス 143"/>
        <xdr:cNvSpPr txBox="1"/>
      </xdr:nvSpPr>
      <xdr:spPr>
        <a:xfrm>
          <a:off x="863111" y="97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18597</xdr:rowOff>
    </xdr:from>
    <xdr:to>
      <xdr:col>6</xdr:col>
      <xdr:colOff>511175</xdr:colOff>
      <xdr:row>76</xdr:row>
      <xdr:rowOff>72341</xdr:rowOff>
    </xdr:to>
    <xdr:cxnSp macro="">
      <xdr:nvCxnSpPr>
        <xdr:cNvPr id="172" name="直線コネクタ 171"/>
        <xdr:cNvCxnSpPr/>
      </xdr:nvCxnSpPr>
      <xdr:spPr>
        <a:xfrm flipV="1">
          <a:off x="3797300" y="13048797"/>
          <a:ext cx="8382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72341</xdr:rowOff>
    </xdr:from>
    <xdr:to>
      <xdr:col>5</xdr:col>
      <xdr:colOff>358775</xdr:colOff>
      <xdr:row>76</xdr:row>
      <xdr:rowOff>120128</xdr:rowOff>
    </xdr:to>
    <xdr:cxnSp macro="">
      <xdr:nvCxnSpPr>
        <xdr:cNvPr id="175" name="直線コネクタ 174"/>
        <xdr:cNvCxnSpPr/>
      </xdr:nvCxnSpPr>
      <xdr:spPr>
        <a:xfrm flipV="1">
          <a:off x="2908300" y="13102541"/>
          <a:ext cx="889000" cy="4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120128</xdr:rowOff>
    </xdr:from>
    <xdr:to>
      <xdr:col>4</xdr:col>
      <xdr:colOff>155575</xdr:colOff>
      <xdr:row>77</xdr:row>
      <xdr:rowOff>4328</xdr:rowOff>
    </xdr:to>
    <xdr:cxnSp macro="">
      <xdr:nvCxnSpPr>
        <xdr:cNvPr id="178" name="直線コネクタ 177"/>
        <xdr:cNvCxnSpPr/>
      </xdr:nvCxnSpPr>
      <xdr:spPr>
        <a:xfrm flipV="1">
          <a:off x="2019300" y="13150328"/>
          <a:ext cx="889000" cy="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4328</xdr:rowOff>
    </xdr:from>
    <xdr:to>
      <xdr:col>2</xdr:col>
      <xdr:colOff>638175</xdr:colOff>
      <xdr:row>77</xdr:row>
      <xdr:rowOff>19425</xdr:rowOff>
    </xdr:to>
    <xdr:cxnSp macro="">
      <xdr:nvCxnSpPr>
        <xdr:cNvPr id="181" name="直線コネクタ 180"/>
        <xdr:cNvCxnSpPr/>
      </xdr:nvCxnSpPr>
      <xdr:spPr>
        <a:xfrm flipV="1">
          <a:off x="1130300" y="13205978"/>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139247</xdr:rowOff>
    </xdr:from>
    <xdr:to>
      <xdr:col>6</xdr:col>
      <xdr:colOff>561975</xdr:colOff>
      <xdr:row>76</xdr:row>
      <xdr:rowOff>69397</xdr:rowOff>
    </xdr:to>
    <xdr:sp macro="" textlink="">
      <xdr:nvSpPr>
        <xdr:cNvPr id="191" name="円/楕円 190"/>
        <xdr:cNvSpPr/>
      </xdr:nvSpPr>
      <xdr:spPr>
        <a:xfrm>
          <a:off x="4584700" y="12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162124</xdr:rowOff>
    </xdr:from>
    <xdr:ext cx="599010" cy="259045"/>
    <xdr:sp macro="" textlink="">
      <xdr:nvSpPr>
        <xdr:cNvPr id="192" name="民生費該当値テキスト"/>
        <xdr:cNvSpPr txBox="1"/>
      </xdr:nvSpPr>
      <xdr:spPr>
        <a:xfrm>
          <a:off x="4686300"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21541</xdr:rowOff>
    </xdr:from>
    <xdr:to>
      <xdr:col>5</xdr:col>
      <xdr:colOff>409575</xdr:colOff>
      <xdr:row>76</xdr:row>
      <xdr:rowOff>123141</xdr:rowOff>
    </xdr:to>
    <xdr:sp macro="" textlink="">
      <xdr:nvSpPr>
        <xdr:cNvPr id="193" name="円/楕円 192"/>
        <xdr:cNvSpPr/>
      </xdr:nvSpPr>
      <xdr:spPr>
        <a:xfrm>
          <a:off x="3746500" y="130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139668</xdr:rowOff>
    </xdr:from>
    <xdr:ext cx="599010" cy="259045"/>
    <xdr:sp macro="" textlink="">
      <xdr:nvSpPr>
        <xdr:cNvPr id="194" name="テキスト ボックス 193"/>
        <xdr:cNvSpPr txBox="1"/>
      </xdr:nvSpPr>
      <xdr:spPr>
        <a:xfrm>
          <a:off x="3497794" y="1282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69328</xdr:rowOff>
    </xdr:from>
    <xdr:to>
      <xdr:col>4</xdr:col>
      <xdr:colOff>206375</xdr:colOff>
      <xdr:row>76</xdr:row>
      <xdr:rowOff>170928</xdr:rowOff>
    </xdr:to>
    <xdr:sp macro="" textlink="">
      <xdr:nvSpPr>
        <xdr:cNvPr id="195" name="円/楕円 194"/>
        <xdr:cNvSpPr/>
      </xdr:nvSpPr>
      <xdr:spPr>
        <a:xfrm>
          <a:off x="2857500" y="130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16005</xdr:rowOff>
    </xdr:from>
    <xdr:ext cx="599010" cy="259045"/>
    <xdr:sp macro="" textlink="">
      <xdr:nvSpPr>
        <xdr:cNvPr id="196" name="テキスト ボックス 195"/>
        <xdr:cNvSpPr txBox="1"/>
      </xdr:nvSpPr>
      <xdr:spPr>
        <a:xfrm>
          <a:off x="2608794" y="128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179,281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124978</xdr:rowOff>
    </xdr:from>
    <xdr:to>
      <xdr:col>3</xdr:col>
      <xdr:colOff>3175</xdr:colOff>
      <xdr:row>77</xdr:row>
      <xdr:rowOff>55128</xdr:rowOff>
    </xdr:to>
    <xdr:sp macro="" textlink="">
      <xdr:nvSpPr>
        <xdr:cNvPr id="197" name="円/楕円 196"/>
        <xdr:cNvSpPr/>
      </xdr:nvSpPr>
      <xdr:spPr>
        <a:xfrm>
          <a:off x="1968500" y="131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71655</xdr:rowOff>
    </xdr:from>
    <xdr:ext cx="599010" cy="259045"/>
    <xdr:sp macro="" textlink="">
      <xdr:nvSpPr>
        <xdr:cNvPr id="198" name="テキスト ボックス 197"/>
        <xdr:cNvSpPr txBox="1"/>
      </xdr:nvSpPr>
      <xdr:spPr>
        <a:xfrm>
          <a:off x="1719794" y="1293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140075</xdr:rowOff>
    </xdr:from>
    <xdr:to>
      <xdr:col>1</xdr:col>
      <xdr:colOff>485775</xdr:colOff>
      <xdr:row>77</xdr:row>
      <xdr:rowOff>70225</xdr:rowOff>
    </xdr:to>
    <xdr:sp macro="" textlink="">
      <xdr:nvSpPr>
        <xdr:cNvPr id="199" name="円/楕円 198"/>
        <xdr:cNvSpPr/>
      </xdr:nvSpPr>
      <xdr:spPr>
        <a:xfrm>
          <a:off x="1079500" y="13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86751</xdr:rowOff>
    </xdr:from>
    <xdr:ext cx="599010" cy="259045"/>
    <xdr:sp macro="" textlink="">
      <xdr:nvSpPr>
        <xdr:cNvPr id="200" name="テキスト ボックス 199"/>
        <xdr:cNvSpPr txBox="1"/>
      </xdr:nvSpPr>
      <xdr:spPr>
        <a:xfrm>
          <a:off x="830794" y="129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72137</xdr:rowOff>
    </xdr:from>
    <xdr:to>
      <xdr:col>6</xdr:col>
      <xdr:colOff>511175</xdr:colOff>
      <xdr:row>97</xdr:row>
      <xdr:rowOff>74332</xdr:rowOff>
    </xdr:to>
    <xdr:cxnSp macro="">
      <xdr:nvCxnSpPr>
        <xdr:cNvPr id="225" name="直線コネクタ 224"/>
        <xdr:cNvCxnSpPr/>
      </xdr:nvCxnSpPr>
      <xdr:spPr>
        <a:xfrm>
          <a:off x="3797300" y="16702787"/>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53020</xdr:rowOff>
    </xdr:from>
    <xdr:to>
      <xdr:col>5</xdr:col>
      <xdr:colOff>358775</xdr:colOff>
      <xdr:row>97</xdr:row>
      <xdr:rowOff>72137</xdr:rowOff>
    </xdr:to>
    <xdr:cxnSp macro="">
      <xdr:nvCxnSpPr>
        <xdr:cNvPr id="228" name="直線コネクタ 227"/>
        <xdr:cNvCxnSpPr/>
      </xdr:nvCxnSpPr>
      <xdr:spPr>
        <a:xfrm>
          <a:off x="2908300" y="16683670"/>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53020</xdr:rowOff>
    </xdr:from>
    <xdr:to>
      <xdr:col>4</xdr:col>
      <xdr:colOff>155575</xdr:colOff>
      <xdr:row>97</xdr:row>
      <xdr:rowOff>61627</xdr:rowOff>
    </xdr:to>
    <xdr:cxnSp macro="">
      <xdr:nvCxnSpPr>
        <xdr:cNvPr id="231" name="直線コネクタ 230"/>
        <xdr:cNvCxnSpPr/>
      </xdr:nvCxnSpPr>
      <xdr:spPr>
        <a:xfrm flipV="1">
          <a:off x="2019300" y="16683670"/>
          <a:ext cx="8890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61627</xdr:rowOff>
    </xdr:from>
    <xdr:to>
      <xdr:col>2</xdr:col>
      <xdr:colOff>638175</xdr:colOff>
      <xdr:row>97</xdr:row>
      <xdr:rowOff>70039</xdr:rowOff>
    </xdr:to>
    <xdr:cxnSp macro="">
      <xdr:nvCxnSpPr>
        <xdr:cNvPr id="234" name="直線コネクタ 233"/>
        <xdr:cNvCxnSpPr/>
      </xdr:nvCxnSpPr>
      <xdr:spPr>
        <a:xfrm flipV="1">
          <a:off x="1130300" y="16692277"/>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23532</xdr:rowOff>
    </xdr:from>
    <xdr:to>
      <xdr:col>6</xdr:col>
      <xdr:colOff>561975</xdr:colOff>
      <xdr:row>97</xdr:row>
      <xdr:rowOff>125132</xdr:rowOff>
    </xdr:to>
    <xdr:sp macro="" textlink="">
      <xdr:nvSpPr>
        <xdr:cNvPr id="244" name="円/楕円 243"/>
        <xdr:cNvSpPr/>
      </xdr:nvSpPr>
      <xdr:spPr>
        <a:xfrm>
          <a:off x="4584700" y="166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109909</xdr:rowOff>
    </xdr:from>
    <xdr:ext cx="534377" cy="259045"/>
    <xdr:sp macro="" textlink="">
      <xdr:nvSpPr>
        <xdr:cNvPr id="245" name="衛生費該当値テキスト"/>
        <xdr:cNvSpPr txBox="1"/>
      </xdr:nvSpPr>
      <xdr:spPr>
        <a:xfrm>
          <a:off x="4686300" y="165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21337</xdr:rowOff>
    </xdr:from>
    <xdr:to>
      <xdr:col>5</xdr:col>
      <xdr:colOff>409575</xdr:colOff>
      <xdr:row>97</xdr:row>
      <xdr:rowOff>122937</xdr:rowOff>
    </xdr:to>
    <xdr:sp macro="" textlink="">
      <xdr:nvSpPr>
        <xdr:cNvPr id="246" name="円/楕円 245"/>
        <xdr:cNvSpPr/>
      </xdr:nvSpPr>
      <xdr:spPr>
        <a:xfrm>
          <a:off x="3746500" y="166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114064</xdr:rowOff>
    </xdr:from>
    <xdr:ext cx="534377" cy="259045"/>
    <xdr:sp macro="" textlink="">
      <xdr:nvSpPr>
        <xdr:cNvPr id="247" name="テキスト ボックス 246"/>
        <xdr:cNvSpPr txBox="1"/>
      </xdr:nvSpPr>
      <xdr:spPr>
        <a:xfrm>
          <a:off x="3530111" y="167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2220</xdr:rowOff>
    </xdr:from>
    <xdr:to>
      <xdr:col>4</xdr:col>
      <xdr:colOff>206375</xdr:colOff>
      <xdr:row>97</xdr:row>
      <xdr:rowOff>103820</xdr:rowOff>
    </xdr:to>
    <xdr:sp macro="" textlink="">
      <xdr:nvSpPr>
        <xdr:cNvPr id="248" name="円/楕円 247"/>
        <xdr:cNvSpPr/>
      </xdr:nvSpPr>
      <xdr:spPr>
        <a:xfrm>
          <a:off x="2857500" y="166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94947</xdr:rowOff>
    </xdr:from>
    <xdr:ext cx="534377" cy="259045"/>
    <xdr:sp macro="" textlink="">
      <xdr:nvSpPr>
        <xdr:cNvPr id="249" name="テキスト ボックス 248"/>
        <xdr:cNvSpPr txBox="1"/>
      </xdr:nvSpPr>
      <xdr:spPr>
        <a:xfrm>
          <a:off x="2641111" y="167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10827</xdr:rowOff>
    </xdr:from>
    <xdr:to>
      <xdr:col>3</xdr:col>
      <xdr:colOff>3175</xdr:colOff>
      <xdr:row>97</xdr:row>
      <xdr:rowOff>112427</xdr:rowOff>
    </xdr:to>
    <xdr:sp macro="" textlink="">
      <xdr:nvSpPr>
        <xdr:cNvPr id="250" name="円/楕円 249"/>
        <xdr:cNvSpPr/>
      </xdr:nvSpPr>
      <xdr:spPr>
        <a:xfrm>
          <a:off x="1968500" y="16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103554</xdr:rowOff>
    </xdr:from>
    <xdr:ext cx="534377" cy="259045"/>
    <xdr:sp macro="" textlink="">
      <xdr:nvSpPr>
        <xdr:cNvPr id="251" name="テキスト ボックス 250"/>
        <xdr:cNvSpPr txBox="1"/>
      </xdr:nvSpPr>
      <xdr:spPr>
        <a:xfrm>
          <a:off x="1752111" y="16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19239</xdr:rowOff>
    </xdr:from>
    <xdr:to>
      <xdr:col>1</xdr:col>
      <xdr:colOff>485775</xdr:colOff>
      <xdr:row>97</xdr:row>
      <xdr:rowOff>120839</xdr:rowOff>
    </xdr:to>
    <xdr:sp macro="" textlink="">
      <xdr:nvSpPr>
        <xdr:cNvPr id="252" name="円/楕円 251"/>
        <xdr:cNvSpPr/>
      </xdr:nvSpPr>
      <xdr:spPr>
        <a:xfrm>
          <a:off x="1079500" y="16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111966</xdr:rowOff>
    </xdr:from>
    <xdr:ext cx="534377" cy="259045"/>
    <xdr:sp macro="" textlink="">
      <xdr:nvSpPr>
        <xdr:cNvPr id="253" name="テキスト ボックス 252"/>
        <xdr:cNvSpPr txBox="1"/>
      </xdr:nvSpPr>
      <xdr:spPr>
        <a:xfrm>
          <a:off x="863111" y="167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24420</xdr:rowOff>
    </xdr:from>
    <xdr:to>
      <xdr:col>15</xdr:col>
      <xdr:colOff>180975</xdr:colOff>
      <xdr:row>39</xdr:row>
      <xdr:rowOff>32911</xdr:rowOff>
    </xdr:to>
    <xdr:cxnSp macro="">
      <xdr:nvCxnSpPr>
        <xdr:cNvPr id="284" name="直線コネクタ 283"/>
        <xdr:cNvCxnSpPr/>
      </xdr:nvCxnSpPr>
      <xdr:spPr>
        <a:xfrm>
          <a:off x="9639300" y="6710970"/>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109003</xdr:rowOff>
    </xdr:from>
    <xdr:to>
      <xdr:col>14</xdr:col>
      <xdr:colOff>28575</xdr:colOff>
      <xdr:row>39</xdr:row>
      <xdr:rowOff>24420</xdr:rowOff>
    </xdr:to>
    <xdr:cxnSp macro="">
      <xdr:nvCxnSpPr>
        <xdr:cNvPr id="287" name="直線コネクタ 286"/>
        <xdr:cNvCxnSpPr/>
      </xdr:nvCxnSpPr>
      <xdr:spPr>
        <a:xfrm>
          <a:off x="8750300" y="662410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112268</xdr:rowOff>
    </xdr:from>
    <xdr:to>
      <xdr:col>12</xdr:col>
      <xdr:colOff>511175</xdr:colOff>
      <xdr:row>38</xdr:row>
      <xdr:rowOff>109003</xdr:rowOff>
    </xdr:to>
    <xdr:cxnSp macro="">
      <xdr:nvCxnSpPr>
        <xdr:cNvPr id="290" name="直線コネクタ 289"/>
        <xdr:cNvCxnSpPr/>
      </xdr:nvCxnSpPr>
      <xdr:spPr>
        <a:xfrm>
          <a:off x="7861300" y="628446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112268</xdr:rowOff>
    </xdr:from>
    <xdr:to>
      <xdr:col>11</xdr:col>
      <xdr:colOff>307975</xdr:colOff>
      <xdr:row>38</xdr:row>
      <xdr:rowOff>94633</xdr:rowOff>
    </xdr:to>
    <xdr:cxnSp macro="">
      <xdr:nvCxnSpPr>
        <xdr:cNvPr id="293" name="直線コネクタ 292"/>
        <xdr:cNvCxnSpPr/>
      </xdr:nvCxnSpPr>
      <xdr:spPr>
        <a:xfrm flipV="1">
          <a:off x="6972300" y="6284468"/>
          <a:ext cx="889000" cy="3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153561</xdr:rowOff>
    </xdr:from>
    <xdr:to>
      <xdr:col>15</xdr:col>
      <xdr:colOff>231775</xdr:colOff>
      <xdr:row>39</xdr:row>
      <xdr:rowOff>83711</xdr:rowOff>
    </xdr:to>
    <xdr:sp macro="" textlink="">
      <xdr:nvSpPr>
        <xdr:cNvPr id="303" name="円/楕円 302"/>
        <xdr:cNvSpPr/>
      </xdr:nvSpPr>
      <xdr:spPr>
        <a:xfrm>
          <a:off x="104267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68488</xdr:rowOff>
    </xdr:from>
    <xdr:ext cx="378565" cy="259045"/>
    <xdr:sp macro="" textlink="">
      <xdr:nvSpPr>
        <xdr:cNvPr id="304" name="労働費該当値テキスト"/>
        <xdr:cNvSpPr txBox="1"/>
      </xdr:nvSpPr>
      <xdr:spPr>
        <a:xfrm>
          <a:off x="10528300" y="6583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145070</xdr:rowOff>
    </xdr:from>
    <xdr:to>
      <xdr:col>14</xdr:col>
      <xdr:colOff>79375</xdr:colOff>
      <xdr:row>39</xdr:row>
      <xdr:rowOff>75220</xdr:rowOff>
    </xdr:to>
    <xdr:sp macro="" textlink="">
      <xdr:nvSpPr>
        <xdr:cNvPr id="305" name="円/楕円 304"/>
        <xdr:cNvSpPr/>
      </xdr:nvSpPr>
      <xdr:spPr>
        <a:xfrm>
          <a:off x="9588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66347</xdr:rowOff>
    </xdr:from>
    <xdr:ext cx="378565" cy="259045"/>
    <xdr:sp macro="" textlink="">
      <xdr:nvSpPr>
        <xdr:cNvPr id="306" name="テキスト ボックス 305"/>
        <xdr:cNvSpPr txBox="1"/>
      </xdr:nvSpPr>
      <xdr:spPr>
        <a:xfrm>
          <a:off x="9450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58203</xdr:rowOff>
    </xdr:from>
    <xdr:to>
      <xdr:col>12</xdr:col>
      <xdr:colOff>561975</xdr:colOff>
      <xdr:row>38</xdr:row>
      <xdr:rowOff>159803</xdr:rowOff>
    </xdr:to>
    <xdr:sp macro="" textlink="">
      <xdr:nvSpPr>
        <xdr:cNvPr id="307" name="円/楕円 306"/>
        <xdr:cNvSpPr/>
      </xdr:nvSpPr>
      <xdr:spPr>
        <a:xfrm>
          <a:off x="8699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150930</xdr:rowOff>
    </xdr:from>
    <xdr:ext cx="378565" cy="259045"/>
    <xdr:sp macro="" textlink="">
      <xdr:nvSpPr>
        <xdr:cNvPr id="308" name="テキスト ボックス 307"/>
        <xdr:cNvSpPr txBox="1"/>
      </xdr:nvSpPr>
      <xdr:spPr>
        <a:xfrm>
          <a:off x="8561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61468</xdr:rowOff>
    </xdr:from>
    <xdr:to>
      <xdr:col>11</xdr:col>
      <xdr:colOff>358775</xdr:colOff>
      <xdr:row>36</xdr:row>
      <xdr:rowOff>163068</xdr:rowOff>
    </xdr:to>
    <xdr:sp macro="" textlink="">
      <xdr:nvSpPr>
        <xdr:cNvPr id="309" name="円/楕円 308"/>
        <xdr:cNvSpPr/>
      </xdr:nvSpPr>
      <xdr:spPr>
        <a:xfrm>
          <a:off x="7810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154195</xdr:rowOff>
    </xdr:from>
    <xdr:ext cx="469744" cy="259045"/>
    <xdr:sp macro="" textlink="">
      <xdr:nvSpPr>
        <xdr:cNvPr id="310" name="テキスト ボックス 309"/>
        <xdr:cNvSpPr txBox="1"/>
      </xdr:nvSpPr>
      <xdr:spPr>
        <a:xfrm>
          <a:off x="7626427"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43833</xdr:rowOff>
    </xdr:from>
    <xdr:to>
      <xdr:col>10</xdr:col>
      <xdr:colOff>155575</xdr:colOff>
      <xdr:row>38</xdr:row>
      <xdr:rowOff>145433</xdr:rowOff>
    </xdr:to>
    <xdr:sp macro="" textlink="">
      <xdr:nvSpPr>
        <xdr:cNvPr id="311" name="円/楕円 310"/>
        <xdr:cNvSpPr/>
      </xdr:nvSpPr>
      <xdr:spPr>
        <a:xfrm>
          <a:off x="6921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136560</xdr:rowOff>
    </xdr:from>
    <xdr:ext cx="378565" cy="259045"/>
    <xdr:sp macro="" textlink="">
      <xdr:nvSpPr>
        <xdr:cNvPr id="312" name="テキスト ボックス 311"/>
        <xdr:cNvSpPr txBox="1"/>
      </xdr:nvSpPr>
      <xdr:spPr>
        <a:xfrm>
          <a:off x="6783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58712</xdr:rowOff>
    </xdr:from>
    <xdr:to>
      <xdr:col>15</xdr:col>
      <xdr:colOff>180975</xdr:colOff>
      <xdr:row>57</xdr:row>
      <xdr:rowOff>62738</xdr:rowOff>
    </xdr:to>
    <xdr:cxnSp macro="">
      <xdr:nvCxnSpPr>
        <xdr:cNvPr id="341" name="直線コネクタ 340"/>
        <xdr:cNvCxnSpPr/>
      </xdr:nvCxnSpPr>
      <xdr:spPr>
        <a:xfrm>
          <a:off x="9639300" y="9831362"/>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100508</xdr:rowOff>
    </xdr:from>
    <xdr:to>
      <xdr:col>14</xdr:col>
      <xdr:colOff>28575</xdr:colOff>
      <xdr:row>57</xdr:row>
      <xdr:rowOff>58712</xdr:rowOff>
    </xdr:to>
    <xdr:cxnSp macro="">
      <xdr:nvCxnSpPr>
        <xdr:cNvPr id="344" name="直線コネクタ 343"/>
        <xdr:cNvCxnSpPr/>
      </xdr:nvCxnSpPr>
      <xdr:spPr>
        <a:xfrm>
          <a:off x="8750300" y="9701708"/>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100508</xdr:rowOff>
    </xdr:from>
    <xdr:to>
      <xdr:col>12</xdr:col>
      <xdr:colOff>511175</xdr:colOff>
      <xdr:row>56</xdr:row>
      <xdr:rowOff>145021</xdr:rowOff>
    </xdr:to>
    <xdr:cxnSp macro="">
      <xdr:nvCxnSpPr>
        <xdr:cNvPr id="347" name="直線コネクタ 346"/>
        <xdr:cNvCxnSpPr/>
      </xdr:nvCxnSpPr>
      <xdr:spPr>
        <a:xfrm flipV="1">
          <a:off x="7861300" y="9701708"/>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145021</xdr:rowOff>
    </xdr:from>
    <xdr:to>
      <xdr:col>11</xdr:col>
      <xdr:colOff>307975</xdr:colOff>
      <xdr:row>57</xdr:row>
      <xdr:rowOff>69736</xdr:rowOff>
    </xdr:to>
    <xdr:cxnSp macro="">
      <xdr:nvCxnSpPr>
        <xdr:cNvPr id="350" name="直線コネクタ 349"/>
        <xdr:cNvCxnSpPr/>
      </xdr:nvCxnSpPr>
      <xdr:spPr>
        <a:xfrm flipV="1">
          <a:off x="6972300" y="9746221"/>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11938</xdr:rowOff>
    </xdr:from>
    <xdr:to>
      <xdr:col>15</xdr:col>
      <xdr:colOff>231775</xdr:colOff>
      <xdr:row>57</xdr:row>
      <xdr:rowOff>113538</xdr:rowOff>
    </xdr:to>
    <xdr:sp macro="" textlink="">
      <xdr:nvSpPr>
        <xdr:cNvPr id="360" name="円/楕円 359"/>
        <xdr:cNvSpPr/>
      </xdr:nvSpPr>
      <xdr:spPr>
        <a:xfrm>
          <a:off x="10426700" y="97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161815</xdr:rowOff>
    </xdr:from>
    <xdr:ext cx="534377" cy="259045"/>
    <xdr:sp macro="" textlink="">
      <xdr:nvSpPr>
        <xdr:cNvPr id="361" name="農林水産業費該当値テキスト"/>
        <xdr:cNvSpPr txBox="1"/>
      </xdr:nvSpPr>
      <xdr:spPr>
        <a:xfrm>
          <a:off x="10528300" y="97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7912</xdr:rowOff>
    </xdr:from>
    <xdr:to>
      <xdr:col>14</xdr:col>
      <xdr:colOff>79375</xdr:colOff>
      <xdr:row>57</xdr:row>
      <xdr:rowOff>109512</xdr:rowOff>
    </xdr:to>
    <xdr:sp macro="" textlink="">
      <xdr:nvSpPr>
        <xdr:cNvPr id="362" name="円/楕円 361"/>
        <xdr:cNvSpPr/>
      </xdr:nvSpPr>
      <xdr:spPr>
        <a:xfrm>
          <a:off x="9588500" y="97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100639</xdr:rowOff>
    </xdr:from>
    <xdr:ext cx="534377" cy="259045"/>
    <xdr:sp macro="" textlink="">
      <xdr:nvSpPr>
        <xdr:cNvPr id="363" name="テキスト ボックス 362"/>
        <xdr:cNvSpPr txBox="1"/>
      </xdr:nvSpPr>
      <xdr:spPr>
        <a:xfrm>
          <a:off x="9372111" y="98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49708</xdr:rowOff>
    </xdr:from>
    <xdr:to>
      <xdr:col>12</xdr:col>
      <xdr:colOff>561975</xdr:colOff>
      <xdr:row>56</xdr:row>
      <xdr:rowOff>151308</xdr:rowOff>
    </xdr:to>
    <xdr:sp macro="" textlink="">
      <xdr:nvSpPr>
        <xdr:cNvPr id="364" name="円/楕円 363"/>
        <xdr:cNvSpPr/>
      </xdr:nvSpPr>
      <xdr:spPr>
        <a:xfrm>
          <a:off x="8699500" y="96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167835</xdr:rowOff>
    </xdr:from>
    <xdr:ext cx="534377" cy="259045"/>
    <xdr:sp macro="" textlink="">
      <xdr:nvSpPr>
        <xdr:cNvPr id="365" name="テキスト ボックス 364"/>
        <xdr:cNvSpPr txBox="1"/>
      </xdr:nvSpPr>
      <xdr:spPr>
        <a:xfrm>
          <a:off x="8483111" y="94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94221</xdr:rowOff>
    </xdr:from>
    <xdr:to>
      <xdr:col>11</xdr:col>
      <xdr:colOff>358775</xdr:colOff>
      <xdr:row>57</xdr:row>
      <xdr:rowOff>24371</xdr:rowOff>
    </xdr:to>
    <xdr:sp macro="" textlink="">
      <xdr:nvSpPr>
        <xdr:cNvPr id="366" name="円/楕円 365"/>
        <xdr:cNvSpPr/>
      </xdr:nvSpPr>
      <xdr:spPr>
        <a:xfrm>
          <a:off x="7810500" y="96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40898</xdr:rowOff>
    </xdr:from>
    <xdr:ext cx="534377" cy="259045"/>
    <xdr:sp macro="" textlink="">
      <xdr:nvSpPr>
        <xdr:cNvPr id="367" name="テキスト ボックス 366"/>
        <xdr:cNvSpPr txBox="1"/>
      </xdr:nvSpPr>
      <xdr:spPr>
        <a:xfrm>
          <a:off x="7594111" y="947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18936</xdr:rowOff>
    </xdr:from>
    <xdr:to>
      <xdr:col>10</xdr:col>
      <xdr:colOff>155575</xdr:colOff>
      <xdr:row>57</xdr:row>
      <xdr:rowOff>120536</xdr:rowOff>
    </xdr:to>
    <xdr:sp macro="" textlink="">
      <xdr:nvSpPr>
        <xdr:cNvPr id="368" name="円/楕円 367"/>
        <xdr:cNvSpPr/>
      </xdr:nvSpPr>
      <xdr:spPr>
        <a:xfrm>
          <a:off x="6921500" y="97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111663</xdr:rowOff>
    </xdr:from>
    <xdr:ext cx="534377" cy="259045"/>
    <xdr:sp macro="" textlink="">
      <xdr:nvSpPr>
        <xdr:cNvPr id="369" name="テキスト ボックス 368"/>
        <xdr:cNvSpPr txBox="1"/>
      </xdr:nvSpPr>
      <xdr:spPr>
        <a:xfrm>
          <a:off x="6705111" y="9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82004</xdr:rowOff>
    </xdr:from>
    <xdr:to>
      <xdr:col>15</xdr:col>
      <xdr:colOff>180975</xdr:colOff>
      <xdr:row>78</xdr:row>
      <xdr:rowOff>84341</xdr:rowOff>
    </xdr:to>
    <xdr:cxnSp macro="">
      <xdr:nvCxnSpPr>
        <xdr:cNvPr id="398" name="直線コネクタ 397"/>
        <xdr:cNvCxnSpPr/>
      </xdr:nvCxnSpPr>
      <xdr:spPr>
        <a:xfrm>
          <a:off x="9639300" y="13455104"/>
          <a:ext cx="8382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82004</xdr:rowOff>
    </xdr:from>
    <xdr:to>
      <xdr:col>14</xdr:col>
      <xdr:colOff>28575</xdr:colOff>
      <xdr:row>78</xdr:row>
      <xdr:rowOff>108674</xdr:rowOff>
    </xdr:to>
    <xdr:cxnSp macro="">
      <xdr:nvCxnSpPr>
        <xdr:cNvPr id="401" name="直線コネクタ 400"/>
        <xdr:cNvCxnSpPr/>
      </xdr:nvCxnSpPr>
      <xdr:spPr>
        <a:xfrm flipV="1">
          <a:off x="8750300" y="1345510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77763</xdr:rowOff>
    </xdr:from>
    <xdr:to>
      <xdr:col>12</xdr:col>
      <xdr:colOff>511175</xdr:colOff>
      <xdr:row>78</xdr:row>
      <xdr:rowOff>108674</xdr:rowOff>
    </xdr:to>
    <xdr:cxnSp macro="">
      <xdr:nvCxnSpPr>
        <xdr:cNvPr id="404" name="直線コネクタ 403"/>
        <xdr:cNvCxnSpPr/>
      </xdr:nvCxnSpPr>
      <xdr:spPr>
        <a:xfrm>
          <a:off x="7861300" y="13450863"/>
          <a:ext cx="8890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77763</xdr:rowOff>
    </xdr:from>
    <xdr:to>
      <xdr:col>11</xdr:col>
      <xdr:colOff>307975</xdr:colOff>
      <xdr:row>78</xdr:row>
      <xdr:rowOff>113576</xdr:rowOff>
    </xdr:to>
    <xdr:cxnSp macro="">
      <xdr:nvCxnSpPr>
        <xdr:cNvPr id="407" name="直線コネクタ 406"/>
        <xdr:cNvCxnSpPr/>
      </xdr:nvCxnSpPr>
      <xdr:spPr>
        <a:xfrm flipV="1">
          <a:off x="6972300" y="13450863"/>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33541</xdr:rowOff>
    </xdr:from>
    <xdr:to>
      <xdr:col>15</xdr:col>
      <xdr:colOff>231775</xdr:colOff>
      <xdr:row>78</xdr:row>
      <xdr:rowOff>135141</xdr:rowOff>
    </xdr:to>
    <xdr:sp macro="" textlink="">
      <xdr:nvSpPr>
        <xdr:cNvPr id="417" name="円/楕円 416"/>
        <xdr:cNvSpPr/>
      </xdr:nvSpPr>
      <xdr:spPr>
        <a:xfrm>
          <a:off x="104267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119918</xdr:rowOff>
    </xdr:from>
    <xdr:ext cx="534377" cy="259045"/>
    <xdr:sp macro="" textlink="">
      <xdr:nvSpPr>
        <xdr:cNvPr id="418" name="商工費該当値テキスト"/>
        <xdr:cNvSpPr txBox="1"/>
      </xdr:nvSpPr>
      <xdr:spPr>
        <a:xfrm>
          <a:off x="10528300" y="133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31204</xdr:rowOff>
    </xdr:from>
    <xdr:to>
      <xdr:col>14</xdr:col>
      <xdr:colOff>79375</xdr:colOff>
      <xdr:row>78</xdr:row>
      <xdr:rowOff>132804</xdr:rowOff>
    </xdr:to>
    <xdr:sp macro="" textlink="">
      <xdr:nvSpPr>
        <xdr:cNvPr id="419" name="円/楕円 418"/>
        <xdr:cNvSpPr/>
      </xdr:nvSpPr>
      <xdr:spPr>
        <a:xfrm>
          <a:off x="9588500" y="134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123931</xdr:rowOff>
    </xdr:from>
    <xdr:ext cx="534377" cy="259045"/>
    <xdr:sp macro="" textlink="">
      <xdr:nvSpPr>
        <xdr:cNvPr id="420" name="テキスト ボックス 419"/>
        <xdr:cNvSpPr txBox="1"/>
      </xdr:nvSpPr>
      <xdr:spPr>
        <a:xfrm>
          <a:off x="9372111" y="13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57874</xdr:rowOff>
    </xdr:from>
    <xdr:to>
      <xdr:col>12</xdr:col>
      <xdr:colOff>561975</xdr:colOff>
      <xdr:row>78</xdr:row>
      <xdr:rowOff>159474</xdr:rowOff>
    </xdr:to>
    <xdr:sp macro="" textlink="">
      <xdr:nvSpPr>
        <xdr:cNvPr id="421" name="円/楕円 420"/>
        <xdr:cNvSpPr/>
      </xdr:nvSpPr>
      <xdr:spPr>
        <a:xfrm>
          <a:off x="8699500" y="134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150601</xdr:rowOff>
    </xdr:from>
    <xdr:ext cx="469744" cy="259045"/>
    <xdr:sp macro="" textlink="">
      <xdr:nvSpPr>
        <xdr:cNvPr id="422" name="テキスト ボックス 421"/>
        <xdr:cNvSpPr txBox="1"/>
      </xdr:nvSpPr>
      <xdr:spPr>
        <a:xfrm>
          <a:off x="8515427" y="135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26963</xdr:rowOff>
    </xdr:from>
    <xdr:to>
      <xdr:col>11</xdr:col>
      <xdr:colOff>358775</xdr:colOff>
      <xdr:row>78</xdr:row>
      <xdr:rowOff>128563</xdr:rowOff>
    </xdr:to>
    <xdr:sp macro="" textlink="">
      <xdr:nvSpPr>
        <xdr:cNvPr id="423" name="円/楕円 422"/>
        <xdr:cNvSpPr/>
      </xdr:nvSpPr>
      <xdr:spPr>
        <a:xfrm>
          <a:off x="7810500" y="134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119690</xdr:rowOff>
    </xdr:from>
    <xdr:ext cx="534377" cy="259045"/>
    <xdr:sp macro="" textlink="">
      <xdr:nvSpPr>
        <xdr:cNvPr id="424" name="テキスト ボックス 423"/>
        <xdr:cNvSpPr txBox="1"/>
      </xdr:nvSpPr>
      <xdr:spPr>
        <a:xfrm>
          <a:off x="7594111" y="134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62776</xdr:rowOff>
    </xdr:from>
    <xdr:to>
      <xdr:col>10</xdr:col>
      <xdr:colOff>155575</xdr:colOff>
      <xdr:row>78</xdr:row>
      <xdr:rowOff>164376</xdr:rowOff>
    </xdr:to>
    <xdr:sp macro="" textlink="">
      <xdr:nvSpPr>
        <xdr:cNvPr id="425" name="円/楕円 424"/>
        <xdr:cNvSpPr/>
      </xdr:nvSpPr>
      <xdr:spPr>
        <a:xfrm>
          <a:off x="6921500" y="134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155503</xdr:rowOff>
    </xdr:from>
    <xdr:ext cx="469744" cy="259045"/>
    <xdr:sp macro="" textlink="">
      <xdr:nvSpPr>
        <xdr:cNvPr id="426" name="テキスト ボックス 425"/>
        <xdr:cNvSpPr txBox="1"/>
      </xdr:nvSpPr>
      <xdr:spPr>
        <a:xfrm>
          <a:off x="6737427" y="1352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81074</xdr:rowOff>
    </xdr:from>
    <xdr:to>
      <xdr:col>15</xdr:col>
      <xdr:colOff>180975</xdr:colOff>
      <xdr:row>98</xdr:row>
      <xdr:rowOff>7179</xdr:rowOff>
    </xdr:to>
    <xdr:cxnSp macro="">
      <xdr:nvCxnSpPr>
        <xdr:cNvPr id="459" name="直線コネクタ 458"/>
        <xdr:cNvCxnSpPr/>
      </xdr:nvCxnSpPr>
      <xdr:spPr>
        <a:xfrm flipV="1">
          <a:off x="9639300" y="16368824"/>
          <a:ext cx="838200" cy="4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167980</xdr:rowOff>
    </xdr:from>
    <xdr:to>
      <xdr:col>14</xdr:col>
      <xdr:colOff>28575</xdr:colOff>
      <xdr:row>98</xdr:row>
      <xdr:rowOff>7179</xdr:rowOff>
    </xdr:to>
    <xdr:cxnSp macro="">
      <xdr:nvCxnSpPr>
        <xdr:cNvPr id="462" name="直線コネクタ 461"/>
        <xdr:cNvCxnSpPr/>
      </xdr:nvCxnSpPr>
      <xdr:spPr>
        <a:xfrm>
          <a:off x="8750300" y="16798630"/>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167980</xdr:rowOff>
    </xdr:from>
    <xdr:to>
      <xdr:col>12</xdr:col>
      <xdr:colOff>511175</xdr:colOff>
      <xdr:row>98</xdr:row>
      <xdr:rowOff>55071</xdr:rowOff>
    </xdr:to>
    <xdr:cxnSp macro="">
      <xdr:nvCxnSpPr>
        <xdr:cNvPr id="465" name="直線コネクタ 464"/>
        <xdr:cNvCxnSpPr/>
      </xdr:nvCxnSpPr>
      <xdr:spPr>
        <a:xfrm flipV="1">
          <a:off x="7861300" y="16798630"/>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55071</xdr:rowOff>
    </xdr:from>
    <xdr:to>
      <xdr:col>11</xdr:col>
      <xdr:colOff>307975</xdr:colOff>
      <xdr:row>98</xdr:row>
      <xdr:rowOff>103781</xdr:rowOff>
    </xdr:to>
    <xdr:cxnSp macro="">
      <xdr:nvCxnSpPr>
        <xdr:cNvPr id="468" name="直線コネクタ 467"/>
        <xdr:cNvCxnSpPr/>
      </xdr:nvCxnSpPr>
      <xdr:spPr>
        <a:xfrm flipV="1">
          <a:off x="6972300" y="16857171"/>
          <a:ext cx="889000" cy="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30274</xdr:rowOff>
    </xdr:from>
    <xdr:to>
      <xdr:col>15</xdr:col>
      <xdr:colOff>231775</xdr:colOff>
      <xdr:row>95</xdr:row>
      <xdr:rowOff>131874</xdr:rowOff>
    </xdr:to>
    <xdr:sp macro="" textlink="">
      <xdr:nvSpPr>
        <xdr:cNvPr id="478" name="円/楕円 477"/>
        <xdr:cNvSpPr/>
      </xdr:nvSpPr>
      <xdr:spPr>
        <a:xfrm>
          <a:off x="10426700" y="163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53151</xdr:rowOff>
    </xdr:from>
    <xdr:ext cx="534377" cy="259045"/>
    <xdr:sp macro="" textlink="">
      <xdr:nvSpPr>
        <xdr:cNvPr id="479" name="土木費該当値テキスト"/>
        <xdr:cNvSpPr txBox="1"/>
      </xdr:nvSpPr>
      <xdr:spPr>
        <a:xfrm>
          <a:off x="10528300" y="161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127829</xdr:rowOff>
    </xdr:from>
    <xdr:to>
      <xdr:col>14</xdr:col>
      <xdr:colOff>79375</xdr:colOff>
      <xdr:row>98</xdr:row>
      <xdr:rowOff>57979</xdr:rowOff>
    </xdr:to>
    <xdr:sp macro="" textlink="">
      <xdr:nvSpPr>
        <xdr:cNvPr id="480" name="円/楕円 479"/>
        <xdr:cNvSpPr/>
      </xdr:nvSpPr>
      <xdr:spPr>
        <a:xfrm>
          <a:off x="9588500" y="167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49106</xdr:rowOff>
    </xdr:from>
    <xdr:ext cx="534377" cy="259045"/>
    <xdr:sp macro="" textlink="">
      <xdr:nvSpPr>
        <xdr:cNvPr id="481" name="テキスト ボックス 480"/>
        <xdr:cNvSpPr txBox="1"/>
      </xdr:nvSpPr>
      <xdr:spPr>
        <a:xfrm>
          <a:off x="9372111" y="168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117180</xdr:rowOff>
    </xdr:from>
    <xdr:to>
      <xdr:col>12</xdr:col>
      <xdr:colOff>561975</xdr:colOff>
      <xdr:row>98</xdr:row>
      <xdr:rowOff>47330</xdr:rowOff>
    </xdr:to>
    <xdr:sp macro="" textlink="">
      <xdr:nvSpPr>
        <xdr:cNvPr id="482" name="円/楕円 481"/>
        <xdr:cNvSpPr/>
      </xdr:nvSpPr>
      <xdr:spPr>
        <a:xfrm>
          <a:off x="8699500" y="167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38457</xdr:rowOff>
    </xdr:from>
    <xdr:ext cx="534377" cy="259045"/>
    <xdr:sp macro="" textlink="">
      <xdr:nvSpPr>
        <xdr:cNvPr id="483" name="テキスト ボックス 482"/>
        <xdr:cNvSpPr txBox="1"/>
      </xdr:nvSpPr>
      <xdr:spPr>
        <a:xfrm>
          <a:off x="8483111" y="168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4271</xdr:rowOff>
    </xdr:from>
    <xdr:to>
      <xdr:col>11</xdr:col>
      <xdr:colOff>358775</xdr:colOff>
      <xdr:row>98</xdr:row>
      <xdr:rowOff>105871</xdr:rowOff>
    </xdr:to>
    <xdr:sp macro="" textlink="">
      <xdr:nvSpPr>
        <xdr:cNvPr id="484" name="円/楕円 483"/>
        <xdr:cNvSpPr/>
      </xdr:nvSpPr>
      <xdr:spPr>
        <a:xfrm>
          <a:off x="7810500" y="168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96998</xdr:rowOff>
    </xdr:from>
    <xdr:ext cx="534377" cy="259045"/>
    <xdr:sp macro="" textlink="">
      <xdr:nvSpPr>
        <xdr:cNvPr id="485" name="テキスト ボックス 484"/>
        <xdr:cNvSpPr txBox="1"/>
      </xdr:nvSpPr>
      <xdr:spPr>
        <a:xfrm>
          <a:off x="7594111" y="168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52981</xdr:rowOff>
    </xdr:from>
    <xdr:to>
      <xdr:col>10</xdr:col>
      <xdr:colOff>155575</xdr:colOff>
      <xdr:row>98</xdr:row>
      <xdr:rowOff>154581</xdr:rowOff>
    </xdr:to>
    <xdr:sp macro="" textlink="">
      <xdr:nvSpPr>
        <xdr:cNvPr id="486" name="円/楕円 485"/>
        <xdr:cNvSpPr/>
      </xdr:nvSpPr>
      <xdr:spPr>
        <a:xfrm>
          <a:off x="6921500" y="168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145708</xdr:rowOff>
    </xdr:from>
    <xdr:ext cx="534377" cy="259045"/>
    <xdr:sp macro="" textlink="">
      <xdr:nvSpPr>
        <xdr:cNvPr id="487" name="テキスト ボックス 486"/>
        <xdr:cNvSpPr txBox="1"/>
      </xdr:nvSpPr>
      <xdr:spPr>
        <a:xfrm>
          <a:off x="6705111" y="169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126656</xdr:rowOff>
    </xdr:from>
    <xdr:to>
      <xdr:col>23</xdr:col>
      <xdr:colOff>517525</xdr:colOff>
      <xdr:row>38</xdr:row>
      <xdr:rowOff>128627</xdr:rowOff>
    </xdr:to>
    <xdr:cxnSp macro="">
      <xdr:nvCxnSpPr>
        <xdr:cNvPr id="520" name="直線コネクタ 519"/>
        <xdr:cNvCxnSpPr/>
      </xdr:nvCxnSpPr>
      <xdr:spPr>
        <a:xfrm>
          <a:off x="15481300" y="6641756"/>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120226</xdr:rowOff>
    </xdr:from>
    <xdr:to>
      <xdr:col>22</xdr:col>
      <xdr:colOff>365125</xdr:colOff>
      <xdr:row>38</xdr:row>
      <xdr:rowOff>126656</xdr:rowOff>
    </xdr:to>
    <xdr:cxnSp macro="">
      <xdr:nvCxnSpPr>
        <xdr:cNvPr id="523" name="直線コネクタ 522"/>
        <xdr:cNvCxnSpPr/>
      </xdr:nvCxnSpPr>
      <xdr:spPr>
        <a:xfrm>
          <a:off x="14592300" y="6635326"/>
          <a:ext cx="889000" cy="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120226</xdr:rowOff>
    </xdr:from>
    <xdr:to>
      <xdr:col>21</xdr:col>
      <xdr:colOff>161925</xdr:colOff>
      <xdr:row>38</xdr:row>
      <xdr:rowOff>131928</xdr:rowOff>
    </xdr:to>
    <xdr:cxnSp macro="">
      <xdr:nvCxnSpPr>
        <xdr:cNvPr id="526" name="直線コネクタ 525"/>
        <xdr:cNvCxnSpPr/>
      </xdr:nvCxnSpPr>
      <xdr:spPr>
        <a:xfrm flipV="1">
          <a:off x="13703300" y="6635326"/>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129427</xdr:rowOff>
    </xdr:from>
    <xdr:to>
      <xdr:col>19</xdr:col>
      <xdr:colOff>644525</xdr:colOff>
      <xdr:row>38</xdr:row>
      <xdr:rowOff>131928</xdr:rowOff>
    </xdr:to>
    <xdr:cxnSp macro="">
      <xdr:nvCxnSpPr>
        <xdr:cNvPr id="529" name="直線コネクタ 528"/>
        <xdr:cNvCxnSpPr/>
      </xdr:nvCxnSpPr>
      <xdr:spPr>
        <a:xfrm>
          <a:off x="12814300" y="6644527"/>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77827</xdr:rowOff>
    </xdr:from>
    <xdr:to>
      <xdr:col>23</xdr:col>
      <xdr:colOff>568325</xdr:colOff>
      <xdr:row>39</xdr:row>
      <xdr:rowOff>7977</xdr:rowOff>
    </xdr:to>
    <xdr:sp macro="" textlink="">
      <xdr:nvSpPr>
        <xdr:cNvPr id="539" name="円/楕円 538"/>
        <xdr:cNvSpPr/>
      </xdr:nvSpPr>
      <xdr:spPr>
        <a:xfrm>
          <a:off x="16268700" y="65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164204</xdr:rowOff>
    </xdr:from>
    <xdr:ext cx="534377" cy="259045"/>
    <xdr:sp macro="" textlink="">
      <xdr:nvSpPr>
        <xdr:cNvPr id="540" name="消防費該当値テキスト"/>
        <xdr:cNvSpPr txBox="1"/>
      </xdr:nvSpPr>
      <xdr:spPr>
        <a:xfrm>
          <a:off x="16370300" y="65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75856</xdr:rowOff>
    </xdr:from>
    <xdr:to>
      <xdr:col>22</xdr:col>
      <xdr:colOff>415925</xdr:colOff>
      <xdr:row>39</xdr:row>
      <xdr:rowOff>6006</xdr:rowOff>
    </xdr:to>
    <xdr:sp macro="" textlink="">
      <xdr:nvSpPr>
        <xdr:cNvPr id="541" name="円/楕円 540"/>
        <xdr:cNvSpPr/>
      </xdr:nvSpPr>
      <xdr:spPr>
        <a:xfrm>
          <a:off x="15430500" y="65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168583</xdr:rowOff>
    </xdr:from>
    <xdr:ext cx="534377" cy="259045"/>
    <xdr:sp macro="" textlink="">
      <xdr:nvSpPr>
        <xdr:cNvPr id="542" name="テキスト ボックス 541"/>
        <xdr:cNvSpPr txBox="1"/>
      </xdr:nvSpPr>
      <xdr:spPr>
        <a:xfrm>
          <a:off x="15214111" y="66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69426</xdr:rowOff>
    </xdr:from>
    <xdr:to>
      <xdr:col>21</xdr:col>
      <xdr:colOff>212725</xdr:colOff>
      <xdr:row>38</xdr:row>
      <xdr:rowOff>171026</xdr:rowOff>
    </xdr:to>
    <xdr:sp macro="" textlink="">
      <xdr:nvSpPr>
        <xdr:cNvPr id="543" name="円/楕円 542"/>
        <xdr:cNvSpPr/>
      </xdr:nvSpPr>
      <xdr:spPr>
        <a:xfrm>
          <a:off x="14541500" y="65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162153</xdr:rowOff>
    </xdr:from>
    <xdr:ext cx="534377" cy="259045"/>
    <xdr:sp macro="" textlink="">
      <xdr:nvSpPr>
        <xdr:cNvPr id="544" name="テキスト ボックス 543"/>
        <xdr:cNvSpPr txBox="1"/>
      </xdr:nvSpPr>
      <xdr:spPr>
        <a:xfrm>
          <a:off x="14325111" y="66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81128</xdr:rowOff>
    </xdr:from>
    <xdr:to>
      <xdr:col>20</xdr:col>
      <xdr:colOff>9525</xdr:colOff>
      <xdr:row>39</xdr:row>
      <xdr:rowOff>11278</xdr:rowOff>
    </xdr:to>
    <xdr:sp macro="" textlink="">
      <xdr:nvSpPr>
        <xdr:cNvPr id="545" name="円/楕円 544"/>
        <xdr:cNvSpPr/>
      </xdr:nvSpPr>
      <xdr:spPr>
        <a:xfrm>
          <a:off x="13652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2405</xdr:rowOff>
    </xdr:from>
    <xdr:ext cx="534377" cy="259045"/>
    <xdr:sp macro="" textlink="">
      <xdr:nvSpPr>
        <xdr:cNvPr id="546" name="テキスト ボックス 545"/>
        <xdr:cNvSpPr txBox="1"/>
      </xdr:nvSpPr>
      <xdr:spPr>
        <a:xfrm>
          <a:off x="13436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78627</xdr:rowOff>
    </xdr:from>
    <xdr:to>
      <xdr:col>18</xdr:col>
      <xdr:colOff>492125</xdr:colOff>
      <xdr:row>39</xdr:row>
      <xdr:rowOff>8777</xdr:rowOff>
    </xdr:to>
    <xdr:sp macro="" textlink="">
      <xdr:nvSpPr>
        <xdr:cNvPr id="547" name="円/楕円 546"/>
        <xdr:cNvSpPr/>
      </xdr:nvSpPr>
      <xdr:spPr>
        <a:xfrm>
          <a:off x="12763500" y="65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171354</xdr:rowOff>
    </xdr:from>
    <xdr:ext cx="534377" cy="259045"/>
    <xdr:sp macro="" textlink="">
      <xdr:nvSpPr>
        <xdr:cNvPr id="548" name="テキスト ボックス 547"/>
        <xdr:cNvSpPr txBox="1"/>
      </xdr:nvSpPr>
      <xdr:spPr>
        <a:xfrm>
          <a:off x="12547111" y="66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76774</xdr:rowOff>
    </xdr:from>
    <xdr:to>
      <xdr:col>23</xdr:col>
      <xdr:colOff>517525</xdr:colOff>
      <xdr:row>56</xdr:row>
      <xdr:rowOff>112565</xdr:rowOff>
    </xdr:to>
    <xdr:cxnSp macro="">
      <xdr:nvCxnSpPr>
        <xdr:cNvPr id="577" name="直線コネクタ 576"/>
        <xdr:cNvCxnSpPr/>
      </xdr:nvCxnSpPr>
      <xdr:spPr>
        <a:xfrm>
          <a:off x="15481300" y="9677974"/>
          <a:ext cx="8382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101646</xdr:rowOff>
    </xdr:from>
    <xdr:to>
      <xdr:col>22</xdr:col>
      <xdr:colOff>365125</xdr:colOff>
      <xdr:row>56</xdr:row>
      <xdr:rowOff>76774</xdr:rowOff>
    </xdr:to>
    <xdr:cxnSp macro="">
      <xdr:nvCxnSpPr>
        <xdr:cNvPr id="580" name="直線コネクタ 579"/>
        <xdr:cNvCxnSpPr/>
      </xdr:nvCxnSpPr>
      <xdr:spPr>
        <a:xfrm>
          <a:off x="14592300" y="9531396"/>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101646</xdr:rowOff>
    </xdr:from>
    <xdr:to>
      <xdr:col>21</xdr:col>
      <xdr:colOff>161925</xdr:colOff>
      <xdr:row>56</xdr:row>
      <xdr:rowOff>139296</xdr:rowOff>
    </xdr:to>
    <xdr:cxnSp macro="">
      <xdr:nvCxnSpPr>
        <xdr:cNvPr id="583" name="直線コネクタ 582"/>
        <xdr:cNvCxnSpPr/>
      </xdr:nvCxnSpPr>
      <xdr:spPr>
        <a:xfrm flipV="1">
          <a:off x="13703300" y="9531396"/>
          <a:ext cx="889000" cy="2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139296</xdr:rowOff>
    </xdr:from>
    <xdr:to>
      <xdr:col>19</xdr:col>
      <xdr:colOff>644525</xdr:colOff>
      <xdr:row>57</xdr:row>
      <xdr:rowOff>14549</xdr:rowOff>
    </xdr:to>
    <xdr:cxnSp macro="">
      <xdr:nvCxnSpPr>
        <xdr:cNvPr id="586" name="直線コネクタ 585"/>
        <xdr:cNvCxnSpPr/>
      </xdr:nvCxnSpPr>
      <xdr:spPr>
        <a:xfrm flipV="1">
          <a:off x="12814300" y="9740496"/>
          <a:ext cx="889000" cy="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61765</xdr:rowOff>
    </xdr:from>
    <xdr:to>
      <xdr:col>23</xdr:col>
      <xdr:colOff>568325</xdr:colOff>
      <xdr:row>56</xdr:row>
      <xdr:rowOff>163365</xdr:rowOff>
    </xdr:to>
    <xdr:sp macro="" textlink="">
      <xdr:nvSpPr>
        <xdr:cNvPr id="596" name="円/楕円 595"/>
        <xdr:cNvSpPr/>
      </xdr:nvSpPr>
      <xdr:spPr>
        <a:xfrm>
          <a:off x="162687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40192</xdr:rowOff>
    </xdr:from>
    <xdr:ext cx="534377" cy="259045"/>
    <xdr:sp macro="" textlink="">
      <xdr:nvSpPr>
        <xdr:cNvPr id="597" name="教育費該当値テキスト"/>
        <xdr:cNvSpPr txBox="1"/>
      </xdr:nvSpPr>
      <xdr:spPr>
        <a:xfrm>
          <a:off x="16370300" y="96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25974</xdr:rowOff>
    </xdr:from>
    <xdr:to>
      <xdr:col>22</xdr:col>
      <xdr:colOff>415925</xdr:colOff>
      <xdr:row>56</xdr:row>
      <xdr:rowOff>127574</xdr:rowOff>
    </xdr:to>
    <xdr:sp macro="" textlink="">
      <xdr:nvSpPr>
        <xdr:cNvPr id="598" name="円/楕円 597"/>
        <xdr:cNvSpPr/>
      </xdr:nvSpPr>
      <xdr:spPr>
        <a:xfrm>
          <a:off x="15430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144101</xdr:rowOff>
    </xdr:from>
    <xdr:ext cx="534377" cy="259045"/>
    <xdr:sp macro="" textlink="">
      <xdr:nvSpPr>
        <xdr:cNvPr id="599" name="テキスト ボックス 598"/>
        <xdr:cNvSpPr txBox="1"/>
      </xdr:nvSpPr>
      <xdr:spPr>
        <a:xfrm>
          <a:off x="15214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50846</xdr:rowOff>
    </xdr:from>
    <xdr:to>
      <xdr:col>21</xdr:col>
      <xdr:colOff>212725</xdr:colOff>
      <xdr:row>55</xdr:row>
      <xdr:rowOff>152446</xdr:rowOff>
    </xdr:to>
    <xdr:sp macro="" textlink="">
      <xdr:nvSpPr>
        <xdr:cNvPr id="600" name="円/楕円 599"/>
        <xdr:cNvSpPr/>
      </xdr:nvSpPr>
      <xdr:spPr>
        <a:xfrm>
          <a:off x="14541500" y="9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168973</xdr:rowOff>
    </xdr:from>
    <xdr:ext cx="534377" cy="259045"/>
    <xdr:sp macro="" textlink="">
      <xdr:nvSpPr>
        <xdr:cNvPr id="601" name="テキスト ボックス 600"/>
        <xdr:cNvSpPr txBox="1"/>
      </xdr:nvSpPr>
      <xdr:spPr>
        <a:xfrm>
          <a:off x="14325111" y="92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88496</xdr:rowOff>
    </xdr:from>
    <xdr:to>
      <xdr:col>20</xdr:col>
      <xdr:colOff>9525</xdr:colOff>
      <xdr:row>57</xdr:row>
      <xdr:rowOff>18646</xdr:rowOff>
    </xdr:to>
    <xdr:sp macro="" textlink="">
      <xdr:nvSpPr>
        <xdr:cNvPr id="602" name="円/楕円 601"/>
        <xdr:cNvSpPr/>
      </xdr:nvSpPr>
      <xdr:spPr>
        <a:xfrm>
          <a:off x="136525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9773</xdr:rowOff>
    </xdr:from>
    <xdr:ext cx="534377" cy="259045"/>
    <xdr:sp macro="" textlink="">
      <xdr:nvSpPr>
        <xdr:cNvPr id="603" name="テキスト ボックス 602"/>
        <xdr:cNvSpPr txBox="1"/>
      </xdr:nvSpPr>
      <xdr:spPr>
        <a:xfrm>
          <a:off x="13436111" y="97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135199</xdr:rowOff>
    </xdr:from>
    <xdr:to>
      <xdr:col>18</xdr:col>
      <xdr:colOff>492125</xdr:colOff>
      <xdr:row>57</xdr:row>
      <xdr:rowOff>65349</xdr:rowOff>
    </xdr:to>
    <xdr:sp macro="" textlink="">
      <xdr:nvSpPr>
        <xdr:cNvPr id="604" name="円/楕円 603"/>
        <xdr:cNvSpPr/>
      </xdr:nvSpPr>
      <xdr:spPr>
        <a:xfrm>
          <a:off x="12763500" y="9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56476</xdr:rowOff>
    </xdr:from>
    <xdr:ext cx="534377" cy="259045"/>
    <xdr:sp macro="" textlink="">
      <xdr:nvSpPr>
        <xdr:cNvPr id="605" name="テキスト ボックス 604"/>
        <xdr:cNvSpPr txBox="1"/>
      </xdr:nvSpPr>
      <xdr:spPr>
        <a:xfrm>
          <a:off x="12547111" y="9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133550</xdr:rowOff>
    </xdr:from>
    <xdr:to>
      <xdr:col>23</xdr:col>
      <xdr:colOff>517525</xdr:colOff>
      <xdr:row>78</xdr:row>
      <xdr:rowOff>137460</xdr:rowOff>
    </xdr:to>
    <xdr:cxnSp macro="">
      <xdr:nvCxnSpPr>
        <xdr:cNvPr id="632" name="直線コネクタ 631"/>
        <xdr:cNvCxnSpPr/>
      </xdr:nvCxnSpPr>
      <xdr:spPr>
        <a:xfrm>
          <a:off x="15481300" y="13506650"/>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133550</xdr:rowOff>
    </xdr:from>
    <xdr:to>
      <xdr:col>22</xdr:col>
      <xdr:colOff>365125</xdr:colOff>
      <xdr:row>78</xdr:row>
      <xdr:rowOff>135586</xdr:rowOff>
    </xdr:to>
    <xdr:cxnSp macro="">
      <xdr:nvCxnSpPr>
        <xdr:cNvPr id="635" name="直線コネクタ 634"/>
        <xdr:cNvCxnSpPr/>
      </xdr:nvCxnSpPr>
      <xdr:spPr>
        <a:xfrm flipV="1">
          <a:off x="14592300" y="13506650"/>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135586</xdr:rowOff>
    </xdr:from>
    <xdr:to>
      <xdr:col>21</xdr:col>
      <xdr:colOff>161925</xdr:colOff>
      <xdr:row>78</xdr:row>
      <xdr:rowOff>139700</xdr:rowOff>
    </xdr:to>
    <xdr:cxnSp macro="">
      <xdr:nvCxnSpPr>
        <xdr:cNvPr id="638" name="直線コネクタ 637"/>
        <xdr:cNvCxnSpPr/>
      </xdr:nvCxnSpPr>
      <xdr:spPr>
        <a:xfrm flipV="1">
          <a:off x="13703300" y="13508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129527</xdr:rowOff>
    </xdr:from>
    <xdr:to>
      <xdr:col>19</xdr:col>
      <xdr:colOff>644525</xdr:colOff>
      <xdr:row>78</xdr:row>
      <xdr:rowOff>139700</xdr:rowOff>
    </xdr:to>
    <xdr:cxnSp macro="">
      <xdr:nvCxnSpPr>
        <xdr:cNvPr id="641" name="直線コネクタ 640"/>
        <xdr:cNvCxnSpPr/>
      </xdr:nvCxnSpPr>
      <xdr:spPr>
        <a:xfrm>
          <a:off x="12814300" y="135026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86660</xdr:rowOff>
    </xdr:from>
    <xdr:to>
      <xdr:col>23</xdr:col>
      <xdr:colOff>568325</xdr:colOff>
      <xdr:row>79</xdr:row>
      <xdr:rowOff>16810</xdr:rowOff>
    </xdr:to>
    <xdr:sp macro="" textlink="">
      <xdr:nvSpPr>
        <xdr:cNvPr id="651" name="円/楕円 650"/>
        <xdr:cNvSpPr/>
      </xdr:nvSpPr>
      <xdr:spPr>
        <a:xfrm>
          <a:off x="162687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1587</xdr:rowOff>
    </xdr:from>
    <xdr:ext cx="313932" cy="259045"/>
    <xdr:sp macro="" textlink="">
      <xdr:nvSpPr>
        <xdr:cNvPr id="652" name="災害復旧費該当値テキスト"/>
        <xdr:cNvSpPr txBox="1"/>
      </xdr:nvSpPr>
      <xdr:spPr>
        <a:xfrm>
          <a:off x="16370300" y="13374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82750</xdr:rowOff>
    </xdr:from>
    <xdr:to>
      <xdr:col>22</xdr:col>
      <xdr:colOff>415925</xdr:colOff>
      <xdr:row>79</xdr:row>
      <xdr:rowOff>12900</xdr:rowOff>
    </xdr:to>
    <xdr:sp macro="" textlink="">
      <xdr:nvSpPr>
        <xdr:cNvPr id="653" name="円/楕円 652"/>
        <xdr:cNvSpPr/>
      </xdr:nvSpPr>
      <xdr:spPr>
        <a:xfrm>
          <a:off x="15430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4027</xdr:rowOff>
    </xdr:from>
    <xdr:ext cx="378565" cy="259045"/>
    <xdr:sp macro="" textlink="">
      <xdr:nvSpPr>
        <xdr:cNvPr id="654" name="テキスト ボックス 653"/>
        <xdr:cNvSpPr txBox="1"/>
      </xdr:nvSpPr>
      <xdr:spPr>
        <a:xfrm>
          <a:off x="15292017" y="1354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84786</xdr:rowOff>
    </xdr:from>
    <xdr:to>
      <xdr:col>21</xdr:col>
      <xdr:colOff>212725</xdr:colOff>
      <xdr:row>79</xdr:row>
      <xdr:rowOff>14936</xdr:rowOff>
    </xdr:to>
    <xdr:sp macro="" textlink="">
      <xdr:nvSpPr>
        <xdr:cNvPr id="655" name="円/楕円 654"/>
        <xdr:cNvSpPr/>
      </xdr:nvSpPr>
      <xdr:spPr>
        <a:xfrm>
          <a:off x="14541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6063</xdr:rowOff>
    </xdr:from>
    <xdr:ext cx="378565" cy="259045"/>
    <xdr:sp macro="" textlink="">
      <xdr:nvSpPr>
        <xdr:cNvPr id="656" name="テキスト ボックス 655"/>
        <xdr:cNvSpPr txBox="1"/>
      </xdr:nvSpPr>
      <xdr:spPr>
        <a:xfrm>
          <a:off x="14403017" y="1355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78727</xdr:rowOff>
    </xdr:from>
    <xdr:to>
      <xdr:col>18</xdr:col>
      <xdr:colOff>492125</xdr:colOff>
      <xdr:row>79</xdr:row>
      <xdr:rowOff>8877</xdr:rowOff>
    </xdr:to>
    <xdr:sp macro="" textlink="">
      <xdr:nvSpPr>
        <xdr:cNvPr id="659" name="円/楕円 658"/>
        <xdr:cNvSpPr/>
      </xdr:nvSpPr>
      <xdr:spPr>
        <a:xfrm>
          <a:off x="12763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xdr:rowOff>
    </xdr:from>
    <xdr:ext cx="378565" cy="259045"/>
    <xdr:sp macro="" textlink="">
      <xdr:nvSpPr>
        <xdr:cNvPr id="660" name="テキスト ボックス 659"/>
        <xdr:cNvSpPr txBox="1"/>
      </xdr:nvSpPr>
      <xdr:spPr>
        <a:xfrm>
          <a:off x="12625017" y="1354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27209</xdr:rowOff>
    </xdr:from>
    <xdr:to>
      <xdr:col>23</xdr:col>
      <xdr:colOff>517525</xdr:colOff>
      <xdr:row>98</xdr:row>
      <xdr:rowOff>27708</xdr:rowOff>
    </xdr:to>
    <xdr:cxnSp macro="">
      <xdr:nvCxnSpPr>
        <xdr:cNvPr id="689" name="直線コネクタ 688"/>
        <xdr:cNvCxnSpPr/>
      </xdr:nvCxnSpPr>
      <xdr:spPr>
        <a:xfrm flipV="1">
          <a:off x="15481300" y="16829309"/>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27708</xdr:rowOff>
    </xdr:from>
    <xdr:to>
      <xdr:col>22</xdr:col>
      <xdr:colOff>365125</xdr:colOff>
      <xdr:row>98</xdr:row>
      <xdr:rowOff>39154</xdr:rowOff>
    </xdr:to>
    <xdr:cxnSp macro="">
      <xdr:nvCxnSpPr>
        <xdr:cNvPr id="692" name="直線コネクタ 691"/>
        <xdr:cNvCxnSpPr/>
      </xdr:nvCxnSpPr>
      <xdr:spPr>
        <a:xfrm flipV="1">
          <a:off x="14592300" y="16829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39154</xdr:rowOff>
    </xdr:from>
    <xdr:to>
      <xdr:col>21</xdr:col>
      <xdr:colOff>161925</xdr:colOff>
      <xdr:row>98</xdr:row>
      <xdr:rowOff>39771</xdr:rowOff>
    </xdr:to>
    <xdr:cxnSp macro="">
      <xdr:nvCxnSpPr>
        <xdr:cNvPr id="695" name="直線コネクタ 694"/>
        <xdr:cNvCxnSpPr/>
      </xdr:nvCxnSpPr>
      <xdr:spPr>
        <a:xfrm flipV="1">
          <a:off x="13703300" y="16841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18633</xdr:rowOff>
    </xdr:from>
    <xdr:to>
      <xdr:col>19</xdr:col>
      <xdr:colOff>644525</xdr:colOff>
      <xdr:row>98</xdr:row>
      <xdr:rowOff>39771</xdr:rowOff>
    </xdr:to>
    <xdr:cxnSp macro="">
      <xdr:nvCxnSpPr>
        <xdr:cNvPr id="698" name="直線コネクタ 697"/>
        <xdr:cNvCxnSpPr/>
      </xdr:nvCxnSpPr>
      <xdr:spPr>
        <a:xfrm>
          <a:off x="12814300" y="16820733"/>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147859</xdr:rowOff>
    </xdr:from>
    <xdr:to>
      <xdr:col>23</xdr:col>
      <xdr:colOff>568325</xdr:colOff>
      <xdr:row>98</xdr:row>
      <xdr:rowOff>78009</xdr:rowOff>
    </xdr:to>
    <xdr:sp macro="" textlink="">
      <xdr:nvSpPr>
        <xdr:cNvPr id="708" name="円/楕円 707"/>
        <xdr:cNvSpPr/>
      </xdr:nvSpPr>
      <xdr:spPr>
        <a:xfrm>
          <a:off x="16268700" y="167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62786</xdr:rowOff>
    </xdr:from>
    <xdr:ext cx="534377" cy="259045"/>
    <xdr:sp macro="" textlink="">
      <xdr:nvSpPr>
        <xdr:cNvPr id="709" name="公債費該当値テキスト"/>
        <xdr:cNvSpPr txBox="1"/>
      </xdr:nvSpPr>
      <xdr:spPr>
        <a:xfrm>
          <a:off x="16370300" y="166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148358</xdr:rowOff>
    </xdr:from>
    <xdr:to>
      <xdr:col>22</xdr:col>
      <xdr:colOff>415925</xdr:colOff>
      <xdr:row>98</xdr:row>
      <xdr:rowOff>78508</xdr:rowOff>
    </xdr:to>
    <xdr:sp macro="" textlink="">
      <xdr:nvSpPr>
        <xdr:cNvPr id="710" name="円/楕円 709"/>
        <xdr:cNvSpPr/>
      </xdr:nvSpPr>
      <xdr:spPr>
        <a:xfrm>
          <a:off x="154305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69635</xdr:rowOff>
    </xdr:from>
    <xdr:ext cx="534377" cy="259045"/>
    <xdr:sp macro="" textlink="">
      <xdr:nvSpPr>
        <xdr:cNvPr id="711" name="テキスト ボックス 710"/>
        <xdr:cNvSpPr txBox="1"/>
      </xdr:nvSpPr>
      <xdr:spPr>
        <a:xfrm>
          <a:off x="15214111" y="16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159804</xdr:rowOff>
    </xdr:from>
    <xdr:to>
      <xdr:col>21</xdr:col>
      <xdr:colOff>212725</xdr:colOff>
      <xdr:row>98</xdr:row>
      <xdr:rowOff>89954</xdr:rowOff>
    </xdr:to>
    <xdr:sp macro="" textlink="">
      <xdr:nvSpPr>
        <xdr:cNvPr id="712" name="円/楕円 711"/>
        <xdr:cNvSpPr/>
      </xdr:nvSpPr>
      <xdr:spPr>
        <a:xfrm>
          <a:off x="14541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81081</xdr:rowOff>
    </xdr:from>
    <xdr:ext cx="534377" cy="259045"/>
    <xdr:sp macro="" textlink="">
      <xdr:nvSpPr>
        <xdr:cNvPr id="713" name="テキスト ボックス 712"/>
        <xdr:cNvSpPr txBox="1"/>
      </xdr:nvSpPr>
      <xdr:spPr>
        <a:xfrm>
          <a:off x="14325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160421</xdr:rowOff>
    </xdr:from>
    <xdr:to>
      <xdr:col>20</xdr:col>
      <xdr:colOff>9525</xdr:colOff>
      <xdr:row>98</xdr:row>
      <xdr:rowOff>90571</xdr:rowOff>
    </xdr:to>
    <xdr:sp macro="" textlink="">
      <xdr:nvSpPr>
        <xdr:cNvPr id="714" name="円/楕円 713"/>
        <xdr:cNvSpPr/>
      </xdr:nvSpPr>
      <xdr:spPr>
        <a:xfrm>
          <a:off x="13652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81698</xdr:rowOff>
    </xdr:from>
    <xdr:ext cx="534377" cy="259045"/>
    <xdr:sp macro="" textlink="">
      <xdr:nvSpPr>
        <xdr:cNvPr id="715" name="テキスト ボックス 714"/>
        <xdr:cNvSpPr txBox="1"/>
      </xdr:nvSpPr>
      <xdr:spPr>
        <a:xfrm>
          <a:off x="13436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139283</xdr:rowOff>
    </xdr:from>
    <xdr:to>
      <xdr:col>18</xdr:col>
      <xdr:colOff>492125</xdr:colOff>
      <xdr:row>98</xdr:row>
      <xdr:rowOff>69433</xdr:rowOff>
    </xdr:to>
    <xdr:sp macro="" textlink="">
      <xdr:nvSpPr>
        <xdr:cNvPr id="716" name="円/楕円 715"/>
        <xdr:cNvSpPr/>
      </xdr:nvSpPr>
      <xdr:spPr>
        <a:xfrm>
          <a:off x="12763500" y="167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60560</xdr:rowOff>
    </xdr:from>
    <xdr:ext cx="534377" cy="259045"/>
    <xdr:sp macro="" textlink="">
      <xdr:nvSpPr>
        <xdr:cNvPr id="717" name="テキスト ボックス 716"/>
        <xdr:cNvSpPr txBox="1"/>
      </xdr:nvSpPr>
      <xdr:spPr>
        <a:xfrm>
          <a:off x="12547111" y="168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134671</xdr:rowOff>
    </xdr:from>
    <xdr:to>
      <xdr:col>32</xdr:col>
      <xdr:colOff>187325</xdr:colOff>
      <xdr:row>38</xdr:row>
      <xdr:rowOff>139700</xdr:rowOff>
    </xdr:to>
    <xdr:cxnSp macro="">
      <xdr:nvCxnSpPr>
        <xdr:cNvPr id="744" name="直線コネクタ 743"/>
        <xdr:cNvCxnSpPr/>
      </xdr:nvCxnSpPr>
      <xdr:spPr>
        <a:xfrm flipV="1">
          <a:off x="21323300" y="6649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83871</xdr:rowOff>
    </xdr:from>
    <xdr:to>
      <xdr:col>32</xdr:col>
      <xdr:colOff>238125</xdr:colOff>
      <xdr:row>39</xdr:row>
      <xdr:rowOff>14021</xdr:rowOff>
    </xdr:to>
    <xdr:sp macro="" textlink="">
      <xdr:nvSpPr>
        <xdr:cNvPr id="763" name="円/楕円 762"/>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38524</xdr:rowOff>
    </xdr:from>
    <xdr:ext cx="313932" cy="259045"/>
    <xdr:sp macro="" textlink="">
      <xdr:nvSpPr>
        <xdr:cNvPr id="764" name="諸支出金該当値テキスト"/>
        <xdr:cNvSpPr txBox="1"/>
      </xdr:nvSpPr>
      <xdr:spPr>
        <a:xfrm>
          <a:off x="22212300" y="65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a:t>
          </a:r>
          <a:r>
            <a:rPr kumimoji="1" lang="ja-JP" altLang="ja-JP" sz="1300">
              <a:solidFill>
                <a:schemeClr val="dk1"/>
              </a:solidFill>
              <a:effectLst/>
              <a:latin typeface="+mn-lt"/>
              <a:ea typeface="+mn-ea"/>
              <a:cs typeface="+mn-cs"/>
            </a:rPr>
            <a:t>住民一人当たり</a:t>
          </a:r>
          <a:r>
            <a:rPr kumimoji="1" lang="en-US" altLang="ja-JP" sz="1300">
              <a:latin typeface="ＭＳ Ｐゴシック"/>
            </a:rPr>
            <a:t>101,434</a:t>
          </a:r>
          <a:r>
            <a:rPr kumimoji="1" lang="ja-JP" altLang="en-US" sz="1300">
              <a:latin typeface="ＭＳ Ｐゴシック"/>
            </a:rPr>
            <a:t>円で前年度と比較して</a:t>
          </a:r>
          <a:r>
            <a:rPr kumimoji="1" lang="en-US" altLang="ja-JP" sz="1300">
              <a:latin typeface="ＭＳ Ｐゴシック"/>
            </a:rPr>
            <a:t>2,173</a:t>
          </a:r>
          <a:r>
            <a:rPr kumimoji="1" lang="ja-JP" altLang="en-US" sz="1300">
              <a:latin typeface="ＭＳ Ｐゴシック"/>
            </a:rPr>
            <a:t>円増額となっている。業務改革モデルプロジェクト事業やコンビニ交付導入事業等による増額が主な要因である。</a:t>
          </a:r>
          <a:r>
            <a:rPr kumimoji="1" lang="ja-JP" altLang="ja-JP" sz="1300">
              <a:solidFill>
                <a:schemeClr val="dk1"/>
              </a:solidFill>
              <a:effectLst/>
              <a:latin typeface="+mn-lt"/>
              <a:ea typeface="+mn-ea"/>
              <a:cs typeface="+mn-cs"/>
            </a:rPr>
            <a:t>民生費は、</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201,488</a:t>
          </a:r>
          <a:r>
            <a:rPr kumimoji="1" lang="ja-JP" altLang="en-US"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11,755</a:t>
          </a:r>
          <a:r>
            <a:rPr kumimoji="1" lang="ja-JP" altLang="en-US" sz="1300">
              <a:solidFill>
                <a:schemeClr val="dk1"/>
              </a:solidFill>
              <a:effectLst/>
              <a:latin typeface="+mn-lt"/>
              <a:ea typeface="+mn-ea"/>
              <a:cs typeface="+mn-cs"/>
            </a:rPr>
            <a:t>円増額となっている。法人</a:t>
          </a:r>
          <a:r>
            <a:rPr kumimoji="1" lang="ja-JP" altLang="ja-JP" sz="1300">
              <a:solidFill>
                <a:schemeClr val="dk1"/>
              </a:solidFill>
              <a:effectLst/>
              <a:latin typeface="+mn-lt"/>
              <a:ea typeface="+mn-ea"/>
              <a:cs typeface="+mn-cs"/>
            </a:rPr>
            <a:t>保育園</a:t>
          </a:r>
          <a:r>
            <a:rPr kumimoji="1" lang="ja-JP" altLang="en-US" sz="1300">
              <a:solidFill>
                <a:schemeClr val="dk1"/>
              </a:solidFill>
              <a:effectLst/>
              <a:latin typeface="+mn-lt"/>
              <a:ea typeface="+mn-ea"/>
              <a:cs typeface="+mn-cs"/>
            </a:rPr>
            <a:t>運営費</a:t>
          </a:r>
          <a:r>
            <a:rPr kumimoji="1" lang="ja-JP" altLang="ja-JP" sz="1300">
              <a:solidFill>
                <a:schemeClr val="dk1"/>
              </a:solidFill>
              <a:effectLst/>
              <a:latin typeface="+mn-lt"/>
              <a:ea typeface="+mn-ea"/>
              <a:cs typeface="+mn-cs"/>
            </a:rPr>
            <a:t>負担金</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放課後児童クラブ公的施設移行促進事業等による増額が主な要因である。今後も子育て環境の充実を図るため、今後も重点的に取り組んでいく必要がある。土木費は、住民一人当たり</a:t>
          </a:r>
          <a:r>
            <a:rPr kumimoji="1" lang="en-US" altLang="ja-JP" sz="1300">
              <a:solidFill>
                <a:schemeClr val="dk1"/>
              </a:solidFill>
              <a:effectLst/>
              <a:latin typeface="+mn-lt"/>
              <a:ea typeface="+mn-ea"/>
              <a:cs typeface="+mn-cs"/>
            </a:rPr>
            <a:t>78,155</a:t>
          </a:r>
          <a:r>
            <a:rPr kumimoji="1" lang="ja-JP" altLang="en-US" sz="1300">
              <a:solidFill>
                <a:schemeClr val="dk1"/>
              </a:solidFill>
              <a:effectLst/>
              <a:latin typeface="+mn-lt"/>
              <a:ea typeface="+mn-ea"/>
              <a:cs typeface="+mn-cs"/>
            </a:rPr>
            <a:t>円となっており、前年度と比較して</a:t>
          </a:r>
          <a:r>
            <a:rPr kumimoji="1" lang="en-US" altLang="ja-JP" sz="1300">
              <a:solidFill>
                <a:schemeClr val="dk1"/>
              </a:solidFill>
              <a:effectLst/>
              <a:latin typeface="+mn-lt"/>
              <a:ea typeface="+mn-ea"/>
              <a:cs typeface="+mn-cs"/>
            </a:rPr>
            <a:t>46,242</a:t>
          </a:r>
          <a:r>
            <a:rPr kumimoji="1" lang="ja-JP" altLang="en-US" sz="1300">
              <a:solidFill>
                <a:schemeClr val="dk1"/>
              </a:solidFill>
              <a:effectLst/>
              <a:latin typeface="+mn-lt"/>
              <a:ea typeface="+mn-ea"/>
              <a:cs typeface="+mn-cs"/>
            </a:rPr>
            <a:t>円増額となっている。庁舎等複合施設建設事業による増額が主な要因である。その他の項目については、類似団体と比較して低い水準にあるが、住民のニーズを的確に判断し、市民サービスが低下しないよう努めていく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中期的な見通しをもとに、決算余剰金を中心に積みたてるとともに、最低水準の取り崩しに努めている。また、行財政改革を着実に進めていることから、実質収支額は継続的に黒字を確保している。実質単年度収支については、標準財政規模に占める割合では</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本市</a:t>
          </a:r>
          <a:r>
            <a:rPr kumimoji="1" lang="ja-JP" altLang="ja-JP" sz="1400">
              <a:solidFill>
                <a:schemeClr val="dk1"/>
              </a:solidFill>
              <a:effectLst/>
              <a:latin typeface="+mn-lt"/>
              <a:ea typeface="+mn-ea"/>
              <a:cs typeface="+mn-cs"/>
            </a:rPr>
            <a:t>では、医療費</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高騰を抑制す</a:t>
          </a:r>
          <a:r>
            <a:rPr kumimoji="1" lang="ja-JP" altLang="en-US" sz="1400">
              <a:solidFill>
                <a:schemeClr val="dk1"/>
              </a:solidFill>
              <a:effectLst/>
              <a:latin typeface="+mn-lt"/>
              <a:ea typeface="+mn-ea"/>
              <a:cs typeface="+mn-cs"/>
            </a:rPr>
            <a:t>るために、</a:t>
          </a:r>
          <a:r>
            <a:rPr kumimoji="1" lang="ja-JP" altLang="ja-JP" sz="1400">
              <a:solidFill>
                <a:schemeClr val="dk1"/>
              </a:solidFill>
              <a:effectLst/>
              <a:latin typeface="+mn-lt"/>
              <a:ea typeface="+mn-ea"/>
              <a:cs typeface="+mn-cs"/>
            </a:rPr>
            <a:t>健康づくり事業や健診など</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予防事業に力を注いでいる</a:t>
          </a:r>
          <a:r>
            <a:rPr kumimoji="1" lang="ja-JP" altLang="en-US" sz="1400">
              <a:solidFill>
                <a:schemeClr val="dk1"/>
              </a:solidFill>
              <a:effectLst/>
              <a:latin typeface="+mn-lt"/>
              <a:ea typeface="+mn-ea"/>
              <a:cs typeface="+mn-cs"/>
            </a:rPr>
            <a:t>が、高い高齢化率等の影響もあり、医療費の抑制については苦慮しているところである。また、</a:t>
          </a:r>
          <a:r>
            <a:rPr kumimoji="1" lang="ja-JP" altLang="ja-JP" sz="1400">
              <a:solidFill>
                <a:schemeClr val="dk1"/>
              </a:solidFill>
              <a:effectLst/>
              <a:latin typeface="+mn-lt"/>
              <a:ea typeface="+mn-ea"/>
              <a:cs typeface="+mn-cs"/>
            </a:rPr>
            <a:t>働き盛り</a:t>
          </a:r>
          <a:r>
            <a:rPr kumimoji="1" lang="ja-JP" altLang="en-US" sz="1400">
              <a:solidFill>
                <a:schemeClr val="dk1"/>
              </a:solidFill>
              <a:effectLst/>
              <a:latin typeface="+mn-lt"/>
              <a:ea typeface="+mn-ea"/>
              <a:cs typeface="+mn-cs"/>
            </a:rPr>
            <a:t>である若年層</a:t>
          </a:r>
          <a:r>
            <a:rPr kumimoji="1" lang="ja-JP" altLang="ja-JP" sz="1400">
              <a:solidFill>
                <a:schemeClr val="dk1"/>
              </a:solidFill>
              <a:effectLst/>
              <a:latin typeface="+mn-lt"/>
              <a:ea typeface="+mn-ea"/>
              <a:cs typeface="+mn-cs"/>
            </a:rPr>
            <a:t>の国</a:t>
          </a:r>
          <a:r>
            <a:rPr kumimoji="1" lang="ja-JP" altLang="en-US" sz="1400">
              <a:solidFill>
                <a:schemeClr val="dk1"/>
              </a:solidFill>
              <a:effectLst/>
              <a:latin typeface="+mn-lt"/>
              <a:ea typeface="+mn-ea"/>
              <a:cs typeface="+mn-cs"/>
            </a:rPr>
            <a:t>民健康保険</a:t>
          </a:r>
          <a:r>
            <a:rPr kumimoji="1" lang="ja-JP" altLang="ja-JP" sz="1400">
              <a:solidFill>
                <a:schemeClr val="dk1"/>
              </a:solidFill>
              <a:effectLst/>
              <a:latin typeface="+mn-lt"/>
              <a:ea typeface="+mn-ea"/>
              <a:cs typeface="+mn-cs"/>
            </a:rPr>
            <a:t>加入者が少ない</a:t>
          </a:r>
          <a:r>
            <a:rPr kumimoji="1" lang="ja-JP" altLang="en-US" sz="1400">
              <a:solidFill>
                <a:schemeClr val="dk1"/>
              </a:solidFill>
              <a:effectLst/>
              <a:latin typeface="+mn-lt"/>
              <a:ea typeface="+mn-ea"/>
              <a:cs typeface="+mn-cs"/>
            </a:rPr>
            <a:t>ため、国民健康保険税の増収も大きくは望めない状況である。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25502607</v>
      </c>
      <c r="BO4" s="381"/>
      <c r="BP4" s="381"/>
      <c r="BQ4" s="381"/>
      <c r="BR4" s="381"/>
      <c r="BS4" s="381"/>
      <c r="BT4" s="381"/>
      <c r="BU4" s="382"/>
      <c r="BV4" s="380">
        <v>23086575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8.8000000000000007</v>
      </c>
      <c r="CU4" s="387"/>
      <c r="CV4" s="387"/>
      <c r="CW4" s="387"/>
      <c r="CX4" s="387"/>
      <c r="CY4" s="387"/>
      <c r="CZ4" s="387"/>
      <c r="DA4" s="388"/>
      <c r="DB4" s="386">
        <v>10.199999999999999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24383210</v>
      </c>
      <c r="BO5" s="418"/>
      <c r="BP5" s="418"/>
      <c r="BQ5" s="418"/>
      <c r="BR5" s="418"/>
      <c r="BS5" s="418"/>
      <c r="BT5" s="418"/>
      <c r="BU5" s="419"/>
      <c r="BV5" s="417">
        <v>21847609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1119397</v>
      </c>
      <c r="BO6" s="418"/>
      <c r="BP6" s="418"/>
      <c r="BQ6" s="418"/>
      <c r="BR6" s="418"/>
      <c r="BS6" s="418"/>
      <c r="BT6" s="418"/>
      <c r="BU6" s="419"/>
      <c r="BV6" s="417">
        <v>1238966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86.3</v>
      </c>
      <c r="CU6" s="455"/>
      <c r="CV6" s="455"/>
      <c r="CW6" s="455"/>
      <c r="CX6" s="455"/>
      <c r="CY6" s="455"/>
      <c r="CZ6" s="455"/>
      <c r="DA6" s="456"/>
      <c r="DB6" s="454">
        <v>86.9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129271</v>
      </c>
      <c r="BO7" s="418"/>
      <c r="BP7" s="418"/>
      <c r="BQ7" s="418"/>
      <c r="BR7" s="418"/>
      <c r="BS7" s="418"/>
      <c r="BT7" s="418"/>
      <c r="BU7" s="419"/>
      <c r="BV7" s="417">
        <v>111822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11206893</v>
      </c>
      <c r="CU7" s="418"/>
      <c r="CV7" s="418"/>
      <c r="CW7" s="418"/>
      <c r="CX7" s="418"/>
      <c r="CY7" s="418"/>
      <c r="CZ7" s="418"/>
      <c r="DA7" s="419"/>
      <c r="DB7" s="417">
        <v>11033964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990126</v>
      </c>
      <c r="BO8" s="418"/>
      <c r="BP8" s="418"/>
      <c r="BQ8" s="418"/>
      <c r="BR8" s="418"/>
      <c r="BS8" s="418"/>
      <c r="BT8" s="418"/>
      <c r="BU8" s="419"/>
      <c r="BV8" s="417">
        <v>1127144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42016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-137018</v>
      </c>
      <c r="BO9" s="418"/>
      <c r="BP9" s="418"/>
      <c r="BQ9" s="418"/>
      <c r="BR9" s="418"/>
      <c r="BS9" s="418"/>
      <c r="BT9" s="418"/>
      <c r="BU9" s="419"/>
      <c r="BV9" s="417">
        <v>90132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39758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1518112</v>
      </c>
      <c r="BO10" s="418"/>
      <c r="BP10" s="418"/>
      <c r="BQ10" s="418"/>
      <c r="BR10" s="418"/>
      <c r="BS10" s="418"/>
      <c r="BT10" s="418"/>
      <c r="BU10" s="419"/>
      <c r="BV10" s="417">
        <v>1302252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86047</v>
      </c>
      <c r="BO11" s="418"/>
      <c r="BP11" s="418"/>
      <c r="BQ11" s="418"/>
      <c r="BR11" s="418"/>
      <c r="BS11" s="418"/>
      <c r="BT11" s="418"/>
      <c r="BU11" s="419"/>
      <c r="BV11" s="417">
        <v>58593</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43247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823724</v>
      </c>
      <c r="BO12" s="418"/>
      <c r="BP12" s="418"/>
      <c r="BQ12" s="418"/>
      <c r="BR12" s="418"/>
      <c r="BS12" s="418"/>
      <c r="BT12" s="418"/>
      <c r="BU12" s="419"/>
      <c r="BV12" s="417">
        <v>1076792</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43069</v>
      </c>
      <c r="S13" s="499"/>
      <c r="T13" s="499"/>
      <c r="U13" s="499"/>
      <c r="V13" s="500"/>
      <c r="W13" s="433" t="s">
        <v>123</v>
      </c>
      <c r="X13" s="434"/>
      <c r="Y13" s="434"/>
      <c r="Z13" s="434"/>
      <c r="AA13" s="434"/>
      <c r="AB13" s="424"/>
      <c r="AC13" s="468">
        <v>1719</v>
      </c>
      <c r="AD13" s="469"/>
      <c r="AE13" s="469"/>
      <c r="AF13" s="469"/>
      <c r="AG13" s="508"/>
      <c r="AH13" s="468">
        <v>1942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643417</v>
      </c>
      <c r="BO13" s="418"/>
      <c r="BP13" s="418"/>
      <c r="BQ13" s="418"/>
      <c r="BR13" s="418"/>
      <c r="BS13" s="418"/>
      <c r="BT13" s="418"/>
      <c r="BU13" s="419"/>
      <c r="BV13" s="417">
        <v>374185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42836</v>
      </c>
      <c r="S14" s="499"/>
      <c r="T14" s="499"/>
      <c r="U14" s="499"/>
      <c r="V14" s="500"/>
      <c r="W14" s="407"/>
      <c r="X14" s="408"/>
      <c r="Y14" s="408"/>
      <c r="Z14" s="408"/>
      <c r="AA14" s="408"/>
      <c r="AB14" s="397"/>
      <c r="AC14" s="501">
        <v>9.5</v>
      </c>
      <c r="AD14" s="502"/>
      <c r="AE14" s="502"/>
      <c r="AF14" s="502"/>
      <c r="AG14" s="503"/>
      <c r="AH14" s="501">
        <v>11.5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42681</v>
      </c>
      <c r="S15" s="499"/>
      <c r="T15" s="499"/>
      <c r="U15" s="499"/>
      <c r="V15" s="500"/>
      <c r="W15" s="433" t="s">
        <v>130</v>
      </c>
      <c r="X15" s="434"/>
      <c r="Y15" s="434"/>
      <c r="Z15" s="434"/>
      <c r="AA15" s="434"/>
      <c r="AB15" s="424"/>
      <c r="AC15" s="468">
        <v>3230</v>
      </c>
      <c r="AD15" s="469"/>
      <c r="AE15" s="469"/>
      <c r="AF15" s="469"/>
      <c r="AG15" s="508"/>
      <c r="AH15" s="468">
        <v>3042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3193299</v>
      </c>
      <c r="BO15" s="381"/>
      <c r="BP15" s="381"/>
      <c r="BQ15" s="381"/>
      <c r="BR15" s="381"/>
      <c r="BS15" s="381"/>
      <c r="BT15" s="381"/>
      <c r="BU15" s="382"/>
      <c r="BV15" s="380">
        <v>2988048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17.8</v>
      </c>
      <c r="AD16" s="502"/>
      <c r="AE16" s="502"/>
      <c r="AF16" s="502"/>
      <c r="AG16" s="503"/>
      <c r="AH16" s="501">
        <v>18.100000000000001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9063818</v>
      </c>
      <c r="BO16" s="418"/>
      <c r="BP16" s="418"/>
      <c r="BQ16" s="418"/>
      <c r="BR16" s="418"/>
      <c r="BS16" s="418"/>
      <c r="BT16" s="418"/>
      <c r="BU16" s="419"/>
      <c r="BV16" s="417">
        <v>8424742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13194</v>
      </c>
      <c r="AD17" s="469"/>
      <c r="AE17" s="469"/>
      <c r="AF17" s="469"/>
      <c r="AG17" s="508"/>
      <c r="AH17" s="468">
        <v>11860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4038265</v>
      </c>
      <c r="BO17" s="418"/>
      <c r="BP17" s="418"/>
      <c r="BQ17" s="418"/>
      <c r="BR17" s="418"/>
      <c r="BS17" s="418"/>
      <c r="BT17" s="418"/>
      <c r="BU17" s="419"/>
      <c r="BV17" s="417">
        <v>3768458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49.94</v>
      </c>
      <c r="M18" s="530"/>
      <c r="N18" s="530"/>
      <c r="O18" s="530"/>
      <c r="P18" s="530"/>
      <c r="Q18" s="530"/>
      <c r="R18" s="531"/>
      <c r="S18" s="531"/>
      <c r="T18" s="531"/>
      <c r="U18" s="531"/>
      <c r="V18" s="532"/>
      <c r="W18" s="435"/>
      <c r="X18" s="436"/>
      <c r="Y18" s="436"/>
      <c r="Z18" s="436"/>
      <c r="AA18" s="436"/>
      <c r="AB18" s="427"/>
      <c r="AC18" s="533">
        <v>72.7</v>
      </c>
      <c r="AD18" s="534"/>
      <c r="AE18" s="534"/>
      <c r="AF18" s="534"/>
      <c r="AG18" s="535"/>
      <c r="AH18" s="533">
        <v>70.400000000000006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9349274</v>
      </c>
      <c r="BO18" s="418"/>
      <c r="BP18" s="418"/>
      <c r="BQ18" s="418"/>
      <c r="BR18" s="418"/>
      <c r="BS18" s="418"/>
      <c r="BT18" s="418"/>
      <c r="BU18" s="419"/>
      <c r="BV18" s="417">
        <v>9312255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841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14200414</v>
      </c>
      <c r="BO19" s="418"/>
      <c r="BP19" s="418"/>
      <c r="BQ19" s="418"/>
      <c r="BR19" s="418"/>
      <c r="BS19" s="418"/>
      <c r="BT19" s="418"/>
      <c r="BU19" s="419"/>
      <c r="BV19" s="417">
        <v>14151628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14295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20295767</v>
      </c>
      <c r="BO23" s="418"/>
      <c r="BP23" s="418"/>
      <c r="BQ23" s="418"/>
      <c r="BR23" s="418"/>
      <c r="BS23" s="418"/>
      <c r="BT23" s="418"/>
      <c r="BU23" s="419"/>
      <c r="BV23" s="417">
        <v>19220648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8600</v>
      </c>
      <c r="R24" s="469"/>
      <c r="S24" s="469"/>
      <c r="T24" s="469"/>
      <c r="U24" s="469"/>
      <c r="V24" s="508"/>
      <c r="W24" s="563"/>
      <c r="X24" s="551"/>
      <c r="Y24" s="552"/>
      <c r="Z24" s="467" t="s">
        <v>154</v>
      </c>
      <c r="AA24" s="447"/>
      <c r="AB24" s="447"/>
      <c r="AC24" s="447"/>
      <c r="AD24" s="447"/>
      <c r="AE24" s="447"/>
      <c r="AF24" s="447"/>
      <c r="AG24" s="448"/>
      <c r="AH24" s="468">
        <v>281</v>
      </c>
      <c r="AI24" s="469"/>
      <c r="AJ24" s="469"/>
      <c r="AK24" s="469"/>
      <c r="AL24" s="508"/>
      <c r="AM24" s="468">
        <v>844405</v>
      </c>
      <c r="AN24" s="469"/>
      <c r="AO24" s="469"/>
      <c r="AP24" s="469"/>
      <c r="AQ24" s="469"/>
      <c r="AR24" s="508"/>
      <c r="AS24" s="468">
        <v>3005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16636417</v>
      </c>
      <c r="BO24" s="418"/>
      <c r="BP24" s="418"/>
      <c r="BQ24" s="418"/>
      <c r="BR24" s="418"/>
      <c r="BS24" s="418"/>
      <c r="BT24" s="418"/>
      <c r="BU24" s="419"/>
      <c r="BV24" s="417">
        <v>15609104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7120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1712493</v>
      </c>
      <c r="BO25" s="381"/>
      <c r="BP25" s="381"/>
      <c r="BQ25" s="381"/>
      <c r="BR25" s="381"/>
      <c r="BS25" s="381"/>
      <c r="BT25" s="381"/>
      <c r="BU25" s="382"/>
      <c r="BV25" s="380">
        <v>475958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6530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4150</v>
      </c>
      <c r="R27" s="469"/>
      <c r="S27" s="469"/>
      <c r="T27" s="469"/>
      <c r="U27" s="469"/>
      <c r="V27" s="508"/>
      <c r="W27" s="563"/>
      <c r="X27" s="551"/>
      <c r="Y27" s="552"/>
      <c r="Z27" s="467" t="s">
        <v>164</v>
      </c>
      <c r="AA27" s="447"/>
      <c r="AB27" s="447"/>
      <c r="AC27" s="447"/>
      <c r="AD27" s="447"/>
      <c r="AE27" s="447"/>
      <c r="AF27" s="447"/>
      <c r="AG27" s="448"/>
      <c r="AH27" s="468">
        <v>22</v>
      </c>
      <c r="AI27" s="469"/>
      <c r="AJ27" s="469"/>
      <c r="AK27" s="469"/>
      <c r="AL27" s="508"/>
      <c r="AM27" s="468">
        <v>60089</v>
      </c>
      <c r="AN27" s="469"/>
      <c r="AO27" s="469"/>
      <c r="AP27" s="469"/>
      <c r="AQ27" s="469"/>
      <c r="AR27" s="508"/>
      <c r="AS27" s="468">
        <v>2731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84</v>
      </c>
      <c r="BO27" s="587"/>
      <c r="BP27" s="587"/>
      <c r="BQ27" s="587"/>
      <c r="BR27" s="587"/>
      <c r="BS27" s="587"/>
      <c r="BT27" s="587"/>
      <c r="BU27" s="588"/>
      <c r="BV27" s="586">
        <v>84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3630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3725491</v>
      </c>
      <c r="BO28" s="381"/>
      <c r="BP28" s="381"/>
      <c r="BQ28" s="381"/>
      <c r="BR28" s="381"/>
      <c r="BS28" s="381"/>
      <c r="BT28" s="381"/>
      <c r="BU28" s="382"/>
      <c r="BV28" s="380">
        <v>3031103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3420</v>
      </c>
      <c r="R29" s="469"/>
      <c r="S29" s="469"/>
      <c r="T29" s="469"/>
      <c r="U29" s="469"/>
      <c r="V29" s="508"/>
      <c r="W29" s="564"/>
      <c r="X29" s="565"/>
      <c r="Y29" s="566"/>
      <c r="Z29" s="467" t="s">
        <v>171</v>
      </c>
      <c r="AA29" s="447"/>
      <c r="AB29" s="447"/>
      <c r="AC29" s="447"/>
      <c r="AD29" s="447"/>
      <c r="AE29" s="447"/>
      <c r="AF29" s="447"/>
      <c r="AG29" s="448"/>
      <c r="AH29" s="468">
        <v>303</v>
      </c>
      <c r="AI29" s="469"/>
      <c r="AJ29" s="469"/>
      <c r="AK29" s="469"/>
      <c r="AL29" s="508"/>
      <c r="AM29" s="468">
        <v>904494</v>
      </c>
      <c r="AN29" s="469"/>
      <c r="AO29" s="469"/>
      <c r="AP29" s="469"/>
      <c r="AQ29" s="469"/>
      <c r="AR29" s="508"/>
      <c r="AS29" s="468">
        <v>2985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3606925</v>
      </c>
      <c r="BO29" s="418"/>
      <c r="BP29" s="418"/>
      <c r="BQ29" s="418"/>
      <c r="BR29" s="418"/>
      <c r="BS29" s="418"/>
      <c r="BT29" s="418"/>
      <c r="BU29" s="419"/>
      <c r="BV29" s="417">
        <v>3191676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4781262</v>
      </c>
      <c r="BO30" s="587"/>
      <c r="BP30" s="587"/>
      <c r="BQ30" s="587"/>
      <c r="BR30" s="587"/>
      <c r="BS30" s="587"/>
      <c r="BT30" s="587"/>
      <c r="BU30" s="588"/>
      <c r="BV30" s="586">
        <v>5283637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島尻消防清掃組合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沖縄県町村土地開発公社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汚水処理施設特別会計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東部清掃施設組合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板馬養殖センター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沖縄県市町村総合事務組合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南部広域行政組合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南部広域行政組合（特別会計）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沖縄県市町村自治会館管理組合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南部広域市町村圏事務組合（一般会計）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南部広域市町村圏事務組合（ふるさと市町村圏基金特別会計）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南部広域市町村圏事務組合（いなんせ葬苑特別会計）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南部広域市町村圏事務組合（南斎場特別会計）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 zoomScaleSheetLayoutView="100" workbookViewId="0">
      <selection activeCell="AO34" sqref="AO34:BC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c r="A35" s="22"/>
      <c r="B35" s="35"/>
      <c r="C35" s="1178" t="s">
        <v>530</v>
      </c>
      <c r="D35" s="1179"/>
      <c r="E35" s="1180"/>
      <c r="F35" s="36">
        <v>8.9700000000000006</v>
      </c>
      <c r="G35" s="37">
        <v>9.77</v>
      </c>
      <c r="H35" s="37">
        <v>9.5399999999999991</v>
      </c>
      <c r="I35" s="37">
        <v>10.18</v>
      </c>
      <c r="J35" s="38">
        <v>8.83</v>
      </c>
      <c r="K35" s="22"/>
      <c r="L35" s="22"/>
      <c r="M35" s="22"/>
      <c r="N35" s="22"/>
      <c r="O35" s="22"/>
      <c r="P35" s="22"/>
    </row>
    <row r="36" spans="1:16" ht="39" customHeight="1">
      <c r="A36" s="22"/>
      <c r="B36" s="35"/>
      <c r="C36" s="1178" t="s">
        <v>531</v>
      </c>
      <c r="D36" s="1179"/>
      <c r="E36" s="1180"/>
      <c r="F36" s="36">
        <v>2.1800000000000002</v>
      </c>
      <c r="G36" s="37">
        <v>2.71</v>
      </c>
      <c r="H36" s="37">
        <v>2.88</v>
      </c>
      <c r="I36" s="37">
        <v>2.68</v>
      </c>
      <c r="J36" s="38">
        <v>3.84</v>
      </c>
      <c r="K36" s="22"/>
      <c r="L36" s="22"/>
      <c r="M36" s="22"/>
      <c r="N36" s="22"/>
      <c r="O36" s="22"/>
      <c r="P36" s="22"/>
    </row>
    <row r="37" spans="1:16" ht="39" customHeight="1">
      <c r="A37" s="22"/>
      <c r="B37" s="35"/>
      <c r="C37" s="1178" t="s">
        <v>532</v>
      </c>
      <c r="D37" s="1179"/>
      <c r="E37" s="1180"/>
      <c r="F37" s="36">
        <v>0.11</v>
      </c>
      <c r="G37" s="37">
        <v>0.52</v>
      </c>
      <c r="H37" s="37">
        <v>0.17</v>
      </c>
      <c r="I37" s="37">
        <v>0.33</v>
      </c>
      <c r="J37" s="38">
        <v>1.03</v>
      </c>
      <c r="K37" s="22"/>
      <c r="L37" s="22"/>
      <c r="M37" s="22"/>
      <c r="N37" s="22"/>
      <c r="O37" s="22"/>
      <c r="P37" s="22"/>
    </row>
    <row r="38" spans="1:16" ht="39" customHeight="1">
      <c r="A38" s="22"/>
      <c r="B38" s="35"/>
      <c r="C38" s="1178" t="s">
        <v>533</v>
      </c>
      <c r="D38" s="1179"/>
      <c r="E38" s="1180"/>
      <c r="F38" s="36">
        <v>0.08</v>
      </c>
      <c r="G38" s="37">
        <v>0.06</v>
      </c>
      <c r="H38" s="37">
        <v>0.06</v>
      </c>
      <c r="I38" s="37">
        <v>0.08</v>
      </c>
      <c r="J38" s="38">
        <v>0.08</v>
      </c>
      <c r="K38" s="22"/>
      <c r="L38" s="22"/>
      <c r="M38" s="22"/>
      <c r="N38" s="22"/>
      <c r="O38" s="22"/>
      <c r="P38" s="22"/>
    </row>
    <row r="39" spans="1:16" ht="39" customHeight="1">
      <c r="A39" s="22"/>
      <c r="B39" s="35"/>
      <c r="C39" s="1178" t="s">
        <v>534</v>
      </c>
      <c r="D39" s="1179"/>
      <c r="E39" s="1180"/>
      <c r="F39" s="36">
        <v>0</v>
      </c>
      <c r="G39" s="37">
        <v>0</v>
      </c>
      <c r="H39" s="37">
        <v>0</v>
      </c>
      <c r="I39" s="37">
        <v>0.02</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536</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SheetLayoutView="55" workbookViewId="0">
      <selection activeCell="AO34" sqref="AO34:BC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1391</v>
      </c>
      <c r="L45" s="60">
        <v>1776</v>
      </c>
      <c r="M45" s="60">
        <v>1913</v>
      </c>
      <c r="N45" s="60">
        <v>2057</v>
      </c>
      <c r="O45" s="61">
        <v>2056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187</v>
      </c>
      <c r="L48" s="64">
        <v>201</v>
      </c>
      <c r="M48" s="64">
        <v>219</v>
      </c>
      <c r="N48" s="64">
        <v>228</v>
      </c>
      <c r="O48" s="65">
        <v>229</v>
      </c>
      <c r="P48" s="48"/>
      <c r="Q48" s="48"/>
      <c r="R48" s="48"/>
      <c r="S48" s="48"/>
      <c r="T48" s="48"/>
      <c r="U48" s="48"/>
    </row>
    <row r="49" spans="1:21" ht="30.75" customHeight="1">
      <c r="A49" s="48"/>
      <c r="B49" s="1196"/>
      <c r="C49" s="1197"/>
      <c r="D49" s="62"/>
      <c r="E49" s="1188" t="s">
        <v>16</v>
      </c>
      <c r="F49" s="1188"/>
      <c r="G49" s="1188"/>
      <c r="H49" s="1188"/>
      <c r="I49" s="1188"/>
      <c r="J49" s="1189"/>
      <c r="K49" s="63">
        <v>46</v>
      </c>
      <c r="L49" s="64">
        <v>46</v>
      </c>
      <c r="M49" s="64">
        <v>53</v>
      </c>
      <c r="N49" s="64">
        <v>49</v>
      </c>
      <c r="O49" s="65">
        <v>94</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1242</v>
      </c>
      <c r="L52" s="64">
        <v>1406</v>
      </c>
      <c r="M52" s="64">
        <v>1579</v>
      </c>
      <c r="N52" s="64">
        <v>1694</v>
      </c>
      <c r="O52" s="65">
        <v>1730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382</v>
      </c>
      <c r="L53" s="69">
        <v>617</v>
      </c>
      <c r="M53" s="69">
        <v>606</v>
      </c>
      <c r="N53" s="69">
        <v>640</v>
      </c>
      <c r="O53" s="70">
        <v>649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AO34" sqref="AO34:BC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18323</v>
      </c>
      <c r="J41" s="83">
        <v>18658</v>
      </c>
      <c r="K41" s="83">
        <v>19739</v>
      </c>
      <c r="L41" s="83">
        <v>19221</v>
      </c>
      <c r="M41" s="84">
        <v>20296</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3809</v>
      </c>
      <c r="J43" s="87">
        <v>3811</v>
      </c>
      <c r="K43" s="87">
        <v>3851</v>
      </c>
      <c r="L43" s="87">
        <v>3805</v>
      </c>
      <c r="M43" s="88">
        <v>3716</v>
      </c>
    </row>
    <row r="44" spans="2:13" ht="27.75" customHeight="1">
      <c r="B44" s="1204"/>
      <c r="C44" s="1205"/>
      <c r="D44" s="85"/>
      <c r="E44" s="1210" t="s">
        <v>28</v>
      </c>
      <c r="F44" s="1210"/>
      <c r="G44" s="1210"/>
      <c r="H44" s="1211"/>
      <c r="I44" s="86">
        <v>206</v>
      </c>
      <c r="J44" s="87">
        <v>172</v>
      </c>
      <c r="K44" s="87">
        <v>359</v>
      </c>
      <c r="L44" s="87">
        <v>486</v>
      </c>
      <c r="M44" s="88">
        <v>571</v>
      </c>
    </row>
    <row r="45" spans="2:13" ht="27.75" customHeight="1">
      <c r="B45" s="1204"/>
      <c r="C45" s="1205"/>
      <c r="D45" s="85"/>
      <c r="E45" s="1210" t="s">
        <v>29</v>
      </c>
      <c r="F45" s="1210"/>
      <c r="G45" s="1210"/>
      <c r="H45" s="1211"/>
      <c r="I45" s="86">
        <v>2090</v>
      </c>
      <c r="J45" s="87">
        <v>2574</v>
      </c>
      <c r="K45" s="87">
        <v>1450</v>
      </c>
      <c r="L45" s="87">
        <v>1049</v>
      </c>
      <c r="M45" s="88">
        <v>909</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6531</v>
      </c>
      <c r="J50" s="87">
        <v>7669</v>
      </c>
      <c r="K50" s="87">
        <v>8258</v>
      </c>
      <c r="L50" s="87">
        <v>8977</v>
      </c>
      <c r="M50" s="88">
        <v>9572</v>
      </c>
    </row>
    <row r="51" spans="2:13" ht="27.75" customHeight="1">
      <c r="B51" s="1204"/>
      <c r="C51" s="1205"/>
      <c r="D51" s="85"/>
      <c r="E51" s="1210" t="s">
        <v>36</v>
      </c>
      <c r="F51" s="1210"/>
      <c r="G51" s="1210"/>
      <c r="H51" s="1211"/>
      <c r="I51" s="86">
        <v>85</v>
      </c>
      <c r="J51" s="87">
        <v>95</v>
      </c>
      <c r="K51" s="87">
        <v>81</v>
      </c>
      <c r="L51" s="87">
        <v>74</v>
      </c>
      <c r="M51" s="88">
        <v>57</v>
      </c>
    </row>
    <row r="52" spans="2:13" ht="27.75" customHeight="1">
      <c r="B52" s="1206"/>
      <c r="C52" s="1207"/>
      <c r="D52" s="85"/>
      <c r="E52" s="1210" t="s">
        <v>37</v>
      </c>
      <c r="F52" s="1210"/>
      <c r="G52" s="1210"/>
      <c r="H52" s="1211"/>
      <c r="I52" s="86">
        <v>16524</v>
      </c>
      <c r="J52" s="87">
        <v>17421</v>
      </c>
      <c r="K52" s="87">
        <v>18624</v>
      </c>
      <c r="L52" s="87">
        <v>22524</v>
      </c>
      <c r="M52" s="88">
        <v>19304</v>
      </c>
    </row>
    <row r="53" spans="2:13" ht="27.75" customHeight="1" thickBot="1">
      <c r="B53" s="1217" t="s">
        <v>21</v>
      </c>
      <c r="C53" s="1218"/>
      <c r="D53" s="92"/>
      <c r="E53" s="1219" t="s">
        <v>38</v>
      </c>
      <c r="F53" s="1219"/>
      <c r="G53" s="1219"/>
      <c r="H53" s="1220"/>
      <c r="I53" s="93">
        <v>1287</v>
      </c>
      <c r="J53" s="94">
        <v>30</v>
      </c>
      <c r="K53" s="94">
        <v>-1564</v>
      </c>
      <c r="L53" s="94">
        <v>-7013</v>
      </c>
      <c r="M53" s="95">
        <v>-3442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46"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t="s">
        <v>568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561</v>
      </c>
      <c r="H51" s="1248"/>
      <c r="I51" s="1253" t="s">
        <v>562</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25">
        <v>26.2</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562</v>
      </c>
      <c r="J55" s="1233"/>
      <c r="K55" s="1255"/>
      <c r="L55" s="1255"/>
      <c r="M55" s="1255"/>
      <c r="N55" s="1221">
        <v>58.5</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6"/>
      <c r="L57" s="1256"/>
      <c r="M57" s="1256"/>
      <c r="N57" s="1225">
        <v>52.9</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561</v>
      </c>
      <c r="H73" s="1248"/>
      <c r="I73" s="1253" t="s">
        <v>562</v>
      </c>
      <c r="J73" s="1253"/>
      <c r="K73" s="1234">
        <v>13.8</v>
      </c>
      <c r="L73" s="1234">
        <v>0.3</v>
      </c>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6.3</v>
      </c>
      <c r="L75" s="1225">
        <v>7</v>
      </c>
      <c r="M75" s="1225">
        <v>6.8</v>
      </c>
      <c r="N75" s="1225">
        <v>6.6</v>
      </c>
      <c r="O75" s="1225">
        <v>6.7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562</v>
      </c>
      <c r="J77" s="1233"/>
      <c r="K77" s="1234">
        <v>76.2</v>
      </c>
      <c r="L77" s="1234">
        <v>65.3</v>
      </c>
      <c r="M77" s="1221">
        <v>60.8</v>
      </c>
      <c r="N77" s="1221">
        <v>58.5</v>
      </c>
      <c r="O77" s="1221">
        <v>54.6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52436</v>
      </c>
      <c r="E3" s="118"/>
      <c r="F3" s="119">
        <v>75709</v>
      </c>
      <c r="G3" s="120"/>
      <c r="H3" s="121"/>
    </row>
    <row r="4" spans="1:8">
      <c r="A4" s="122"/>
      <c r="B4" s="123"/>
      <c r="C4" s="124"/>
      <c r="D4" s="125">
        <v>15962</v>
      </c>
      <c r="E4" s="126"/>
      <c r="F4" s="127">
        <v>35212</v>
      </c>
      <c r="G4" s="128"/>
      <c r="H4" s="129"/>
    </row>
    <row r="5" spans="1:8">
      <c r="A5" s="110" t="s">
        <v>512</v>
      </c>
      <c r="B5" s="115"/>
      <c r="C5" s="116"/>
      <c r="D5" s="117">
        <v>84076</v>
      </c>
      <c r="E5" s="118"/>
      <c r="F5" s="119">
        <v>90961</v>
      </c>
      <c r="G5" s="120"/>
      <c r="H5" s="121"/>
    </row>
    <row r="6" spans="1:8">
      <c r="A6" s="122"/>
      <c r="B6" s="123"/>
      <c r="C6" s="124"/>
      <c r="D6" s="125">
        <v>27271</v>
      </c>
      <c r="E6" s="126"/>
      <c r="F6" s="127">
        <v>37720</v>
      </c>
      <c r="G6" s="128"/>
      <c r="H6" s="129"/>
    </row>
    <row r="7" spans="1:8">
      <c r="A7" s="110" t="s">
        <v>513</v>
      </c>
      <c r="B7" s="115"/>
      <c r="C7" s="116"/>
      <c r="D7" s="117">
        <v>100201</v>
      </c>
      <c r="E7" s="118"/>
      <c r="F7" s="119">
        <v>106614</v>
      </c>
      <c r="G7" s="120"/>
      <c r="H7" s="121"/>
    </row>
    <row r="8" spans="1:8">
      <c r="A8" s="122"/>
      <c r="B8" s="123"/>
      <c r="C8" s="124"/>
      <c r="D8" s="125">
        <v>45849</v>
      </c>
      <c r="E8" s="126"/>
      <c r="F8" s="127">
        <v>45545</v>
      </c>
      <c r="G8" s="128"/>
      <c r="H8" s="129"/>
    </row>
    <row r="9" spans="1:8">
      <c r="A9" s="110" t="s">
        <v>514</v>
      </c>
      <c r="B9" s="115"/>
      <c r="C9" s="116"/>
      <c r="D9" s="117">
        <v>83735</v>
      </c>
      <c r="E9" s="118"/>
      <c r="F9" s="119">
        <v>85459</v>
      </c>
      <c r="G9" s="120"/>
      <c r="H9" s="121"/>
    </row>
    <row r="10" spans="1:8">
      <c r="A10" s="122"/>
      <c r="B10" s="123"/>
      <c r="C10" s="124"/>
      <c r="D10" s="125">
        <v>25875</v>
      </c>
      <c r="E10" s="126"/>
      <c r="F10" s="127">
        <v>44378</v>
      </c>
      <c r="G10" s="128"/>
      <c r="H10" s="129"/>
    </row>
    <row r="11" spans="1:8">
      <c r="A11" s="110" t="s">
        <v>515</v>
      </c>
      <c r="B11" s="115"/>
      <c r="C11" s="116"/>
      <c r="D11" s="117">
        <v>119802</v>
      </c>
      <c r="E11" s="118"/>
      <c r="F11" s="119">
        <v>83280</v>
      </c>
      <c r="G11" s="120"/>
      <c r="H11" s="121"/>
    </row>
    <row r="12" spans="1:8">
      <c r="A12" s="122"/>
      <c r="B12" s="123"/>
      <c r="C12" s="130"/>
      <c r="D12" s="125">
        <v>74188</v>
      </c>
      <c r="E12" s="126"/>
      <c r="F12" s="127">
        <v>43123</v>
      </c>
      <c r="G12" s="128"/>
      <c r="H12" s="129"/>
    </row>
    <row r="13" spans="1:8">
      <c r="A13" s="110"/>
      <c r="B13" s="115"/>
      <c r="C13" s="131"/>
      <c r="D13" s="132">
        <v>88050</v>
      </c>
      <c r="E13" s="133"/>
      <c r="F13" s="134">
        <v>88405</v>
      </c>
      <c r="G13" s="135"/>
      <c r="H13" s="121"/>
    </row>
    <row r="14" spans="1:8">
      <c r="A14" s="122"/>
      <c r="B14" s="123"/>
      <c r="C14" s="124"/>
      <c r="D14" s="125">
        <v>37829</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8.9700000000000006</v>
      </c>
      <c r="C19" s="136">
        <f>ROUND(VALUE(SUBSTITUTE(実質収支比率等に係る経年分析!G$48,"▲","-")),2)</f>
        <v>9.7799999999999994</v>
      </c>
      <c r="D19" s="136">
        <f>ROUND(VALUE(SUBSTITUTE(実質収支比率等に係る経年分析!H$48,"▲","-")),2)</f>
        <v>9.5500000000000007</v>
      </c>
      <c r="E19" s="136">
        <f>ROUND(VALUE(SUBSTITUTE(実質収支比率等に係る経年分析!I$48,"▲","-")),2)</f>
        <v>10.220000000000001</v>
      </c>
      <c r="F19" s="136">
        <f>ROUND(VALUE(SUBSTITUTE(実質収支比率等に係る経年分析!J$48,"▲","-")),2)</f>
        <v>8.83</v>
      </c>
    </row>
    <row r="20" spans="1:11">
      <c r="A20" s="136" t="s">
        <v>43</v>
      </c>
      <c r="B20" s="136">
        <f>ROUND(VALUE(SUBSTITUTE(実質収支比率等に係る経年分析!F$47,"▲","-")),2)</f>
        <v>25.98</v>
      </c>
      <c r="C20" s="136">
        <f>ROUND(VALUE(SUBSTITUTE(実質収支比率等に係る経年分析!G$47,"▲","-")),2)</f>
        <v>26.7</v>
      </c>
      <c r="D20" s="136">
        <f>ROUND(VALUE(SUBSTITUTE(実質収支比率等に係る経年分析!H$47,"▲","-")),2)</f>
        <v>25.83</v>
      </c>
      <c r="E20" s="136">
        <f>ROUND(VALUE(SUBSTITUTE(実質収支比率等に係る経年分析!I$47,"▲","-")),2)</f>
        <v>27.47</v>
      </c>
      <c r="F20" s="136">
        <f>ROUND(VALUE(SUBSTITUTE(実質収支比率等に係る経年分析!J$47,"▲","-")),2)</f>
        <v>33.24</v>
      </c>
    </row>
    <row r="21" spans="1:11">
      <c r="A21" s="136" t="s">
        <v>44</v>
      </c>
      <c r="B21" s="136">
        <f>IF(ISNUMBER(VALUE(SUBSTITUTE(実質収支比率等に係る経年分析!F$49,"▲","-"))),ROUND(VALUE(SUBSTITUTE(実質収支比率等に係る経年分析!F$49,"▲","-")),2),NA())</f>
        <v>4.4800000000000004</v>
      </c>
      <c r="C21" s="136">
        <f>IF(ISNUMBER(VALUE(SUBSTITUTE(実質収支比率等に係る経年分析!G$49,"▲","-"))),ROUND(VALUE(SUBSTITUTE(実質収支比率等に係る経年分析!G$49,"▲","-")),2),NA())</f>
        <v>3.77</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3.39</v>
      </c>
      <c r="F21" s="136">
        <f>IF(ISNUMBER(VALUE(SUBSTITUTE(実質収支比率等に係る経年分析!J$49,"▲","-"))),ROUND(VALUE(SUBSTITUTE(実質収支比率等に係る経年分析!J$49,"▲","-")),2),NA())</f>
        <v>5.74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汚水処理施設特別会計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1.03</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2.1800000000000002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8.9700000000000006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9.5399999999999991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8.83</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4.47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4.5599999999999996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3.24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1242</v>
      </c>
      <c r="E42" s="138"/>
      <c r="F42" s="138"/>
      <c r="G42" s="138">
        <f>'実質公債費比率（分子）の構造'!L$52</f>
        <v>1406</v>
      </c>
      <c r="H42" s="138"/>
      <c r="I42" s="138"/>
      <c r="J42" s="138">
        <f>'実質公債費比率（分子）の構造'!M$52</f>
        <v>1579</v>
      </c>
      <c r="K42" s="138"/>
      <c r="L42" s="138"/>
      <c r="M42" s="138">
        <f>'実質公債費比率（分子）の構造'!N$52</f>
        <v>1694</v>
      </c>
      <c r="N42" s="138"/>
      <c r="O42" s="138"/>
      <c r="P42" s="138">
        <f>'実質公債費比率（分子）の構造'!O$52</f>
        <v>1730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46</v>
      </c>
      <c r="C45" s="138"/>
      <c r="D45" s="138"/>
      <c r="E45" s="138">
        <f>'実質公債費比率（分子）の構造'!L$49</f>
        <v>46</v>
      </c>
      <c r="F45" s="138"/>
      <c r="G45" s="138"/>
      <c r="H45" s="138">
        <f>'実質公債費比率（分子）の構造'!M$49</f>
        <v>53</v>
      </c>
      <c r="I45" s="138"/>
      <c r="J45" s="138"/>
      <c r="K45" s="138">
        <f>'実質公債費比率（分子）の構造'!N$49</f>
        <v>49</v>
      </c>
      <c r="L45" s="138"/>
      <c r="M45" s="138"/>
      <c r="N45" s="138">
        <f>'実質公債費比率（分子）の構造'!O$49</f>
        <v>94</v>
      </c>
      <c r="O45" s="138"/>
      <c r="P45" s="138"/>
    </row>
    <row r="46" spans="1:16">
      <c r="A46" s="138" t="s">
        <v>55</v>
      </c>
      <c r="B46" s="138">
        <f>'実質公債費比率（分子）の構造'!K$48</f>
        <v>187</v>
      </c>
      <c r="C46" s="138"/>
      <c r="D46" s="138"/>
      <c r="E46" s="138">
        <f>'実質公債費比率（分子）の構造'!L$48</f>
        <v>201</v>
      </c>
      <c r="F46" s="138"/>
      <c r="G46" s="138"/>
      <c r="H46" s="138">
        <f>'実質公債費比率（分子）の構造'!M$48</f>
        <v>219</v>
      </c>
      <c r="I46" s="138"/>
      <c r="J46" s="138"/>
      <c r="K46" s="138">
        <f>'実質公債費比率（分子）の構造'!N$48</f>
        <v>228</v>
      </c>
      <c r="L46" s="138"/>
      <c r="M46" s="138"/>
      <c r="N46" s="138">
        <f>'実質公債費比率（分子）の構造'!O$48</f>
        <v>229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1391</v>
      </c>
      <c r="C49" s="138"/>
      <c r="D49" s="138"/>
      <c r="E49" s="138">
        <f>'実質公債費比率（分子）の構造'!L$45</f>
        <v>1776</v>
      </c>
      <c r="F49" s="138"/>
      <c r="G49" s="138"/>
      <c r="H49" s="138">
        <f>'実質公債費比率（分子）の構造'!M$45</f>
        <v>1913</v>
      </c>
      <c r="I49" s="138"/>
      <c r="J49" s="138"/>
      <c r="K49" s="138">
        <f>'実質公債費比率（分子）の構造'!N$45</f>
        <v>2057</v>
      </c>
      <c r="L49" s="138"/>
      <c r="M49" s="138"/>
      <c r="N49" s="138">
        <f>'実質公債費比率（分子）の構造'!O$45</f>
        <v>2056</v>
      </c>
      <c r="O49" s="138"/>
      <c r="P49" s="138"/>
    </row>
    <row r="50" spans="1:16">
      <c r="A50" s="138" t="s">
        <v>59</v>
      </c>
      <c r="B50" s="138" t="e">
        <f>NA()</f>
        <v>#N/A</v>
      </c>
      <c r="C50" s="138">
        <f>IF(ISNUMBER('実質公債費比率（分子）の構造'!K$53),'実質公債費比率（分子）の構造'!K$53,NA())</f>
        <v>382</v>
      </c>
      <c r="D50" s="138" t="e">
        <f>NA()</f>
        <v>#N/A</v>
      </c>
      <c r="E50" s="138" t="e">
        <f>NA()</f>
        <v>#N/A</v>
      </c>
      <c r="F50" s="138">
        <f>IF(ISNUMBER('実質公債費比率（分子）の構造'!L$53),'実質公債費比率（分子）の構造'!L$53,NA())</f>
        <v>617</v>
      </c>
      <c r="G50" s="138" t="e">
        <f>NA()</f>
        <v>#N/A</v>
      </c>
      <c r="H50" s="138" t="e">
        <f>NA()</f>
        <v>#N/A</v>
      </c>
      <c r="I50" s="138">
        <f>IF(ISNUMBER('実質公債費比率（分子）の構造'!M$53),'実質公債費比率（分子）の構造'!M$53,NA())</f>
        <v>606</v>
      </c>
      <c r="J50" s="138" t="e">
        <f>NA()</f>
        <v>#N/A</v>
      </c>
      <c r="K50" s="138" t="e">
        <f>NA()</f>
        <v>#N/A</v>
      </c>
      <c r="L50" s="138">
        <f>IF(ISNUMBER('実質公債費比率（分子）の構造'!N$53),'実質公債費比率（分子）の構造'!N$53,NA())</f>
        <v>640</v>
      </c>
      <c r="M50" s="138" t="e">
        <f>NA()</f>
        <v>#N/A</v>
      </c>
      <c r="N50" s="138" t="e">
        <f>NA()</f>
        <v>#N/A</v>
      </c>
      <c r="O50" s="138">
        <f>IF(ISNUMBER('実質公債費比率（分子）の構造'!O$53),'実質公債費比率（分子）の構造'!O$53,NA())</f>
        <v>649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16524</v>
      </c>
      <c r="E56" s="137"/>
      <c r="F56" s="137"/>
      <c r="G56" s="137">
        <f>'将来負担比率（分子）の構造'!J$52</f>
        <v>17421</v>
      </c>
      <c r="H56" s="137"/>
      <c r="I56" s="137"/>
      <c r="J56" s="137">
        <f>'将来負担比率（分子）の構造'!K$52</f>
        <v>18624</v>
      </c>
      <c r="K56" s="137"/>
      <c r="L56" s="137"/>
      <c r="M56" s="137">
        <f>'将来負担比率（分子）の構造'!L$52</f>
        <v>22524</v>
      </c>
      <c r="N56" s="137"/>
      <c r="O56" s="137"/>
      <c r="P56" s="137">
        <f>'将来負担比率（分子）の構造'!M$52</f>
        <v>19304</v>
      </c>
    </row>
    <row r="57" spans="1:16">
      <c r="A57" s="137" t="s">
        <v>36</v>
      </c>
      <c r="B57" s="137"/>
      <c r="C57" s="137"/>
      <c r="D57" s="137">
        <f>'将来負担比率（分子）の構造'!I$51</f>
        <v>85</v>
      </c>
      <c r="E57" s="137"/>
      <c r="F57" s="137"/>
      <c r="G57" s="137">
        <f>'将来負担比率（分子）の構造'!J$51</f>
        <v>95</v>
      </c>
      <c r="H57" s="137"/>
      <c r="I57" s="137"/>
      <c r="J57" s="137">
        <f>'将来負担比率（分子）の構造'!K$51</f>
        <v>81</v>
      </c>
      <c r="K57" s="137"/>
      <c r="L57" s="137"/>
      <c r="M57" s="137">
        <f>'将来負担比率（分子）の構造'!L$51</f>
        <v>74</v>
      </c>
      <c r="N57" s="137"/>
      <c r="O57" s="137"/>
      <c r="P57" s="137">
        <f>'将来負担比率（分子）の構造'!M$51</f>
        <v>57</v>
      </c>
    </row>
    <row r="58" spans="1:16">
      <c r="A58" s="137" t="s">
        <v>35</v>
      </c>
      <c r="B58" s="137"/>
      <c r="C58" s="137"/>
      <c r="D58" s="137">
        <f>'将来負担比率（分子）の構造'!I$50</f>
        <v>6531</v>
      </c>
      <c r="E58" s="137"/>
      <c r="F58" s="137"/>
      <c r="G58" s="137">
        <f>'将来負担比率（分子）の構造'!J$50</f>
        <v>7669</v>
      </c>
      <c r="H58" s="137"/>
      <c r="I58" s="137"/>
      <c r="J58" s="137">
        <f>'将来負担比率（分子）の構造'!K$50</f>
        <v>8258</v>
      </c>
      <c r="K58" s="137"/>
      <c r="L58" s="137"/>
      <c r="M58" s="137">
        <f>'将来負担比率（分子）の構造'!L$50</f>
        <v>8977</v>
      </c>
      <c r="N58" s="137"/>
      <c r="O58" s="137"/>
      <c r="P58" s="137">
        <f>'将来負担比率（分子）の構造'!M$50</f>
        <v>9572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2090</v>
      </c>
      <c r="C62" s="137"/>
      <c r="D62" s="137"/>
      <c r="E62" s="137">
        <f>'将来負担比率（分子）の構造'!J$45</f>
        <v>2574</v>
      </c>
      <c r="F62" s="137"/>
      <c r="G62" s="137"/>
      <c r="H62" s="137">
        <f>'将来負担比率（分子）の構造'!K$45</f>
        <v>1450</v>
      </c>
      <c r="I62" s="137"/>
      <c r="J62" s="137"/>
      <c r="K62" s="137">
        <f>'将来負担比率（分子）の構造'!L$45</f>
        <v>1049</v>
      </c>
      <c r="L62" s="137"/>
      <c r="M62" s="137"/>
      <c r="N62" s="137">
        <f>'将来負担比率（分子）の構造'!M$45</f>
        <v>909</v>
      </c>
      <c r="O62" s="137"/>
      <c r="P62" s="137"/>
    </row>
    <row r="63" spans="1:16">
      <c r="A63" s="137" t="s">
        <v>28</v>
      </c>
      <c r="B63" s="137">
        <f>'将来負担比率（分子）の構造'!I$44</f>
        <v>206</v>
      </c>
      <c r="C63" s="137"/>
      <c r="D63" s="137"/>
      <c r="E63" s="137">
        <f>'将来負担比率（分子）の構造'!J$44</f>
        <v>172</v>
      </c>
      <c r="F63" s="137"/>
      <c r="G63" s="137"/>
      <c r="H63" s="137">
        <f>'将来負担比率（分子）の構造'!K$44</f>
        <v>359</v>
      </c>
      <c r="I63" s="137"/>
      <c r="J63" s="137"/>
      <c r="K63" s="137">
        <f>'将来負担比率（分子）の構造'!L$44</f>
        <v>486</v>
      </c>
      <c r="L63" s="137"/>
      <c r="M63" s="137"/>
      <c r="N63" s="137">
        <f>'将来負担比率（分子）の構造'!M$44</f>
        <v>571</v>
      </c>
      <c r="O63" s="137"/>
      <c r="P63" s="137"/>
    </row>
    <row r="64" spans="1:16">
      <c r="A64" s="137" t="s">
        <v>27</v>
      </c>
      <c r="B64" s="137">
        <f>'将来負担比率（分子）の構造'!I$43</f>
        <v>3809</v>
      </c>
      <c r="C64" s="137"/>
      <c r="D64" s="137"/>
      <c r="E64" s="137">
        <f>'将来負担比率（分子）の構造'!J$43</f>
        <v>3811</v>
      </c>
      <c r="F64" s="137"/>
      <c r="G64" s="137"/>
      <c r="H64" s="137">
        <f>'将来負担比率（分子）の構造'!K$43</f>
        <v>3851</v>
      </c>
      <c r="I64" s="137"/>
      <c r="J64" s="137"/>
      <c r="K64" s="137">
        <f>'将来負担比率（分子）の構造'!L$43</f>
        <v>3805</v>
      </c>
      <c r="L64" s="137"/>
      <c r="M64" s="137"/>
      <c r="N64" s="137">
        <f>'将来負担比率（分子）の構造'!M$43</f>
        <v>3716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18323</v>
      </c>
      <c r="C66" s="137"/>
      <c r="D66" s="137"/>
      <c r="E66" s="137">
        <f>'将来負担比率（分子）の構造'!J$41</f>
        <v>18658</v>
      </c>
      <c r="F66" s="137"/>
      <c r="G66" s="137"/>
      <c r="H66" s="137">
        <f>'将来負担比率（分子）の構造'!K$41</f>
        <v>19739</v>
      </c>
      <c r="I66" s="137"/>
      <c r="J66" s="137"/>
      <c r="K66" s="137">
        <f>'将来負担比率（分子）の構造'!L$41</f>
        <v>19221</v>
      </c>
      <c r="L66" s="137"/>
      <c r="M66" s="137"/>
      <c r="N66" s="137">
        <f>'将来負担比率（分子）の構造'!M$41</f>
        <v>20296</v>
      </c>
      <c r="O66" s="137"/>
      <c r="P66" s="137"/>
    </row>
    <row r="67" spans="1:16">
      <c r="A67" s="137" t="s">
        <v>63</v>
      </c>
      <c r="B67" s="137" t="e">
        <f>NA()</f>
        <v>#N/A</v>
      </c>
      <c r="C67" s="137">
        <f>IF(ISNUMBER('将来負担比率（分子）の構造'!I$53), IF('将来負担比率（分子）の構造'!I$53 &lt; 0, 0, '将来負担比率（分子）の構造'!I$53), NA())</f>
        <v>1287</v>
      </c>
      <c r="D67" s="137" t="e">
        <f>NA()</f>
        <v>#N/A</v>
      </c>
      <c r="E67" s="137" t="e">
        <f>NA()</f>
        <v>#N/A</v>
      </c>
      <c r="F67" s="137">
        <f>IF(ISNUMBER('将来負担比率（分子）の構造'!J$53), IF('将来負担比率（分子）の構造'!J$53 &lt; 0, 0, '将来負担比率（分子）の構造'!J$53), NA())</f>
        <v>30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W22" workbookViewId="0">
      <selection activeCell="CR31" sqref="CR31:CY3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3316014</v>
      </c>
      <c r="S5" s="615"/>
      <c r="T5" s="615"/>
      <c r="U5" s="615"/>
      <c r="V5" s="615"/>
      <c r="W5" s="615"/>
      <c r="X5" s="615"/>
      <c r="Y5" s="616"/>
      <c r="Z5" s="617">
        <v>13</v>
      </c>
      <c r="AA5" s="617"/>
      <c r="AB5" s="617"/>
      <c r="AC5" s="617"/>
      <c r="AD5" s="618">
        <v>3316014</v>
      </c>
      <c r="AE5" s="618"/>
      <c r="AF5" s="618"/>
      <c r="AG5" s="618"/>
      <c r="AH5" s="618"/>
      <c r="AI5" s="618"/>
      <c r="AJ5" s="618"/>
      <c r="AK5" s="618"/>
      <c r="AL5" s="619">
        <v>30.6</v>
      </c>
      <c r="AM5" s="620"/>
      <c r="AN5" s="620"/>
      <c r="AO5" s="621"/>
      <c r="AP5" s="611" t="s">
        <v>210</v>
      </c>
      <c r="AQ5" s="612"/>
      <c r="AR5" s="612"/>
      <c r="AS5" s="612"/>
      <c r="AT5" s="612"/>
      <c r="AU5" s="612"/>
      <c r="AV5" s="612"/>
      <c r="AW5" s="612"/>
      <c r="AX5" s="612"/>
      <c r="AY5" s="612"/>
      <c r="AZ5" s="612"/>
      <c r="BA5" s="612"/>
      <c r="BB5" s="612"/>
      <c r="BC5" s="612"/>
      <c r="BD5" s="612"/>
      <c r="BE5" s="612"/>
      <c r="BF5" s="613"/>
      <c r="BG5" s="625">
        <v>3304176</v>
      </c>
      <c r="BH5" s="626"/>
      <c r="BI5" s="626"/>
      <c r="BJ5" s="626"/>
      <c r="BK5" s="626"/>
      <c r="BL5" s="626"/>
      <c r="BM5" s="626"/>
      <c r="BN5" s="627"/>
      <c r="BO5" s="628">
        <v>99.6</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119675</v>
      </c>
      <c r="S6" s="626"/>
      <c r="T6" s="626"/>
      <c r="U6" s="626"/>
      <c r="V6" s="626"/>
      <c r="W6" s="626"/>
      <c r="X6" s="626"/>
      <c r="Y6" s="627"/>
      <c r="Z6" s="628">
        <v>0.5</v>
      </c>
      <c r="AA6" s="628"/>
      <c r="AB6" s="628"/>
      <c r="AC6" s="628"/>
      <c r="AD6" s="629">
        <v>119675</v>
      </c>
      <c r="AE6" s="629"/>
      <c r="AF6" s="629"/>
      <c r="AG6" s="629"/>
      <c r="AH6" s="629"/>
      <c r="AI6" s="629"/>
      <c r="AJ6" s="629"/>
      <c r="AK6" s="629"/>
      <c r="AL6" s="630">
        <v>1.1000000000000001</v>
      </c>
      <c r="AM6" s="631"/>
      <c r="AN6" s="631"/>
      <c r="AO6" s="632"/>
      <c r="AP6" s="622" t="s">
        <v>216</v>
      </c>
      <c r="AQ6" s="623"/>
      <c r="AR6" s="623"/>
      <c r="AS6" s="623"/>
      <c r="AT6" s="623"/>
      <c r="AU6" s="623"/>
      <c r="AV6" s="623"/>
      <c r="AW6" s="623"/>
      <c r="AX6" s="623"/>
      <c r="AY6" s="623"/>
      <c r="AZ6" s="623"/>
      <c r="BA6" s="623"/>
      <c r="BB6" s="623"/>
      <c r="BC6" s="623"/>
      <c r="BD6" s="623"/>
      <c r="BE6" s="623"/>
      <c r="BF6" s="624"/>
      <c r="BG6" s="625">
        <v>3304176</v>
      </c>
      <c r="BH6" s="626"/>
      <c r="BI6" s="626"/>
      <c r="BJ6" s="626"/>
      <c r="BK6" s="626"/>
      <c r="BL6" s="626"/>
      <c r="BM6" s="626"/>
      <c r="BN6" s="627"/>
      <c r="BO6" s="628">
        <v>99.6</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181503</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181503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2532</v>
      </c>
      <c r="S7" s="626"/>
      <c r="T7" s="626"/>
      <c r="U7" s="626"/>
      <c r="V7" s="626"/>
      <c r="W7" s="626"/>
      <c r="X7" s="626"/>
      <c r="Y7" s="627"/>
      <c r="Z7" s="628">
        <v>0</v>
      </c>
      <c r="AA7" s="628"/>
      <c r="AB7" s="628"/>
      <c r="AC7" s="628"/>
      <c r="AD7" s="629">
        <v>2532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1292605</v>
      </c>
      <c r="BH7" s="626"/>
      <c r="BI7" s="626"/>
      <c r="BJ7" s="626"/>
      <c r="BK7" s="626"/>
      <c r="BL7" s="626"/>
      <c r="BM7" s="626"/>
      <c r="BN7" s="627"/>
      <c r="BO7" s="628">
        <v>39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4386721</v>
      </c>
      <c r="CS7" s="626"/>
      <c r="CT7" s="626"/>
      <c r="CU7" s="626"/>
      <c r="CV7" s="626"/>
      <c r="CW7" s="626"/>
      <c r="CX7" s="626"/>
      <c r="CY7" s="627"/>
      <c r="CZ7" s="628">
        <v>18</v>
      </c>
      <c r="DA7" s="628"/>
      <c r="DB7" s="628"/>
      <c r="DC7" s="628"/>
      <c r="DD7" s="634">
        <v>345680</v>
      </c>
      <c r="DE7" s="626"/>
      <c r="DF7" s="626"/>
      <c r="DG7" s="626"/>
      <c r="DH7" s="626"/>
      <c r="DI7" s="626"/>
      <c r="DJ7" s="626"/>
      <c r="DK7" s="626"/>
      <c r="DL7" s="626"/>
      <c r="DM7" s="626"/>
      <c r="DN7" s="626"/>
      <c r="DO7" s="626"/>
      <c r="DP7" s="627"/>
      <c r="DQ7" s="634">
        <v>3590393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4151</v>
      </c>
      <c r="S8" s="626"/>
      <c r="T8" s="626"/>
      <c r="U8" s="626"/>
      <c r="V8" s="626"/>
      <c r="W8" s="626"/>
      <c r="X8" s="626"/>
      <c r="Y8" s="627"/>
      <c r="Z8" s="628">
        <v>0</v>
      </c>
      <c r="AA8" s="628"/>
      <c r="AB8" s="628"/>
      <c r="AC8" s="628"/>
      <c r="AD8" s="629">
        <v>4151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61019</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8713748</v>
      </c>
      <c r="CS8" s="626"/>
      <c r="CT8" s="626"/>
      <c r="CU8" s="626"/>
      <c r="CV8" s="626"/>
      <c r="CW8" s="626"/>
      <c r="CX8" s="626"/>
      <c r="CY8" s="627"/>
      <c r="CZ8" s="628">
        <v>35.700000000000003</v>
      </c>
      <c r="DA8" s="628"/>
      <c r="DB8" s="628"/>
      <c r="DC8" s="628"/>
      <c r="DD8" s="634">
        <v>525217</v>
      </c>
      <c r="DE8" s="626"/>
      <c r="DF8" s="626"/>
      <c r="DG8" s="626"/>
      <c r="DH8" s="626"/>
      <c r="DI8" s="626"/>
      <c r="DJ8" s="626"/>
      <c r="DK8" s="626"/>
      <c r="DL8" s="626"/>
      <c r="DM8" s="626"/>
      <c r="DN8" s="626"/>
      <c r="DO8" s="626"/>
      <c r="DP8" s="627"/>
      <c r="DQ8" s="634">
        <v>3650766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3289</v>
      </c>
      <c r="S9" s="626"/>
      <c r="T9" s="626"/>
      <c r="U9" s="626"/>
      <c r="V9" s="626"/>
      <c r="W9" s="626"/>
      <c r="X9" s="626"/>
      <c r="Y9" s="627"/>
      <c r="Z9" s="628">
        <v>0</v>
      </c>
      <c r="AA9" s="628"/>
      <c r="AB9" s="628"/>
      <c r="AC9" s="628"/>
      <c r="AD9" s="629">
        <v>3289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1097025</v>
      </c>
      <c r="BH9" s="626"/>
      <c r="BI9" s="626"/>
      <c r="BJ9" s="626"/>
      <c r="BK9" s="626"/>
      <c r="BL9" s="626"/>
      <c r="BM9" s="626"/>
      <c r="BN9" s="627"/>
      <c r="BO9" s="628">
        <v>33.1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927115</v>
      </c>
      <c r="CS9" s="626"/>
      <c r="CT9" s="626"/>
      <c r="CU9" s="626"/>
      <c r="CV9" s="626"/>
      <c r="CW9" s="626"/>
      <c r="CX9" s="626"/>
      <c r="CY9" s="627"/>
      <c r="CZ9" s="628">
        <v>3.8</v>
      </c>
      <c r="DA9" s="628"/>
      <c r="DB9" s="628"/>
      <c r="DC9" s="628"/>
      <c r="DD9" s="634">
        <v>8579</v>
      </c>
      <c r="DE9" s="626"/>
      <c r="DF9" s="626"/>
      <c r="DG9" s="626"/>
      <c r="DH9" s="626"/>
      <c r="DI9" s="626"/>
      <c r="DJ9" s="626"/>
      <c r="DK9" s="626"/>
      <c r="DL9" s="626"/>
      <c r="DM9" s="626"/>
      <c r="DN9" s="626"/>
      <c r="DO9" s="626"/>
      <c r="DP9" s="627"/>
      <c r="DQ9" s="634">
        <v>758257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537979</v>
      </c>
      <c r="S10" s="626"/>
      <c r="T10" s="626"/>
      <c r="U10" s="626"/>
      <c r="V10" s="626"/>
      <c r="W10" s="626"/>
      <c r="X10" s="626"/>
      <c r="Y10" s="627"/>
      <c r="Z10" s="628">
        <v>2.1</v>
      </c>
      <c r="AA10" s="628"/>
      <c r="AB10" s="628"/>
      <c r="AC10" s="628"/>
      <c r="AD10" s="629">
        <v>537979</v>
      </c>
      <c r="AE10" s="629"/>
      <c r="AF10" s="629"/>
      <c r="AG10" s="629"/>
      <c r="AH10" s="629"/>
      <c r="AI10" s="629"/>
      <c r="AJ10" s="629"/>
      <c r="AK10" s="629"/>
      <c r="AL10" s="630">
        <v>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60275</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8729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8729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65961</v>
      </c>
      <c r="S11" s="626"/>
      <c r="T11" s="626"/>
      <c r="U11" s="626"/>
      <c r="V11" s="626"/>
      <c r="W11" s="626"/>
      <c r="X11" s="626"/>
      <c r="Y11" s="627"/>
      <c r="Z11" s="628">
        <v>0.3</v>
      </c>
      <c r="AA11" s="628"/>
      <c r="AB11" s="628"/>
      <c r="AC11" s="628"/>
      <c r="AD11" s="629">
        <v>65961</v>
      </c>
      <c r="AE11" s="629"/>
      <c r="AF11" s="629"/>
      <c r="AG11" s="629"/>
      <c r="AH11" s="629"/>
      <c r="AI11" s="629"/>
      <c r="AJ11" s="629"/>
      <c r="AK11" s="629"/>
      <c r="AL11" s="630">
        <v>0.6</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74286</v>
      </c>
      <c r="BH11" s="626"/>
      <c r="BI11" s="626"/>
      <c r="BJ11" s="626"/>
      <c r="BK11" s="626"/>
      <c r="BL11" s="626"/>
      <c r="BM11" s="626"/>
      <c r="BN11" s="627"/>
      <c r="BO11" s="628">
        <v>2.2000000000000002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1105379</v>
      </c>
      <c r="CS11" s="626"/>
      <c r="CT11" s="626"/>
      <c r="CU11" s="626"/>
      <c r="CV11" s="626"/>
      <c r="CW11" s="626"/>
      <c r="CX11" s="626"/>
      <c r="CY11" s="627"/>
      <c r="CZ11" s="628">
        <v>4.5</v>
      </c>
      <c r="DA11" s="628"/>
      <c r="DB11" s="628"/>
      <c r="DC11" s="628"/>
      <c r="DD11" s="634">
        <v>576567</v>
      </c>
      <c r="DE11" s="626"/>
      <c r="DF11" s="626"/>
      <c r="DG11" s="626"/>
      <c r="DH11" s="626"/>
      <c r="DI11" s="626"/>
      <c r="DJ11" s="626"/>
      <c r="DK11" s="626"/>
      <c r="DL11" s="626"/>
      <c r="DM11" s="626"/>
      <c r="DN11" s="626"/>
      <c r="DO11" s="626"/>
      <c r="DP11" s="627"/>
      <c r="DQ11" s="634">
        <v>305405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1645608</v>
      </c>
      <c r="BH12" s="626"/>
      <c r="BI12" s="626"/>
      <c r="BJ12" s="626"/>
      <c r="BK12" s="626"/>
      <c r="BL12" s="626"/>
      <c r="BM12" s="626"/>
      <c r="BN12" s="627"/>
      <c r="BO12" s="628">
        <v>49.6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447994</v>
      </c>
      <c r="CS12" s="626"/>
      <c r="CT12" s="626"/>
      <c r="CU12" s="626"/>
      <c r="CV12" s="626"/>
      <c r="CW12" s="626"/>
      <c r="CX12" s="626"/>
      <c r="CY12" s="627"/>
      <c r="CZ12" s="628">
        <v>1.8</v>
      </c>
      <c r="DA12" s="628"/>
      <c r="DB12" s="628"/>
      <c r="DC12" s="628"/>
      <c r="DD12" s="634">
        <v>173473</v>
      </c>
      <c r="DE12" s="626"/>
      <c r="DF12" s="626"/>
      <c r="DG12" s="626"/>
      <c r="DH12" s="626"/>
      <c r="DI12" s="626"/>
      <c r="DJ12" s="626"/>
      <c r="DK12" s="626"/>
      <c r="DL12" s="626"/>
      <c r="DM12" s="626"/>
      <c r="DN12" s="626"/>
      <c r="DO12" s="626"/>
      <c r="DP12" s="627"/>
      <c r="DQ12" s="634">
        <v>99772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22658</v>
      </c>
      <c r="S13" s="626"/>
      <c r="T13" s="626"/>
      <c r="U13" s="626"/>
      <c r="V13" s="626"/>
      <c r="W13" s="626"/>
      <c r="X13" s="626"/>
      <c r="Y13" s="627"/>
      <c r="Z13" s="628">
        <v>0.1</v>
      </c>
      <c r="AA13" s="628"/>
      <c r="AB13" s="628"/>
      <c r="AC13" s="628"/>
      <c r="AD13" s="629">
        <v>22658</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1627254</v>
      </c>
      <c r="BH13" s="626"/>
      <c r="BI13" s="626"/>
      <c r="BJ13" s="626"/>
      <c r="BK13" s="626"/>
      <c r="BL13" s="626"/>
      <c r="BM13" s="626"/>
      <c r="BN13" s="627"/>
      <c r="BO13" s="628">
        <v>49.1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3379983</v>
      </c>
      <c r="CS13" s="626"/>
      <c r="CT13" s="626"/>
      <c r="CU13" s="626"/>
      <c r="CV13" s="626"/>
      <c r="CW13" s="626"/>
      <c r="CX13" s="626"/>
      <c r="CY13" s="627"/>
      <c r="CZ13" s="628">
        <v>13.9</v>
      </c>
      <c r="DA13" s="628"/>
      <c r="DB13" s="628"/>
      <c r="DC13" s="628"/>
      <c r="DD13" s="634">
        <v>2716251</v>
      </c>
      <c r="DE13" s="626"/>
      <c r="DF13" s="626"/>
      <c r="DG13" s="626"/>
      <c r="DH13" s="626"/>
      <c r="DI13" s="626"/>
      <c r="DJ13" s="626"/>
      <c r="DK13" s="626"/>
      <c r="DL13" s="626"/>
      <c r="DM13" s="626"/>
      <c r="DN13" s="626"/>
      <c r="DO13" s="626"/>
      <c r="DP13" s="627"/>
      <c r="DQ13" s="634">
        <v>648612</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160250</v>
      </c>
      <c r="BH14" s="626"/>
      <c r="BI14" s="626"/>
      <c r="BJ14" s="626"/>
      <c r="BK14" s="626"/>
      <c r="BL14" s="626"/>
      <c r="BM14" s="626"/>
      <c r="BN14" s="627"/>
      <c r="BO14" s="628">
        <v>4.8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552492</v>
      </c>
      <c r="CS14" s="626"/>
      <c r="CT14" s="626"/>
      <c r="CU14" s="626"/>
      <c r="CV14" s="626"/>
      <c r="CW14" s="626"/>
      <c r="CX14" s="626"/>
      <c r="CY14" s="627"/>
      <c r="CZ14" s="628">
        <v>2.2999999999999998</v>
      </c>
      <c r="DA14" s="628"/>
      <c r="DB14" s="628"/>
      <c r="DC14" s="628"/>
      <c r="DD14" s="634" t="s">
        <v>112</v>
      </c>
      <c r="DE14" s="626"/>
      <c r="DF14" s="626"/>
      <c r="DG14" s="626"/>
      <c r="DH14" s="626"/>
      <c r="DI14" s="626"/>
      <c r="DJ14" s="626"/>
      <c r="DK14" s="626"/>
      <c r="DL14" s="626"/>
      <c r="DM14" s="626"/>
      <c r="DN14" s="626"/>
      <c r="DO14" s="626"/>
      <c r="DP14" s="627"/>
      <c r="DQ14" s="634">
        <v>552492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15765</v>
      </c>
      <c r="S15" s="626"/>
      <c r="T15" s="626"/>
      <c r="U15" s="626"/>
      <c r="V15" s="626"/>
      <c r="W15" s="626"/>
      <c r="X15" s="626"/>
      <c r="Y15" s="627"/>
      <c r="Z15" s="628">
        <v>0.1</v>
      </c>
      <c r="AA15" s="628"/>
      <c r="AB15" s="628"/>
      <c r="AC15" s="628"/>
      <c r="AD15" s="629">
        <v>15765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205690</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2532592</v>
      </c>
      <c r="CS15" s="626"/>
      <c r="CT15" s="626"/>
      <c r="CU15" s="626"/>
      <c r="CV15" s="626"/>
      <c r="CW15" s="626"/>
      <c r="CX15" s="626"/>
      <c r="CY15" s="627"/>
      <c r="CZ15" s="628">
        <v>10.4</v>
      </c>
      <c r="DA15" s="628"/>
      <c r="DB15" s="628"/>
      <c r="DC15" s="628"/>
      <c r="DD15" s="634">
        <v>834377</v>
      </c>
      <c r="DE15" s="626"/>
      <c r="DF15" s="626"/>
      <c r="DG15" s="626"/>
      <c r="DH15" s="626"/>
      <c r="DI15" s="626"/>
      <c r="DJ15" s="626"/>
      <c r="DK15" s="626"/>
      <c r="DL15" s="626"/>
      <c r="DM15" s="626"/>
      <c r="DN15" s="626"/>
      <c r="DO15" s="626"/>
      <c r="DP15" s="627"/>
      <c r="DQ15" s="634">
        <v>1153858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7449280</v>
      </c>
      <c r="S16" s="626"/>
      <c r="T16" s="626"/>
      <c r="U16" s="626"/>
      <c r="V16" s="626"/>
      <c r="W16" s="626"/>
      <c r="X16" s="626"/>
      <c r="Y16" s="627"/>
      <c r="Z16" s="628">
        <v>29.2</v>
      </c>
      <c r="AA16" s="628"/>
      <c r="AB16" s="628"/>
      <c r="AC16" s="628"/>
      <c r="AD16" s="629">
        <v>6697809</v>
      </c>
      <c r="AE16" s="629"/>
      <c r="AF16" s="629"/>
      <c r="AG16" s="629"/>
      <c r="AH16" s="629"/>
      <c r="AI16" s="629"/>
      <c r="AJ16" s="629"/>
      <c r="AK16" s="629"/>
      <c r="AL16" s="630">
        <v>61.8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23</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4221</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3105</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6697809</v>
      </c>
      <c r="S17" s="626"/>
      <c r="T17" s="626"/>
      <c r="U17" s="626"/>
      <c r="V17" s="626"/>
      <c r="W17" s="626"/>
      <c r="X17" s="626"/>
      <c r="Y17" s="627"/>
      <c r="Z17" s="628">
        <v>26.3</v>
      </c>
      <c r="AA17" s="628"/>
      <c r="AB17" s="628"/>
      <c r="AC17" s="628"/>
      <c r="AD17" s="629">
        <v>6697809</v>
      </c>
      <c r="AE17" s="629"/>
      <c r="AF17" s="629"/>
      <c r="AG17" s="629"/>
      <c r="AH17" s="629"/>
      <c r="AI17" s="629"/>
      <c r="AJ17" s="629"/>
      <c r="AK17" s="629"/>
      <c r="AL17" s="630">
        <v>61.8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2141794</v>
      </c>
      <c r="CS17" s="626"/>
      <c r="CT17" s="626"/>
      <c r="CU17" s="626"/>
      <c r="CV17" s="626"/>
      <c r="CW17" s="626"/>
      <c r="CX17" s="626"/>
      <c r="CY17" s="627"/>
      <c r="CZ17" s="628">
        <v>8.8000000000000007</v>
      </c>
      <c r="DA17" s="628"/>
      <c r="DB17" s="628"/>
      <c r="DC17" s="628"/>
      <c r="DD17" s="634" t="s">
        <v>112</v>
      </c>
      <c r="DE17" s="626"/>
      <c r="DF17" s="626"/>
      <c r="DG17" s="626"/>
      <c r="DH17" s="626"/>
      <c r="DI17" s="626"/>
      <c r="DJ17" s="626"/>
      <c r="DK17" s="626"/>
      <c r="DL17" s="626"/>
      <c r="DM17" s="626"/>
      <c r="DN17" s="626"/>
      <c r="DO17" s="626"/>
      <c r="DP17" s="627"/>
      <c r="DQ17" s="634">
        <v>2127186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751471</v>
      </c>
      <c r="S18" s="626"/>
      <c r="T18" s="626"/>
      <c r="U18" s="626"/>
      <c r="V18" s="626"/>
      <c r="W18" s="626"/>
      <c r="X18" s="626"/>
      <c r="Y18" s="627"/>
      <c r="Z18" s="628">
        <v>2.9</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939</v>
      </c>
      <c r="CS18" s="626"/>
      <c r="CT18" s="626"/>
      <c r="CU18" s="626"/>
      <c r="CV18" s="626"/>
      <c r="CW18" s="626"/>
      <c r="CX18" s="626"/>
      <c r="CY18" s="627"/>
      <c r="CZ18" s="628">
        <v>0</v>
      </c>
      <c r="DA18" s="628"/>
      <c r="DB18" s="628"/>
      <c r="DC18" s="628"/>
      <c r="DD18" s="634">
        <v>939</v>
      </c>
      <c r="DE18" s="626"/>
      <c r="DF18" s="626"/>
      <c r="DG18" s="626"/>
      <c r="DH18" s="626"/>
      <c r="DI18" s="626"/>
      <c r="DJ18" s="626"/>
      <c r="DK18" s="626"/>
      <c r="DL18" s="626"/>
      <c r="DM18" s="626"/>
      <c r="DN18" s="626"/>
      <c r="DO18" s="626"/>
      <c r="DP18" s="627"/>
      <c r="DQ18" s="634">
        <v>939</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11838</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11537304</v>
      </c>
      <c r="S20" s="626"/>
      <c r="T20" s="626"/>
      <c r="U20" s="626"/>
      <c r="V20" s="626"/>
      <c r="W20" s="626"/>
      <c r="X20" s="626"/>
      <c r="Y20" s="627"/>
      <c r="Z20" s="628">
        <v>45.2</v>
      </c>
      <c r="AA20" s="628"/>
      <c r="AB20" s="628"/>
      <c r="AC20" s="628"/>
      <c r="AD20" s="629">
        <v>10785833</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11838</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24383210</v>
      </c>
      <c r="CS20" s="626"/>
      <c r="CT20" s="626"/>
      <c r="CU20" s="626"/>
      <c r="CV20" s="626"/>
      <c r="CW20" s="626"/>
      <c r="CX20" s="626"/>
      <c r="CY20" s="627"/>
      <c r="CZ20" s="628">
        <v>100</v>
      </c>
      <c r="DA20" s="628"/>
      <c r="DB20" s="628"/>
      <c r="DC20" s="628"/>
      <c r="DD20" s="634">
        <v>5181083</v>
      </c>
      <c r="DE20" s="626"/>
      <c r="DF20" s="626"/>
      <c r="DG20" s="626"/>
      <c r="DH20" s="626"/>
      <c r="DI20" s="626"/>
      <c r="DJ20" s="626"/>
      <c r="DK20" s="626"/>
      <c r="DL20" s="626"/>
      <c r="DM20" s="626"/>
      <c r="DN20" s="626"/>
      <c r="DO20" s="626"/>
      <c r="DP20" s="627"/>
      <c r="DQ20" s="634">
        <v>13081017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3132</v>
      </c>
      <c r="S21" s="626"/>
      <c r="T21" s="626"/>
      <c r="U21" s="626"/>
      <c r="V21" s="626"/>
      <c r="W21" s="626"/>
      <c r="X21" s="626"/>
      <c r="Y21" s="627"/>
      <c r="Z21" s="628">
        <v>0</v>
      </c>
      <c r="AA21" s="628"/>
      <c r="AB21" s="628"/>
      <c r="AC21" s="628"/>
      <c r="AD21" s="629">
        <v>3132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11838</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353108</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251765</v>
      </c>
      <c r="S23" s="626"/>
      <c r="T23" s="626"/>
      <c r="U23" s="626"/>
      <c r="V23" s="626"/>
      <c r="W23" s="626"/>
      <c r="X23" s="626"/>
      <c r="Y23" s="627"/>
      <c r="Z23" s="628">
        <v>1</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70014</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9604892</v>
      </c>
      <c r="CS24" s="615"/>
      <c r="CT24" s="615"/>
      <c r="CU24" s="615"/>
      <c r="CV24" s="615"/>
      <c r="CW24" s="615"/>
      <c r="CX24" s="615"/>
      <c r="CY24" s="616"/>
      <c r="CZ24" s="652">
        <v>39.4</v>
      </c>
      <c r="DA24" s="653"/>
      <c r="DB24" s="653"/>
      <c r="DC24" s="654"/>
      <c r="DD24" s="651">
        <v>5677342</v>
      </c>
      <c r="DE24" s="615"/>
      <c r="DF24" s="615"/>
      <c r="DG24" s="615"/>
      <c r="DH24" s="615"/>
      <c r="DI24" s="615"/>
      <c r="DJ24" s="615"/>
      <c r="DK24" s="616"/>
      <c r="DL24" s="651">
        <v>5532483</v>
      </c>
      <c r="DM24" s="615"/>
      <c r="DN24" s="615"/>
      <c r="DO24" s="615"/>
      <c r="DP24" s="615"/>
      <c r="DQ24" s="615"/>
      <c r="DR24" s="615"/>
      <c r="DS24" s="615"/>
      <c r="DT24" s="615"/>
      <c r="DU24" s="615"/>
      <c r="DV24" s="616"/>
      <c r="DW24" s="619">
        <v>49.3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3228978</v>
      </c>
      <c r="S25" s="626"/>
      <c r="T25" s="626"/>
      <c r="U25" s="626"/>
      <c r="V25" s="626"/>
      <c r="W25" s="626"/>
      <c r="X25" s="626"/>
      <c r="Y25" s="627"/>
      <c r="Z25" s="628">
        <v>12.7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2378854</v>
      </c>
      <c r="CS25" s="657"/>
      <c r="CT25" s="657"/>
      <c r="CU25" s="657"/>
      <c r="CV25" s="657"/>
      <c r="CW25" s="657"/>
      <c r="CX25" s="657"/>
      <c r="CY25" s="658"/>
      <c r="CZ25" s="659">
        <v>9.8000000000000007</v>
      </c>
      <c r="DA25" s="660"/>
      <c r="DB25" s="660"/>
      <c r="DC25" s="661"/>
      <c r="DD25" s="634">
        <v>2191492</v>
      </c>
      <c r="DE25" s="657"/>
      <c r="DF25" s="657"/>
      <c r="DG25" s="657"/>
      <c r="DH25" s="657"/>
      <c r="DI25" s="657"/>
      <c r="DJ25" s="657"/>
      <c r="DK25" s="658"/>
      <c r="DL25" s="634">
        <v>2137709</v>
      </c>
      <c r="DM25" s="657"/>
      <c r="DN25" s="657"/>
      <c r="DO25" s="657"/>
      <c r="DP25" s="657"/>
      <c r="DQ25" s="657"/>
      <c r="DR25" s="657"/>
      <c r="DS25" s="657"/>
      <c r="DT25" s="657"/>
      <c r="DU25" s="657"/>
      <c r="DV25" s="658"/>
      <c r="DW25" s="630">
        <v>19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14100</v>
      </c>
      <c r="S26" s="626"/>
      <c r="T26" s="626"/>
      <c r="U26" s="626"/>
      <c r="V26" s="626"/>
      <c r="W26" s="626"/>
      <c r="X26" s="626"/>
      <c r="Y26" s="627"/>
      <c r="Z26" s="628">
        <v>0.1</v>
      </c>
      <c r="AA26" s="628"/>
      <c r="AB26" s="628"/>
      <c r="AC26" s="628"/>
      <c r="AD26" s="629">
        <v>14100</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1454097</v>
      </c>
      <c r="CS26" s="626"/>
      <c r="CT26" s="626"/>
      <c r="CU26" s="626"/>
      <c r="CV26" s="626"/>
      <c r="CW26" s="626"/>
      <c r="CX26" s="626"/>
      <c r="CY26" s="627"/>
      <c r="CZ26" s="659">
        <v>6</v>
      </c>
      <c r="DA26" s="660"/>
      <c r="DB26" s="660"/>
      <c r="DC26" s="661"/>
      <c r="DD26" s="634">
        <v>1321009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3721879</v>
      </c>
      <c r="S27" s="626"/>
      <c r="T27" s="626"/>
      <c r="U27" s="626"/>
      <c r="V27" s="626"/>
      <c r="W27" s="626"/>
      <c r="X27" s="626"/>
      <c r="Y27" s="627"/>
      <c r="Z27" s="628">
        <v>14.6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3316014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5084244</v>
      </c>
      <c r="CS27" s="657"/>
      <c r="CT27" s="657"/>
      <c r="CU27" s="657"/>
      <c r="CV27" s="657"/>
      <c r="CW27" s="657"/>
      <c r="CX27" s="657"/>
      <c r="CY27" s="658"/>
      <c r="CZ27" s="659">
        <v>20.9</v>
      </c>
      <c r="DA27" s="660"/>
      <c r="DB27" s="660"/>
      <c r="DC27" s="661"/>
      <c r="DD27" s="634">
        <v>1358664</v>
      </c>
      <c r="DE27" s="657"/>
      <c r="DF27" s="657"/>
      <c r="DG27" s="657"/>
      <c r="DH27" s="657"/>
      <c r="DI27" s="657"/>
      <c r="DJ27" s="657"/>
      <c r="DK27" s="658"/>
      <c r="DL27" s="634">
        <v>1350654</v>
      </c>
      <c r="DM27" s="657"/>
      <c r="DN27" s="657"/>
      <c r="DO27" s="657"/>
      <c r="DP27" s="657"/>
      <c r="DQ27" s="657"/>
      <c r="DR27" s="657"/>
      <c r="DS27" s="657"/>
      <c r="DT27" s="657"/>
      <c r="DU27" s="657"/>
      <c r="DV27" s="658"/>
      <c r="DW27" s="630">
        <v>12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111086</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2141794</v>
      </c>
      <c r="CS28" s="626"/>
      <c r="CT28" s="626"/>
      <c r="CU28" s="626"/>
      <c r="CV28" s="626"/>
      <c r="CW28" s="626"/>
      <c r="CX28" s="626"/>
      <c r="CY28" s="627"/>
      <c r="CZ28" s="659">
        <v>8.8000000000000007</v>
      </c>
      <c r="DA28" s="660"/>
      <c r="DB28" s="660"/>
      <c r="DC28" s="661"/>
      <c r="DD28" s="634">
        <v>2127186</v>
      </c>
      <c r="DE28" s="626"/>
      <c r="DF28" s="626"/>
      <c r="DG28" s="626"/>
      <c r="DH28" s="626"/>
      <c r="DI28" s="626"/>
      <c r="DJ28" s="626"/>
      <c r="DK28" s="627"/>
      <c r="DL28" s="634">
        <v>2044120</v>
      </c>
      <c r="DM28" s="626"/>
      <c r="DN28" s="626"/>
      <c r="DO28" s="626"/>
      <c r="DP28" s="626"/>
      <c r="DQ28" s="626"/>
      <c r="DR28" s="626"/>
      <c r="DS28" s="626"/>
      <c r="DT28" s="626"/>
      <c r="DU28" s="626"/>
      <c r="DV28" s="627"/>
      <c r="DW28" s="630">
        <v>18.2</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70063</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2141792</v>
      </c>
      <c r="CS29" s="657"/>
      <c r="CT29" s="657"/>
      <c r="CU29" s="657"/>
      <c r="CV29" s="657"/>
      <c r="CW29" s="657"/>
      <c r="CX29" s="657"/>
      <c r="CY29" s="658"/>
      <c r="CZ29" s="659">
        <v>8.8000000000000007</v>
      </c>
      <c r="DA29" s="660"/>
      <c r="DB29" s="660"/>
      <c r="DC29" s="661"/>
      <c r="DD29" s="634">
        <v>2127184</v>
      </c>
      <c r="DE29" s="657"/>
      <c r="DF29" s="657"/>
      <c r="DG29" s="657"/>
      <c r="DH29" s="657"/>
      <c r="DI29" s="657"/>
      <c r="DJ29" s="657"/>
      <c r="DK29" s="658"/>
      <c r="DL29" s="634">
        <v>2044118</v>
      </c>
      <c r="DM29" s="657"/>
      <c r="DN29" s="657"/>
      <c r="DO29" s="657"/>
      <c r="DP29" s="657"/>
      <c r="DQ29" s="657"/>
      <c r="DR29" s="657"/>
      <c r="DS29" s="657"/>
      <c r="DT29" s="657"/>
      <c r="DU29" s="657"/>
      <c r="DV29" s="658"/>
      <c r="DW29" s="630">
        <v>18.2</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1415341</v>
      </c>
      <c r="S30" s="626"/>
      <c r="T30" s="626"/>
      <c r="U30" s="626"/>
      <c r="V30" s="626"/>
      <c r="W30" s="626"/>
      <c r="X30" s="626"/>
      <c r="Y30" s="627"/>
      <c r="Z30" s="628">
        <v>5.5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95.9</v>
      </c>
      <c r="BN30" s="684"/>
      <c r="BO30" s="684"/>
      <c r="BP30" s="684"/>
      <c r="BQ30" s="685"/>
      <c r="BR30" s="683">
        <v>98.3</v>
      </c>
      <c r="BS30" s="684"/>
      <c r="BT30" s="684"/>
      <c r="BU30" s="684"/>
      <c r="BV30" s="684"/>
      <c r="BW30" s="684"/>
      <c r="BX30" s="620">
        <v>95.1</v>
      </c>
      <c r="BY30" s="684"/>
      <c r="BZ30" s="684"/>
      <c r="CA30" s="684"/>
      <c r="CB30" s="685"/>
      <c r="CD30" s="688"/>
      <c r="CE30" s="689"/>
      <c r="CF30" s="639" t="s">
        <v>293</v>
      </c>
      <c r="CG30" s="640"/>
      <c r="CH30" s="640"/>
      <c r="CI30" s="640"/>
      <c r="CJ30" s="640"/>
      <c r="CK30" s="640"/>
      <c r="CL30" s="640"/>
      <c r="CM30" s="640"/>
      <c r="CN30" s="640"/>
      <c r="CO30" s="640"/>
      <c r="CP30" s="640"/>
      <c r="CQ30" s="641"/>
      <c r="CR30" s="625">
        <v>1923481</v>
      </c>
      <c r="CS30" s="626"/>
      <c r="CT30" s="626"/>
      <c r="CU30" s="626"/>
      <c r="CV30" s="626"/>
      <c r="CW30" s="626"/>
      <c r="CX30" s="626"/>
      <c r="CY30" s="627"/>
      <c r="CZ30" s="659">
        <v>7.9</v>
      </c>
      <c r="DA30" s="660"/>
      <c r="DB30" s="660"/>
      <c r="DC30" s="661"/>
      <c r="DD30" s="634">
        <v>1909781</v>
      </c>
      <c r="DE30" s="626"/>
      <c r="DF30" s="626"/>
      <c r="DG30" s="626"/>
      <c r="DH30" s="626"/>
      <c r="DI30" s="626"/>
      <c r="DJ30" s="626"/>
      <c r="DK30" s="627"/>
      <c r="DL30" s="634">
        <v>1826715</v>
      </c>
      <c r="DM30" s="626"/>
      <c r="DN30" s="626"/>
      <c r="DO30" s="626"/>
      <c r="DP30" s="626"/>
      <c r="DQ30" s="626"/>
      <c r="DR30" s="626"/>
      <c r="DS30" s="626"/>
      <c r="DT30" s="626"/>
      <c r="DU30" s="626"/>
      <c r="DV30" s="627"/>
      <c r="DW30" s="630">
        <v>16.3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1236168</v>
      </c>
      <c r="S31" s="626"/>
      <c r="T31" s="626"/>
      <c r="U31" s="626"/>
      <c r="V31" s="626"/>
      <c r="W31" s="626"/>
      <c r="X31" s="626"/>
      <c r="Y31" s="627"/>
      <c r="Z31" s="628">
        <v>4.8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98.8</v>
      </c>
      <c r="BH31" s="657"/>
      <c r="BI31" s="657"/>
      <c r="BJ31" s="657"/>
      <c r="BK31" s="657"/>
      <c r="BL31" s="657"/>
      <c r="BM31" s="631">
        <v>97</v>
      </c>
      <c r="BN31" s="681"/>
      <c r="BO31" s="681"/>
      <c r="BP31" s="681"/>
      <c r="BQ31" s="682"/>
      <c r="BR31" s="680">
        <v>98.7</v>
      </c>
      <c r="BS31" s="657"/>
      <c r="BT31" s="657"/>
      <c r="BU31" s="657"/>
      <c r="BV31" s="657"/>
      <c r="BW31" s="657"/>
      <c r="BX31" s="631">
        <v>96.4</v>
      </c>
      <c r="BY31" s="681"/>
      <c r="BZ31" s="681"/>
      <c r="CA31" s="681"/>
      <c r="CB31" s="682"/>
      <c r="CD31" s="688"/>
      <c r="CE31" s="689"/>
      <c r="CF31" s="639" t="s">
        <v>297</v>
      </c>
      <c r="CG31" s="640"/>
      <c r="CH31" s="640"/>
      <c r="CI31" s="640"/>
      <c r="CJ31" s="640"/>
      <c r="CK31" s="640"/>
      <c r="CL31" s="640"/>
      <c r="CM31" s="640"/>
      <c r="CN31" s="640"/>
      <c r="CO31" s="640"/>
      <c r="CP31" s="640"/>
      <c r="CQ31" s="641"/>
      <c r="CR31" s="625">
        <v>218311</v>
      </c>
      <c r="CS31" s="657"/>
      <c r="CT31" s="657"/>
      <c r="CU31" s="657"/>
      <c r="CV31" s="657"/>
      <c r="CW31" s="657"/>
      <c r="CX31" s="657"/>
      <c r="CY31" s="658"/>
      <c r="CZ31" s="659">
        <v>0.9</v>
      </c>
      <c r="DA31" s="660"/>
      <c r="DB31" s="660"/>
      <c r="DC31" s="661"/>
      <c r="DD31" s="634">
        <v>217403</v>
      </c>
      <c r="DE31" s="657"/>
      <c r="DF31" s="657"/>
      <c r="DG31" s="657"/>
      <c r="DH31" s="657"/>
      <c r="DI31" s="657"/>
      <c r="DJ31" s="657"/>
      <c r="DK31" s="658"/>
      <c r="DL31" s="634">
        <v>217403</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491069</v>
      </c>
      <c r="S32" s="626"/>
      <c r="T32" s="626"/>
      <c r="U32" s="626"/>
      <c r="V32" s="626"/>
      <c r="W32" s="626"/>
      <c r="X32" s="626"/>
      <c r="Y32" s="627"/>
      <c r="Z32" s="628">
        <v>1.9</v>
      </c>
      <c r="AA32" s="628"/>
      <c r="AB32" s="628"/>
      <c r="AC32" s="628"/>
      <c r="AD32" s="629">
        <v>29326</v>
      </c>
      <c r="AE32" s="629"/>
      <c r="AF32" s="629"/>
      <c r="AG32" s="629"/>
      <c r="AH32" s="629"/>
      <c r="AI32" s="629"/>
      <c r="AJ32" s="629"/>
      <c r="AK32" s="629"/>
      <c r="AL32" s="630">
        <v>0.3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97.9</v>
      </c>
      <c r="BH32" s="693"/>
      <c r="BI32" s="693"/>
      <c r="BJ32" s="693"/>
      <c r="BK32" s="693"/>
      <c r="BL32" s="693"/>
      <c r="BM32" s="694">
        <v>94.5</v>
      </c>
      <c r="BN32" s="693"/>
      <c r="BO32" s="693"/>
      <c r="BP32" s="693"/>
      <c r="BQ32" s="695"/>
      <c r="BR32" s="692">
        <v>97.7</v>
      </c>
      <c r="BS32" s="693"/>
      <c r="BT32" s="693"/>
      <c r="BU32" s="693"/>
      <c r="BV32" s="693"/>
      <c r="BW32" s="693"/>
      <c r="BX32" s="694">
        <v>93.4</v>
      </c>
      <c r="BY32" s="693"/>
      <c r="BZ32" s="693"/>
      <c r="CA32" s="693"/>
      <c r="CB32" s="695"/>
      <c r="CD32" s="690"/>
      <c r="CE32" s="691"/>
      <c r="CF32" s="639" t="s">
        <v>300</v>
      </c>
      <c r="CG32" s="640"/>
      <c r="CH32" s="640"/>
      <c r="CI32" s="640"/>
      <c r="CJ32" s="640"/>
      <c r="CK32" s="640"/>
      <c r="CL32" s="640"/>
      <c r="CM32" s="640"/>
      <c r="CN32" s="640"/>
      <c r="CO32" s="640"/>
      <c r="CP32" s="640"/>
      <c r="CQ32" s="641"/>
      <c r="CR32" s="625">
        <v>2</v>
      </c>
      <c r="CS32" s="626"/>
      <c r="CT32" s="626"/>
      <c r="CU32" s="626"/>
      <c r="CV32" s="626"/>
      <c r="CW32" s="626"/>
      <c r="CX32" s="626"/>
      <c r="CY32" s="627"/>
      <c r="CZ32" s="659">
        <v>0</v>
      </c>
      <c r="DA32" s="660"/>
      <c r="DB32" s="660"/>
      <c r="DC32" s="661"/>
      <c r="DD32" s="634">
        <v>2</v>
      </c>
      <c r="DE32" s="626"/>
      <c r="DF32" s="626"/>
      <c r="DG32" s="626"/>
      <c r="DH32" s="626"/>
      <c r="DI32" s="626"/>
      <c r="DJ32" s="626"/>
      <c r="DK32" s="627"/>
      <c r="DL32" s="634">
        <v>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2998600</v>
      </c>
      <c r="S33" s="626"/>
      <c r="T33" s="626"/>
      <c r="U33" s="626"/>
      <c r="V33" s="626"/>
      <c r="W33" s="626"/>
      <c r="X33" s="626"/>
      <c r="Y33" s="627"/>
      <c r="Z33" s="628">
        <v>11.8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9593014</v>
      </c>
      <c r="CS33" s="657"/>
      <c r="CT33" s="657"/>
      <c r="CU33" s="657"/>
      <c r="CV33" s="657"/>
      <c r="CW33" s="657"/>
      <c r="CX33" s="657"/>
      <c r="CY33" s="658"/>
      <c r="CZ33" s="659">
        <v>39.299999999999997</v>
      </c>
      <c r="DA33" s="660"/>
      <c r="DB33" s="660"/>
      <c r="DC33" s="661"/>
      <c r="DD33" s="634">
        <v>7039455</v>
      </c>
      <c r="DE33" s="657"/>
      <c r="DF33" s="657"/>
      <c r="DG33" s="657"/>
      <c r="DH33" s="657"/>
      <c r="DI33" s="657"/>
      <c r="DJ33" s="657"/>
      <c r="DK33" s="658"/>
      <c r="DL33" s="634">
        <v>3816791</v>
      </c>
      <c r="DM33" s="657"/>
      <c r="DN33" s="657"/>
      <c r="DO33" s="657"/>
      <c r="DP33" s="657"/>
      <c r="DQ33" s="657"/>
      <c r="DR33" s="657"/>
      <c r="DS33" s="657"/>
      <c r="DT33" s="657"/>
      <c r="DU33" s="657"/>
      <c r="DV33" s="658"/>
      <c r="DW33" s="630">
        <v>34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3196972</v>
      </c>
      <c r="CS34" s="626"/>
      <c r="CT34" s="626"/>
      <c r="CU34" s="626"/>
      <c r="CV34" s="626"/>
      <c r="CW34" s="626"/>
      <c r="CX34" s="626"/>
      <c r="CY34" s="627"/>
      <c r="CZ34" s="659">
        <v>13.1</v>
      </c>
      <c r="DA34" s="660"/>
      <c r="DB34" s="660"/>
      <c r="DC34" s="661"/>
      <c r="DD34" s="634">
        <v>1749587</v>
      </c>
      <c r="DE34" s="626"/>
      <c r="DF34" s="626"/>
      <c r="DG34" s="626"/>
      <c r="DH34" s="626"/>
      <c r="DI34" s="626"/>
      <c r="DJ34" s="626"/>
      <c r="DK34" s="627"/>
      <c r="DL34" s="634">
        <v>1142279</v>
      </c>
      <c r="DM34" s="626"/>
      <c r="DN34" s="626"/>
      <c r="DO34" s="626"/>
      <c r="DP34" s="626"/>
      <c r="DQ34" s="626"/>
      <c r="DR34" s="626"/>
      <c r="DS34" s="626"/>
      <c r="DT34" s="626"/>
      <c r="DU34" s="626"/>
      <c r="DV34" s="627"/>
      <c r="DW34" s="630">
        <v>10.199999999999999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400000</v>
      </c>
      <c r="S35" s="626"/>
      <c r="T35" s="626"/>
      <c r="U35" s="626"/>
      <c r="V35" s="626"/>
      <c r="W35" s="626"/>
      <c r="X35" s="626"/>
      <c r="Y35" s="627"/>
      <c r="Z35" s="628">
        <v>1.6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2364595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-363768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37575</v>
      </c>
      <c r="CS35" s="657"/>
      <c r="CT35" s="657"/>
      <c r="CU35" s="657"/>
      <c r="CV35" s="657"/>
      <c r="CW35" s="657"/>
      <c r="CX35" s="657"/>
      <c r="CY35" s="658"/>
      <c r="CZ35" s="659">
        <v>0.2</v>
      </c>
      <c r="DA35" s="660"/>
      <c r="DB35" s="660"/>
      <c r="DC35" s="661"/>
      <c r="DD35" s="634">
        <v>29004</v>
      </c>
      <c r="DE35" s="657"/>
      <c r="DF35" s="657"/>
      <c r="DG35" s="657"/>
      <c r="DH35" s="657"/>
      <c r="DI35" s="657"/>
      <c r="DJ35" s="657"/>
      <c r="DK35" s="658"/>
      <c r="DL35" s="634">
        <v>29004</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25502607</v>
      </c>
      <c r="S36" s="698"/>
      <c r="T36" s="698"/>
      <c r="U36" s="698"/>
      <c r="V36" s="698"/>
      <c r="W36" s="698"/>
      <c r="X36" s="698"/>
      <c r="Y36" s="699"/>
      <c r="Z36" s="700">
        <v>100</v>
      </c>
      <c r="AA36" s="700"/>
      <c r="AB36" s="700"/>
      <c r="AC36" s="700"/>
      <c r="AD36" s="701">
        <v>10832391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379280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-502363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1957469</v>
      </c>
      <c r="CS36" s="626"/>
      <c r="CT36" s="626"/>
      <c r="CU36" s="626"/>
      <c r="CV36" s="626"/>
      <c r="CW36" s="626"/>
      <c r="CX36" s="626"/>
      <c r="CY36" s="627"/>
      <c r="CZ36" s="659">
        <v>8</v>
      </c>
      <c r="DA36" s="660"/>
      <c r="DB36" s="660"/>
      <c r="DC36" s="661"/>
      <c r="DD36" s="634">
        <v>1251665</v>
      </c>
      <c r="DE36" s="626"/>
      <c r="DF36" s="626"/>
      <c r="DG36" s="626"/>
      <c r="DH36" s="626"/>
      <c r="DI36" s="626"/>
      <c r="DJ36" s="626"/>
      <c r="DK36" s="627"/>
      <c r="DL36" s="634">
        <v>1045613</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7010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874051</v>
      </c>
      <c r="CS37" s="657"/>
      <c r="CT37" s="657"/>
      <c r="CU37" s="657"/>
      <c r="CV37" s="657"/>
      <c r="CW37" s="657"/>
      <c r="CX37" s="657"/>
      <c r="CY37" s="658"/>
      <c r="CZ37" s="659">
        <v>3.6</v>
      </c>
      <c r="DA37" s="660"/>
      <c r="DB37" s="660"/>
      <c r="DC37" s="661"/>
      <c r="DD37" s="634">
        <v>787543</v>
      </c>
      <c r="DE37" s="657"/>
      <c r="DF37" s="657"/>
      <c r="DG37" s="657"/>
      <c r="DH37" s="657"/>
      <c r="DI37" s="657"/>
      <c r="DJ37" s="657"/>
      <c r="DK37" s="658"/>
      <c r="DL37" s="634">
        <v>771869</v>
      </c>
      <c r="DM37" s="657"/>
      <c r="DN37" s="657"/>
      <c r="DO37" s="657"/>
      <c r="DP37" s="657"/>
      <c r="DQ37" s="657"/>
      <c r="DR37" s="657"/>
      <c r="DS37" s="657"/>
      <c r="DT37" s="657"/>
      <c r="DU37" s="657"/>
      <c r="DV37" s="658"/>
      <c r="DW37" s="630">
        <v>6.9</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12867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2364595</v>
      </c>
      <c r="CS38" s="626"/>
      <c r="CT38" s="626"/>
      <c r="CU38" s="626"/>
      <c r="CV38" s="626"/>
      <c r="CW38" s="626"/>
      <c r="CX38" s="626"/>
      <c r="CY38" s="627"/>
      <c r="CZ38" s="659">
        <v>9.6999999999999993</v>
      </c>
      <c r="DA38" s="660"/>
      <c r="DB38" s="660"/>
      <c r="DC38" s="661"/>
      <c r="DD38" s="634">
        <v>2078922</v>
      </c>
      <c r="DE38" s="626"/>
      <c r="DF38" s="626"/>
      <c r="DG38" s="626"/>
      <c r="DH38" s="626"/>
      <c r="DI38" s="626"/>
      <c r="DJ38" s="626"/>
      <c r="DK38" s="627"/>
      <c r="DL38" s="634">
        <v>1599895</v>
      </c>
      <c r="DM38" s="626"/>
      <c r="DN38" s="626"/>
      <c r="DO38" s="626"/>
      <c r="DP38" s="626"/>
      <c r="DQ38" s="626"/>
      <c r="DR38" s="626"/>
      <c r="DS38" s="626"/>
      <c r="DT38" s="626"/>
      <c r="DU38" s="626"/>
      <c r="DV38" s="627"/>
      <c r="DW38" s="630">
        <v>14.2</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61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2022603</v>
      </c>
      <c r="CS39" s="657"/>
      <c r="CT39" s="657"/>
      <c r="CU39" s="657"/>
      <c r="CV39" s="657"/>
      <c r="CW39" s="657"/>
      <c r="CX39" s="657"/>
      <c r="CY39" s="658"/>
      <c r="CZ39" s="659">
        <v>8.3000000000000007</v>
      </c>
      <c r="DA39" s="660"/>
      <c r="DB39" s="660"/>
      <c r="DC39" s="661"/>
      <c r="DD39" s="634">
        <v>1930277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860838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167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13800</v>
      </c>
      <c r="CS40" s="626"/>
      <c r="CT40" s="626"/>
      <c r="CU40" s="626"/>
      <c r="CV40" s="626"/>
      <c r="CW40" s="626"/>
      <c r="CX40" s="626"/>
      <c r="CY40" s="627"/>
      <c r="CZ40" s="659">
        <v>0.1</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1124477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5185304</v>
      </c>
      <c r="CS42" s="626"/>
      <c r="CT42" s="626"/>
      <c r="CU42" s="626"/>
      <c r="CV42" s="626"/>
      <c r="CW42" s="626"/>
      <c r="CX42" s="626"/>
      <c r="CY42" s="627"/>
      <c r="CZ42" s="659">
        <v>21.3</v>
      </c>
      <c r="DA42" s="708"/>
      <c r="DB42" s="708"/>
      <c r="DC42" s="709"/>
      <c r="DD42" s="634">
        <v>364220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180490</v>
      </c>
      <c r="CS43" s="657"/>
      <c r="CT43" s="657"/>
      <c r="CU43" s="657"/>
      <c r="CV43" s="657"/>
      <c r="CW43" s="657"/>
      <c r="CX43" s="657"/>
      <c r="CY43" s="658"/>
      <c r="CZ43" s="659">
        <v>0.7</v>
      </c>
      <c r="DA43" s="660"/>
      <c r="DB43" s="660"/>
      <c r="DC43" s="661"/>
      <c r="DD43" s="634">
        <v>176190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5181083</v>
      </c>
      <c r="CS44" s="626"/>
      <c r="CT44" s="626"/>
      <c r="CU44" s="626"/>
      <c r="CV44" s="626"/>
      <c r="CW44" s="626"/>
      <c r="CX44" s="626"/>
      <c r="CY44" s="627"/>
      <c r="CZ44" s="659">
        <v>21.2</v>
      </c>
      <c r="DA44" s="708"/>
      <c r="DB44" s="708"/>
      <c r="DC44" s="709"/>
      <c r="DD44" s="634">
        <v>361115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1954685</v>
      </c>
      <c r="CS45" s="657"/>
      <c r="CT45" s="657"/>
      <c r="CU45" s="657"/>
      <c r="CV45" s="657"/>
      <c r="CW45" s="657"/>
      <c r="CX45" s="657"/>
      <c r="CY45" s="658"/>
      <c r="CZ45" s="659">
        <v>8</v>
      </c>
      <c r="DA45" s="660"/>
      <c r="DB45" s="660"/>
      <c r="DC45" s="661"/>
      <c r="DD45" s="634">
        <v>231647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3208390</v>
      </c>
      <c r="CS46" s="626"/>
      <c r="CT46" s="626"/>
      <c r="CU46" s="626"/>
      <c r="CV46" s="626"/>
      <c r="CW46" s="626"/>
      <c r="CX46" s="626"/>
      <c r="CY46" s="627"/>
      <c r="CZ46" s="659">
        <v>13.2</v>
      </c>
      <c r="DA46" s="708"/>
      <c r="DB46" s="708"/>
      <c r="DC46" s="709"/>
      <c r="DD46" s="634">
        <v>119260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4221</v>
      </c>
      <c r="CS47" s="657"/>
      <c r="CT47" s="657"/>
      <c r="CU47" s="657"/>
      <c r="CV47" s="657"/>
      <c r="CW47" s="657"/>
      <c r="CX47" s="657"/>
      <c r="CY47" s="658"/>
      <c r="CZ47" s="659">
        <v>0</v>
      </c>
      <c r="DA47" s="660"/>
      <c r="DB47" s="660"/>
      <c r="DC47" s="661"/>
      <c r="DD47" s="634">
        <v>3105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24383210</v>
      </c>
      <c r="CS49" s="693"/>
      <c r="CT49" s="693"/>
      <c r="CU49" s="693"/>
      <c r="CV49" s="693"/>
      <c r="CW49" s="693"/>
      <c r="CX49" s="693"/>
      <c r="CY49" s="720"/>
      <c r="CZ49" s="721">
        <v>100</v>
      </c>
      <c r="DA49" s="722"/>
      <c r="DB49" s="722"/>
      <c r="DC49" s="723"/>
      <c r="DD49" s="724">
        <v>13081017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O34" sqref="AO34:BC3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25491</v>
      </c>
      <c r="R7" s="755"/>
      <c r="S7" s="755"/>
      <c r="T7" s="755"/>
      <c r="U7" s="755"/>
      <c r="V7" s="755">
        <v>24371</v>
      </c>
      <c r="W7" s="755"/>
      <c r="X7" s="755"/>
      <c r="Y7" s="755"/>
      <c r="Z7" s="755"/>
      <c r="AA7" s="755">
        <v>1119</v>
      </c>
      <c r="AB7" s="755"/>
      <c r="AC7" s="755"/>
      <c r="AD7" s="755"/>
      <c r="AE7" s="756"/>
      <c r="AF7" s="757">
        <v>990</v>
      </c>
      <c r="AG7" s="758"/>
      <c r="AH7" s="758"/>
      <c r="AI7" s="758"/>
      <c r="AJ7" s="759"/>
      <c r="AK7" s="794" t="s">
        <v>552</v>
      </c>
      <c r="AL7" s="795"/>
      <c r="AM7" s="795"/>
      <c r="AN7" s="795"/>
      <c r="AO7" s="795"/>
      <c r="AP7" s="795">
        <v>20296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11</v>
      </c>
      <c r="CI7" s="792"/>
      <c r="CJ7" s="792"/>
      <c r="CK7" s="792"/>
      <c r="CL7" s="793"/>
      <c r="CM7" s="791">
        <v>3884</v>
      </c>
      <c r="CN7" s="792"/>
      <c r="CO7" s="792"/>
      <c r="CP7" s="792"/>
      <c r="CQ7" s="793"/>
      <c r="CR7" s="791">
        <v>15</v>
      </c>
      <c r="CS7" s="792"/>
      <c r="CT7" s="792"/>
      <c r="CU7" s="792"/>
      <c r="CV7" s="793"/>
      <c r="CW7" s="791" t="s">
        <v>552</v>
      </c>
      <c r="CX7" s="792"/>
      <c r="CY7" s="792"/>
      <c r="CZ7" s="792"/>
      <c r="DA7" s="793"/>
      <c r="DB7" s="791" t="s">
        <v>552</v>
      </c>
      <c r="DC7" s="792"/>
      <c r="DD7" s="792"/>
      <c r="DE7" s="792"/>
      <c r="DF7" s="793"/>
      <c r="DG7" s="791" t="s">
        <v>552</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11845</v>
      </c>
      <c r="R8" s="779"/>
      <c r="S8" s="779"/>
      <c r="T8" s="779"/>
      <c r="U8" s="779"/>
      <c r="V8" s="779">
        <v>11845</v>
      </c>
      <c r="W8" s="779"/>
      <c r="X8" s="779"/>
      <c r="Y8" s="779"/>
      <c r="Z8" s="779"/>
      <c r="AA8" s="779" t="s">
        <v>553</v>
      </c>
      <c r="AB8" s="779"/>
      <c r="AC8" s="779"/>
      <c r="AD8" s="779"/>
      <c r="AE8" s="780"/>
      <c r="AF8" s="781" t="s">
        <v>112</v>
      </c>
      <c r="AG8" s="782"/>
      <c r="AH8" s="782"/>
      <c r="AI8" s="782"/>
      <c r="AJ8" s="783"/>
      <c r="AK8" s="784" t="s">
        <v>552</v>
      </c>
      <c r="AL8" s="785"/>
      <c r="AM8" s="785"/>
      <c r="AN8" s="785"/>
      <c r="AO8" s="785"/>
      <c r="AP8" s="785" t="s">
        <v>552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t="s">
        <v>555</v>
      </c>
      <c r="CI8" s="802"/>
      <c r="CJ8" s="802"/>
      <c r="CK8" s="802"/>
      <c r="CL8" s="803"/>
      <c r="CM8" s="801" t="s">
        <v>552</v>
      </c>
      <c r="CN8" s="802"/>
      <c r="CO8" s="802"/>
      <c r="CP8" s="802"/>
      <c r="CQ8" s="803"/>
      <c r="CR8" s="801">
        <v>4</v>
      </c>
      <c r="CS8" s="802"/>
      <c r="CT8" s="802"/>
      <c r="CU8" s="802"/>
      <c r="CV8" s="803"/>
      <c r="CW8" s="801" t="s">
        <v>552</v>
      </c>
      <c r="CX8" s="802"/>
      <c r="CY8" s="802"/>
      <c r="CZ8" s="802"/>
      <c r="DA8" s="803"/>
      <c r="DB8" s="801" t="s">
        <v>552</v>
      </c>
      <c r="DC8" s="802"/>
      <c r="DD8" s="802"/>
      <c r="DE8" s="802"/>
      <c r="DF8" s="803"/>
      <c r="DG8" s="801" t="s">
        <v>552</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990</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6925</v>
      </c>
      <c r="R28" s="843"/>
      <c r="S28" s="843"/>
      <c r="T28" s="843"/>
      <c r="U28" s="843"/>
      <c r="V28" s="843">
        <v>7288</v>
      </c>
      <c r="W28" s="843"/>
      <c r="X28" s="843"/>
      <c r="Y28" s="843"/>
      <c r="Z28" s="843"/>
      <c r="AA28" s="843">
        <v>-364</v>
      </c>
      <c r="AB28" s="843"/>
      <c r="AC28" s="843"/>
      <c r="AD28" s="843"/>
      <c r="AE28" s="844"/>
      <c r="AF28" s="845">
        <v>-364</v>
      </c>
      <c r="AG28" s="843"/>
      <c r="AH28" s="843"/>
      <c r="AI28" s="843"/>
      <c r="AJ28" s="846"/>
      <c r="AK28" s="847">
        <v>861</v>
      </c>
      <c r="AL28" s="838"/>
      <c r="AM28" s="838"/>
      <c r="AN28" s="838"/>
      <c r="AO28" s="838"/>
      <c r="AP28" s="838" t="s">
        <v>556</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355</v>
      </c>
      <c r="R29" s="779"/>
      <c r="S29" s="779"/>
      <c r="T29" s="779"/>
      <c r="U29" s="779"/>
      <c r="V29" s="779">
        <v>346</v>
      </c>
      <c r="W29" s="779"/>
      <c r="X29" s="779"/>
      <c r="Y29" s="779"/>
      <c r="Z29" s="779"/>
      <c r="AA29" s="779">
        <v>9</v>
      </c>
      <c r="AB29" s="779"/>
      <c r="AC29" s="779"/>
      <c r="AD29" s="779"/>
      <c r="AE29" s="780"/>
      <c r="AF29" s="781">
        <v>9</v>
      </c>
      <c r="AG29" s="782"/>
      <c r="AH29" s="782"/>
      <c r="AI29" s="782"/>
      <c r="AJ29" s="783"/>
      <c r="AK29" s="850">
        <v>132</v>
      </c>
      <c r="AL29" s="851"/>
      <c r="AM29" s="851"/>
      <c r="AN29" s="851"/>
      <c r="AO29" s="851"/>
      <c r="AP29" s="851" t="s">
        <v>552</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1038</v>
      </c>
      <c r="R30" s="779"/>
      <c r="S30" s="779"/>
      <c r="T30" s="779"/>
      <c r="U30" s="779"/>
      <c r="V30" s="779">
        <v>963</v>
      </c>
      <c r="W30" s="779"/>
      <c r="X30" s="779"/>
      <c r="Y30" s="779"/>
      <c r="Z30" s="779"/>
      <c r="AA30" s="779">
        <v>75</v>
      </c>
      <c r="AB30" s="779"/>
      <c r="AC30" s="779"/>
      <c r="AD30" s="779"/>
      <c r="AE30" s="780"/>
      <c r="AF30" s="781">
        <v>431</v>
      </c>
      <c r="AG30" s="782"/>
      <c r="AH30" s="782"/>
      <c r="AI30" s="782"/>
      <c r="AJ30" s="783"/>
      <c r="AK30" s="850" t="s">
        <v>478</v>
      </c>
      <c r="AL30" s="851"/>
      <c r="AM30" s="851"/>
      <c r="AN30" s="851"/>
      <c r="AO30" s="851"/>
      <c r="AP30" s="851">
        <v>1924</v>
      </c>
      <c r="AQ30" s="851"/>
      <c r="AR30" s="851"/>
      <c r="AS30" s="851"/>
      <c r="AT30" s="851"/>
      <c r="AU30" s="851" t="s">
        <v>478</v>
      </c>
      <c r="AV30" s="851"/>
      <c r="AW30" s="851"/>
      <c r="AX30" s="851"/>
      <c r="AY30" s="851"/>
      <c r="AZ30" s="852" t="s">
        <v>478</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900</v>
      </c>
      <c r="R31" s="779"/>
      <c r="S31" s="779"/>
      <c r="T31" s="779"/>
      <c r="U31" s="779"/>
      <c r="V31" s="779">
        <v>875</v>
      </c>
      <c r="W31" s="779"/>
      <c r="X31" s="779"/>
      <c r="Y31" s="779"/>
      <c r="Z31" s="779"/>
      <c r="AA31" s="779">
        <v>25</v>
      </c>
      <c r="AB31" s="779"/>
      <c r="AC31" s="779"/>
      <c r="AD31" s="779"/>
      <c r="AE31" s="780"/>
      <c r="AF31" s="781">
        <v>116</v>
      </c>
      <c r="AG31" s="782"/>
      <c r="AH31" s="782"/>
      <c r="AI31" s="782"/>
      <c r="AJ31" s="783"/>
      <c r="AK31" s="850">
        <v>379</v>
      </c>
      <c r="AL31" s="851"/>
      <c r="AM31" s="851"/>
      <c r="AN31" s="851"/>
      <c r="AO31" s="851"/>
      <c r="AP31" s="851">
        <v>4223</v>
      </c>
      <c r="AQ31" s="851"/>
      <c r="AR31" s="851"/>
      <c r="AS31" s="851"/>
      <c r="AT31" s="851"/>
      <c r="AU31" s="851">
        <v>3716</v>
      </c>
      <c r="AV31" s="851"/>
      <c r="AW31" s="851"/>
      <c r="AX31" s="851"/>
      <c r="AY31" s="851"/>
      <c r="AZ31" s="852" t="s">
        <v>552</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1475</v>
      </c>
      <c r="R68" s="886"/>
      <c r="S68" s="886"/>
      <c r="T68" s="886"/>
      <c r="U68" s="886"/>
      <c r="V68" s="886">
        <v>1338</v>
      </c>
      <c r="W68" s="886"/>
      <c r="X68" s="886"/>
      <c r="Y68" s="886"/>
      <c r="Z68" s="886"/>
      <c r="AA68" s="886">
        <v>137</v>
      </c>
      <c r="AB68" s="886"/>
      <c r="AC68" s="886"/>
      <c r="AD68" s="886"/>
      <c r="AE68" s="886"/>
      <c r="AF68" s="886">
        <v>12</v>
      </c>
      <c r="AG68" s="886"/>
      <c r="AH68" s="886"/>
      <c r="AI68" s="886"/>
      <c r="AJ68" s="886"/>
      <c r="AK68" s="886" t="s">
        <v>552</v>
      </c>
      <c r="AL68" s="886"/>
      <c r="AM68" s="886"/>
      <c r="AN68" s="886"/>
      <c r="AO68" s="886"/>
      <c r="AP68" s="886">
        <v>963</v>
      </c>
      <c r="AQ68" s="886"/>
      <c r="AR68" s="886"/>
      <c r="AS68" s="886"/>
      <c r="AT68" s="886"/>
      <c r="AU68" s="886">
        <v>963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717</v>
      </c>
      <c r="R69" s="851"/>
      <c r="S69" s="851"/>
      <c r="T69" s="851"/>
      <c r="U69" s="851"/>
      <c r="V69" s="851">
        <v>684</v>
      </c>
      <c r="W69" s="851"/>
      <c r="X69" s="851"/>
      <c r="Y69" s="851"/>
      <c r="Z69" s="851"/>
      <c r="AA69" s="851">
        <v>33</v>
      </c>
      <c r="AB69" s="851"/>
      <c r="AC69" s="851"/>
      <c r="AD69" s="851"/>
      <c r="AE69" s="851"/>
      <c r="AF69" s="851">
        <v>33</v>
      </c>
      <c r="AG69" s="851"/>
      <c r="AH69" s="851"/>
      <c r="AI69" s="851"/>
      <c r="AJ69" s="851"/>
      <c r="AK69" s="851">
        <v>28</v>
      </c>
      <c r="AL69" s="851"/>
      <c r="AM69" s="851"/>
      <c r="AN69" s="851"/>
      <c r="AO69" s="851"/>
      <c r="AP69" s="851">
        <v>768</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9111</v>
      </c>
      <c r="R70" s="851"/>
      <c r="S70" s="851"/>
      <c r="T70" s="851"/>
      <c r="U70" s="851"/>
      <c r="V70" s="851">
        <v>8473</v>
      </c>
      <c r="W70" s="851"/>
      <c r="X70" s="851"/>
      <c r="Y70" s="851"/>
      <c r="Z70" s="851"/>
      <c r="AA70" s="851">
        <v>638</v>
      </c>
      <c r="AB70" s="851"/>
      <c r="AC70" s="851"/>
      <c r="AD70" s="851"/>
      <c r="AE70" s="851"/>
      <c r="AF70" s="851">
        <v>638</v>
      </c>
      <c r="AG70" s="851"/>
      <c r="AH70" s="851"/>
      <c r="AI70" s="851"/>
      <c r="AJ70" s="851"/>
      <c r="AK70" s="851">
        <v>3</v>
      </c>
      <c r="AL70" s="851"/>
      <c r="AM70" s="851"/>
      <c r="AN70" s="851"/>
      <c r="AO70" s="851"/>
      <c r="AP70" s="851" t="s">
        <v>552</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956</v>
      </c>
      <c r="R71" s="851"/>
      <c r="S71" s="851"/>
      <c r="T71" s="851"/>
      <c r="U71" s="851"/>
      <c r="V71" s="851">
        <v>860</v>
      </c>
      <c r="W71" s="851"/>
      <c r="X71" s="851"/>
      <c r="Y71" s="851"/>
      <c r="Z71" s="851"/>
      <c r="AA71" s="851">
        <v>96</v>
      </c>
      <c r="AB71" s="851"/>
      <c r="AC71" s="851"/>
      <c r="AD71" s="851"/>
      <c r="AE71" s="851"/>
      <c r="AF71" s="851">
        <v>68</v>
      </c>
      <c r="AG71" s="851"/>
      <c r="AH71" s="851"/>
      <c r="AI71" s="851"/>
      <c r="AJ71" s="851"/>
      <c r="AK71" s="851" t="s">
        <v>552</v>
      </c>
      <c r="AL71" s="851"/>
      <c r="AM71" s="851"/>
      <c r="AN71" s="851"/>
      <c r="AO71" s="851"/>
      <c r="AP71" s="851">
        <v>274</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t="s">
        <v>552</v>
      </c>
      <c r="R72" s="851"/>
      <c r="S72" s="851"/>
      <c r="T72" s="851"/>
      <c r="U72" s="851"/>
      <c r="V72" s="851">
        <v>18</v>
      </c>
      <c r="W72" s="851"/>
      <c r="X72" s="851"/>
      <c r="Y72" s="851"/>
      <c r="Z72" s="851"/>
      <c r="AA72" s="851">
        <v>-18</v>
      </c>
      <c r="AB72" s="851"/>
      <c r="AC72" s="851"/>
      <c r="AD72" s="851"/>
      <c r="AE72" s="851"/>
      <c r="AF72" s="851">
        <v>0</v>
      </c>
      <c r="AG72" s="851"/>
      <c r="AH72" s="851"/>
      <c r="AI72" s="851"/>
      <c r="AJ72" s="851"/>
      <c r="AK72" s="851">
        <v>18</v>
      </c>
      <c r="AL72" s="851"/>
      <c r="AM72" s="851"/>
      <c r="AN72" s="851"/>
      <c r="AO72" s="851"/>
      <c r="AP72" s="851">
        <v>123</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240</v>
      </c>
      <c r="R73" s="851"/>
      <c r="S73" s="851"/>
      <c r="T73" s="851"/>
      <c r="U73" s="851"/>
      <c r="V73" s="851">
        <v>227</v>
      </c>
      <c r="W73" s="851"/>
      <c r="X73" s="851"/>
      <c r="Y73" s="851"/>
      <c r="Z73" s="851"/>
      <c r="AA73" s="851">
        <v>13</v>
      </c>
      <c r="AB73" s="851"/>
      <c r="AC73" s="851"/>
      <c r="AD73" s="851"/>
      <c r="AE73" s="851"/>
      <c r="AF73" s="851">
        <v>13</v>
      </c>
      <c r="AG73" s="851"/>
      <c r="AH73" s="851"/>
      <c r="AI73" s="851"/>
      <c r="AJ73" s="851"/>
      <c r="AK73" s="851" t="s">
        <v>552</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84</v>
      </c>
      <c r="R74" s="851"/>
      <c r="S74" s="851"/>
      <c r="T74" s="851"/>
      <c r="U74" s="851"/>
      <c r="V74" s="851">
        <v>83</v>
      </c>
      <c r="W74" s="851"/>
      <c r="X74" s="851"/>
      <c r="Y74" s="851"/>
      <c r="Z74" s="851"/>
      <c r="AA74" s="851">
        <v>1</v>
      </c>
      <c r="AB74" s="851"/>
      <c r="AC74" s="851"/>
      <c r="AD74" s="851"/>
      <c r="AE74" s="851"/>
      <c r="AF74" s="851">
        <v>1</v>
      </c>
      <c r="AG74" s="851"/>
      <c r="AH74" s="851"/>
      <c r="AI74" s="851"/>
      <c r="AJ74" s="851"/>
      <c r="AK74" s="851" t="s">
        <v>552</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12</v>
      </c>
      <c r="R75" s="900"/>
      <c r="S75" s="900"/>
      <c r="T75" s="900"/>
      <c r="U75" s="850"/>
      <c r="V75" s="901">
        <v>11</v>
      </c>
      <c r="W75" s="900"/>
      <c r="X75" s="900"/>
      <c r="Y75" s="900"/>
      <c r="Z75" s="850"/>
      <c r="AA75" s="901">
        <v>1</v>
      </c>
      <c r="AB75" s="900"/>
      <c r="AC75" s="900"/>
      <c r="AD75" s="900"/>
      <c r="AE75" s="850"/>
      <c r="AF75" s="901">
        <v>1</v>
      </c>
      <c r="AG75" s="900"/>
      <c r="AH75" s="900"/>
      <c r="AI75" s="900"/>
      <c r="AJ75" s="850"/>
      <c r="AK75" s="901" t="s">
        <v>552</v>
      </c>
      <c r="AL75" s="900"/>
      <c r="AM75" s="900"/>
      <c r="AN75" s="900"/>
      <c r="AO75" s="850"/>
      <c r="AP75" s="901" t="s">
        <v>552</v>
      </c>
      <c r="AQ75" s="900"/>
      <c r="AR75" s="900"/>
      <c r="AS75" s="900"/>
      <c r="AT75" s="850"/>
      <c r="AU75" s="901" t="s">
        <v>552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545</v>
      </c>
      <c r="C76" s="894"/>
      <c r="D76" s="894"/>
      <c r="E76" s="894"/>
      <c r="F76" s="894"/>
      <c r="G76" s="894"/>
      <c r="H76" s="894"/>
      <c r="I76" s="894"/>
      <c r="J76" s="894"/>
      <c r="K76" s="894"/>
      <c r="L76" s="894"/>
      <c r="M76" s="894"/>
      <c r="N76" s="894"/>
      <c r="O76" s="894"/>
      <c r="P76" s="895"/>
      <c r="Q76" s="899">
        <v>207</v>
      </c>
      <c r="R76" s="900"/>
      <c r="S76" s="900"/>
      <c r="T76" s="900"/>
      <c r="U76" s="850"/>
      <c r="V76" s="901">
        <v>179</v>
      </c>
      <c r="W76" s="900"/>
      <c r="X76" s="900"/>
      <c r="Y76" s="900"/>
      <c r="Z76" s="850"/>
      <c r="AA76" s="901">
        <v>29</v>
      </c>
      <c r="AB76" s="900"/>
      <c r="AC76" s="900"/>
      <c r="AD76" s="900"/>
      <c r="AE76" s="850"/>
      <c r="AF76" s="901">
        <v>29</v>
      </c>
      <c r="AG76" s="900"/>
      <c r="AH76" s="900"/>
      <c r="AI76" s="900"/>
      <c r="AJ76" s="850"/>
      <c r="AK76" s="901" t="s">
        <v>552</v>
      </c>
      <c r="AL76" s="900"/>
      <c r="AM76" s="900"/>
      <c r="AN76" s="900"/>
      <c r="AO76" s="850"/>
      <c r="AP76" s="901" t="s">
        <v>552</v>
      </c>
      <c r="AQ76" s="900"/>
      <c r="AR76" s="900"/>
      <c r="AS76" s="900"/>
      <c r="AT76" s="850"/>
      <c r="AU76" s="901" t="s">
        <v>552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546</v>
      </c>
      <c r="C77" s="894"/>
      <c r="D77" s="894"/>
      <c r="E77" s="894"/>
      <c r="F77" s="894"/>
      <c r="G77" s="894"/>
      <c r="H77" s="894"/>
      <c r="I77" s="894"/>
      <c r="J77" s="894"/>
      <c r="K77" s="894"/>
      <c r="L77" s="894"/>
      <c r="M77" s="894"/>
      <c r="N77" s="894"/>
      <c r="O77" s="894"/>
      <c r="P77" s="895"/>
      <c r="Q77" s="899">
        <v>285</v>
      </c>
      <c r="R77" s="900"/>
      <c r="S77" s="900"/>
      <c r="T77" s="900"/>
      <c r="U77" s="850"/>
      <c r="V77" s="901">
        <v>267</v>
      </c>
      <c r="W77" s="900"/>
      <c r="X77" s="900"/>
      <c r="Y77" s="900"/>
      <c r="Z77" s="850"/>
      <c r="AA77" s="901">
        <v>18</v>
      </c>
      <c r="AB77" s="900"/>
      <c r="AC77" s="900"/>
      <c r="AD77" s="900"/>
      <c r="AE77" s="850"/>
      <c r="AF77" s="901">
        <v>18</v>
      </c>
      <c r="AG77" s="900"/>
      <c r="AH77" s="900"/>
      <c r="AI77" s="900"/>
      <c r="AJ77" s="850"/>
      <c r="AK77" s="901" t="s">
        <v>552</v>
      </c>
      <c r="AL77" s="900"/>
      <c r="AM77" s="900"/>
      <c r="AN77" s="900"/>
      <c r="AO77" s="850"/>
      <c r="AP77" s="901">
        <v>1276</v>
      </c>
      <c r="AQ77" s="900"/>
      <c r="AR77" s="900"/>
      <c r="AS77" s="900"/>
      <c r="AT77" s="850"/>
      <c r="AU77" s="901" t="s">
        <v>552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993</v>
      </c>
      <c r="R78" s="851"/>
      <c r="S78" s="851"/>
      <c r="T78" s="851"/>
      <c r="U78" s="851"/>
      <c r="V78" s="851">
        <v>953</v>
      </c>
      <c r="W78" s="851"/>
      <c r="X78" s="851"/>
      <c r="Y78" s="851"/>
      <c r="Z78" s="851"/>
      <c r="AA78" s="851">
        <v>40</v>
      </c>
      <c r="AB78" s="851"/>
      <c r="AC78" s="851"/>
      <c r="AD78" s="851"/>
      <c r="AE78" s="851"/>
      <c r="AF78" s="851">
        <v>40</v>
      </c>
      <c r="AG78" s="851"/>
      <c r="AH78" s="851"/>
      <c r="AI78" s="851"/>
      <c r="AJ78" s="851"/>
      <c r="AK78" s="851" t="s">
        <v>552</v>
      </c>
      <c r="AL78" s="851"/>
      <c r="AM78" s="851"/>
      <c r="AN78" s="851"/>
      <c r="AO78" s="851"/>
      <c r="AP78" s="851" t="s">
        <v>552</v>
      </c>
      <c r="AQ78" s="851"/>
      <c r="AR78" s="851"/>
      <c r="AS78" s="851"/>
      <c r="AT78" s="851"/>
      <c r="AU78" s="851" t="s">
        <v>552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548</v>
      </c>
      <c r="C79" s="894"/>
      <c r="D79" s="894"/>
      <c r="E79" s="894"/>
      <c r="F79" s="894"/>
      <c r="G79" s="894"/>
      <c r="H79" s="894"/>
      <c r="I79" s="894"/>
      <c r="J79" s="894"/>
      <c r="K79" s="894"/>
      <c r="L79" s="894"/>
      <c r="M79" s="894"/>
      <c r="N79" s="894"/>
      <c r="O79" s="894"/>
      <c r="P79" s="895"/>
      <c r="Q79" s="896">
        <v>29848</v>
      </c>
      <c r="R79" s="851"/>
      <c r="S79" s="851"/>
      <c r="T79" s="851"/>
      <c r="U79" s="851"/>
      <c r="V79" s="851">
        <v>28863</v>
      </c>
      <c r="W79" s="851"/>
      <c r="X79" s="851"/>
      <c r="Y79" s="851"/>
      <c r="Z79" s="851"/>
      <c r="AA79" s="851">
        <v>985</v>
      </c>
      <c r="AB79" s="851"/>
      <c r="AC79" s="851"/>
      <c r="AD79" s="851"/>
      <c r="AE79" s="851"/>
      <c r="AF79" s="851">
        <v>985</v>
      </c>
      <c r="AG79" s="851"/>
      <c r="AH79" s="851"/>
      <c r="AI79" s="851"/>
      <c r="AJ79" s="851"/>
      <c r="AK79" s="851">
        <v>4112</v>
      </c>
      <c r="AL79" s="851"/>
      <c r="AM79" s="851"/>
      <c r="AN79" s="851"/>
      <c r="AO79" s="851"/>
      <c r="AP79" s="851" t="s">
        <v>552</v>
      </c>
      <c r="AQ79" s="851"/>
      <c r="AR79" s="851"/>
      <c r="AS79" s="851"/>
      <c r="AT79" s="851"/>
      <c r="AU79" s="851" t="s">
        <v>552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549</v>
      </c>
      <c r="C80" s="894"/>
      <c r="D80" s="894"/>
      <c r="E80" s="894"/>
      <c r="F80" s="894"/>
      <c r="G80" s="894"/>
      <c r="H80" s="894"/>
      <c r="I80" s="894"/>
      <c r="J80" s="894"/>
      <c r="K80" s="894"/>
      <c r="L80" s="894"/>
      <c r="M80" s="894"/>
      <c r="N80" s="894"/>
      <c r="O80" s="894"/>
      <c r="P80" s="895"/>
      <c r="Q80" s="896">
        <v>271</v>
      </c>
      <c r="R80" s="851"/>
      <c r="S80" s="851"/>
      <c r="T80" s="851"/>
      <c r="U80" s="851"/>
      <c r="V80" s="851">
        <v>249</v>
      </c>
      <c r="W80" s="851"/>
      <c r="X80" s="851"/>
      <c r="Y80" s="851"/>
      <c r="Z80" s="851"/>
      <c r="AA80" s="851">
        <v>22</v>
      </c>
      <c r="AB80" s="851"/>
      <c r="AC80" s="851"/>
      <c r="AD80" s="851"/>
      <c r="AE80" s="851"/>
      <c r="AF80" s="851">
        <v>22</v>
      </c>
      <c r="AG80" s="851"/>
      <c r="AH80" s="851"/>
      <c r="AI80" s="851"/>
      <c r="AJ80" s="851"/>
      <c r="AK80" s="851" t="s">
        <v>552</v>
      </c>
      <c r="AL80" s="851"/>
      <c r="AM80" s="851"/>
      <c r="AN80" s="851"/>
      <c r="AO80" s="851"/>
      <c r="AP80" s="851" t="s">
        <v>552</v>
      </c>
      <c r="AQ80" s="851"/>
      <c r="AR80" s="851"/>
      <c r="AS80" s="851"/>
      <c r="AT80" s="851"/>
      <c r="AU80" s="851" t="s">
        <v>552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550</v>
      </c>
      <c r="C81" s="894"/>
      <c r="D81" s="894"/>
      <c r="E81" s="894"/>
      <c r="F81" s="894"/>
      <c r="G81" s="894"/>
      <c r="H81" s="894"/>
      <c r="I81" s="894"/>
      <c r="J81" s="894"/>
      <c r="K81" s="894"/>
      <c r="L81" s="894"/>
      <c r="M81" s="894"/>
      <c r="N81" s="894"/>
      <c r="O81" s="894"/>
      <c r="P81" s="895"/>
      <c r="Q81" s="896">
        <v>142626</v>
      </c>
      <c r="R81" s="851"/>
      <c r="S81" s="851"/>
      <c r="T81" s="851"/>
      <c r="U81" s="851"/>
      <c r="V81" s="851">
        <v>136995</v>
      </c>
      <c r="W81" s="851"/>
      <c r="X81" s="851"/>
      <c r="Y81" s="851"/>
      <c r="Z81" s="851"/>
      <c r="AA81" s="851">
        <v>5631</v>
      </c>
      <c r="AB81" s="851"/>
      <c r="AC81" s="851"/>
      <c r="AD81" s="851"/>
      <c r="AE81" s="851"/>
      <c r="AF81" s="851">
        <v>5631</v>
      </c>
      <c r="AG81" s="851"/>
      <c r="AH81" s="851"/>
      <c r="AI81" s="851"/>
      <c r="AJ81" s="851"/>
      <c r="AK81" s="851">
        <v>1078</v>
      </c>
      <c r="AL81" s="851"/>
      <c r="AM81" s="851"/>
      <c r="AN81" s="851"/>
      <c r="AO81" s="851"/>
      <c r="AP81" s="851" t="s">
        <v>552</v>
      </c>
      <c r="AQ81" s="851"/>
      <c r="AR81" s="851"/>
      <c r="AS81" s="851"/>
      <c r="AT81" s="851"/>
      <c r="AU81" s="851" t="s">
        <v>552</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1912921</v>
      </c>
      <c r="AB110" s="922"/>
      <c r="AC110" s="922"/>
      <c r="AD110" s="922"/>
      <c r="AE110" s="923"/>
      <c r="AF110" s="924">
        <v>2057241</v>
      </c>
      <c r="AG110" s="922"/>
      <c r="AH110" s="922"/>
      <c r="AI110" s="922"/>
      <c r="AJ110" s="923"/>
      <c r="AK110" s="924">
        <v>2055746</v>
      </c>
      <c r="AL110" s="922"/>
      <c r="AM110" s="922"/>
      <c r="AN110" s="922"/>
      <c r="AO110" s="923"/>
      <c r="AP110" s="925">
        <v>21.7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19739172</v>
      </c>
      <c r="BR110" s="957"/>
      <c r="BS110" s="957"/>
      <c r="BT110" s="957"/>
      <c r="BU110" s="957"/>
      <c r="BV110" s="957">
        <v>19220648</v>
      </c>
      <c r="BW110" s="957"/>
      <c r="BX110" s="957"/>
      <c r="BY110" s="957"/>
      <c r="BZ110" s="957"/>
      <c r="CA110" s="957">
        <v>20295767</v>
      </c>
      <c r="CB110" s="957"/>
      <c r="CC110" s="957"/>
      <c r="CD110" s="957"/>
      <c r="CE110" s="957"/>
      <c r="CF110" s="971">
        <v>213.8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3850682</v>
      </c>
      <c r="BR112" s="950"/>
      <c r="BS112" s="950"/>
      <c r="BT112" s="950"/>
      <c r="BU112" s="950"/>
      <c r="BV112" s="950">
        <v>3805167</v>
      </c>
      <c r="BW112" s="950"/>
      <c r="BX112" s="950"/>
      <c r="BY112" s="950"/>
      <c r="BZ112" s="950"/>
      <c r="CA112" s="950">
        <v>3716320</v>
      </c>
      <c r="CB112" s="950"/>
      <c r="CC112" s="950"/>
      <c r="CD112" s="950"/>
      <c r="CE112" s="950"/>
      <c r="CF112" s="944">
        <v>39.200000000000003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218974</v>
      </c>
      <c r="AB113" s="964"/>
      <c r="AC113" s="964"/>
      <c r="AD113" s="964"/>
      <c r="AE113" s="965"/>
      <c r="AF113" s="966">
        <v>227821</v>
      </c>
      <c r="AG113" s="964"/>
      <c r="AH113" s="964"/>
      <c r="AI113" s="964"/>
      <c r="AJ113" s="965"/>
      <c r="AK113" s="966">
        <v>229171</v>
      </c>
      <c r="AL113" s="964"/>
      <c r="AM113" s="964"/>
      <c r="AN113" s="964"/>
      <c r="AO113" s="965"/>
      <c r="AP113" s="967">
        <v>2.4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359178</v>
      </c>
      <c r="BR113" s="950"/>
      <c r="BS113" s="950"/>
      <c r="BT113" s="950"/>
      <c r="BU113" s="950"/>
      <c r="BV113" s="950">
        <v>485935</v>
      </c>
      <c r="BW113" s="950"/>
      <c r="BX113" s="950"/>
      <c r="BY113" s="950"/>
      <c r="BZ113" s="950"/>
      <c r="CA113" s="950">
        <v>570806</v>
      </c>
      <c r="CB113" s="950"/>
      <c r="CC113" s="950"/>
      <c r="CD113" s="950"/>
      <c r="CE113" s="950"/>
      <c r="CF113" s="944">
        <v>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52864</v>
      </c>
      <c r="AB114" s="989"/>
      <c r="AC114" s="989"/>
      <c r="AD114" s="989"/>
      <c r="AE114" s="990"/>
      <c r="AF114" s="991">
        <v>49224</v>
      </c>
      <c r="AG114" s="989"/>
      <c r="AH114" s="989"/>
      <c r="AI114" s="989"/>
      <c r="AJ114" s="990"/>
      <c r="AK114" s="991">
        <v>93523</v>
      </c>
      <c r="AL114" s="989"/>
      <c r="AM114" s="989"/>
      <c r="AN114" s="989"/>
      <c r="AO114" s="990"/>
      <c r="AP114" s="992">
        <v>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1450061</v>
      </c>
      <c r="BR114" s="950"/>
      <c r="BS114" s="950"/>
      <c r="BT114" s="950"/>
      <c r="BU114" s="950"/>
      <c r="BV114" s="950">
        <v>1049316</v>
      </c>
      <c r="BW114" s="950"/>
      <c r="BX114" s="950"/>
      <c r="BY114" s="950"/>
      <c r="BZ114" s="950"/>
      <c r="CA114" s="950">
        <v>908649</v>
      </c>
      <c r="CB114" s="950"/>
      <c r="CC114" s="950"/>
      <c r="CD114" s="950"/>
      <c r="CE114" s="950"/>
      <c r="CF114" s="944">
        <v>9.6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v>
      </c>
      <c r="AB116" s="989"/>
      <c r="AC116" s="989"/>
      <c r="AD116" s="989"/>
      <c r="AE116" s="990"/>
      <c r="AF116" s="991">
        <v>1</v>
      </c>
      <c r="AG116" s="989"/>
      <c r="AH116" s="989"/>
      <c r="AI116" s="989"/>
      <c r="AJ116" s="990"/>
      <c r="AK116" s="991">
        <v>2</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2184764</v>
      </c>
      <c r="AB117" s="1007"/>
      <c r="AC117" s="1007"/>
      <c r="AD117" s="1007"/>
      <c r="AE117" s="1008"/>
      <c r="AF117" s="1009">
        <v>2334287</v>
      </c>
      <c r="AG117" s="1007"/>
      <c r="AH117" s="1007"/>
      <c r="AI117" s="1007"/>
      <c r="AJ117" s="1008"/>
      <c r="AK117" s="1009">
        <v>2378442</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25399093</v>
      </c>
      <c r="BR119" s="1028"/>
      <c r="BS119" s="1028"/>
      <c r="BT119" s="1028"/>
      <c r="BU119" s="1028"/>
      <c r="BV119" s="1028">
        <v>24561066</v>
      </c>
      <c r="BW119" s="1028"/>
      <c r="BX119" s="1028"/>
      <c r="BY119" s="1028"/>
      <c r="BZ119" s="1028"/>
      <c r="CA119" s="1028">
        <v>25491542</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8257748</v>
      </c>
      <c r="BR120" s="957"/>
      <c r="BS120" s="957"/>
      <c r="BT120" s="957"/>
      <c r="BU120" s="957"/>
      <c r="BV120" s="957">
        <v>8976665</v>
      </c>
      <c r="BW120" s="957"/>
      <c r="BX120" s="957"/>
      <c r="BY120" s="957"/>
      <c r="BZ120" s="957"/>
      <c r="CA120" s="957">
        <v>9572033</v>
      </c>
      <c r="CB120" s="957"/>
      <c r="CC120" s="957"/>
      <c r="CD120" s="957"/>
      <c r="CE120" s="957"/>
      <c r="CF120" s="971">
        <v>100.8</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3850682</v>
      </c>
      <c r="DH120" s="957"/>
      <c r="DI120" s="957"/>
      <c r="DJ120" s="957"/>
      <c r="DK120" s="957"/>
      <c r="DL120" s="957">
        <v>3805167</v>
      </c>
      <c r="DM120" s="957"/>
      <c r="DN120" s="957"/>
      <c r="DO120" s="957"/>
      <c r="DP120" s="957"/>
      <c r="DQ120" s="957">
        <v>3716320</v>
      </c>
      <c r="DR120" s="957"/>
      <c r="DS120" s="957"/>
      <c r="DT120" s="957"/>
      <c r="DU120" s="957"/>
      <c r="DV120" s="958">
        <v>39.200000000000003</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81350</v>
      </c>
      <c r="BR121" s="950"/>
      <c r="BS121" s="950"/>
      <c r="BT121" s="950"/>
      <c r="BU121" s="950"/>
      <c r="BV121" s="950">
        <v>73629</v>
      </c>
      <c r="BW121" s="950"/>
      <c r="BX121" s="950"/>
      <c r="BY121" s="950"/>
      <c r="BZ121" s="950"/>
      <c r="CA121" s="950">
        <v>57370</v>
      </c>
      <c r="CB121" s="950"/>
      <c r="CC121" s="950"/>
      <c r="CD121" s="950"/>
      <c r="CE121" s="950"/>
      <c r="CF121" s="944">
        <v>0.6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18624489</v>
      </c>
      <c r="BR122" s="1028"/>
      <c r="BS122" s="1028"/>
      <c r="BT122" s="1028"/>
      <c r="BU122" s="1028"/>
      <c r="BV122" s="1028">
        <v>22524030</v>
      </c>
      <c r="BW122" s="1028"/>
      <c r="BX122" s="1028"/>
      <c r="BY122" s="1028"/>
      <c r="BZ122" s="1028"/>
      <c r="CA122" s="1028">
        <v>19303701</v>
      </c>
      <c r="CB122" s="1028"/>
      <c r="CC122" s="1028"/>
      <c r="CD122" s="1028"/>
      <c r="CE122" s="1028"/>
      <c r="CF122" s="1048">
        <v>203.4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26963587</v>
      </c>
      <c r="BR123" s="1096"/>
      <c r="BS123" s="1096"/>
      <c r="BT123" s="1096"/>
      <c r="BU123" s="1096"/>
      <c r="BV123" s="1096">
        <v>31574324</v>
      </c>
      <c r="BW123" s="1096"/>
      <c r="BX123" s="1096"/>
      <c r="BY123" s="1096"/>
      <c r="BZ123" s="1096"/>
      <c r="CA123" s="1096">
        <v>28933104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8868</v>
      </c>
      <c r="AB128" s="1078"/>
      <c r="AC128" s="1078"/>
      <c r="AD128" s="1078"/>
      <c r="AE128" s="1079"/>
      <c r="AF128" s="1080">
        <v>8126</v>
      </c>
      <c r="AG128" s="1078"/>
      <c r="AH128" s="1078"/>
      <c r="AI128" s="1078"/>
      <c r="AJ128" s="1079"/>
      <c r="AK128" s="1080">
        <v>14608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13.15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10862172</v>
      </c>
      <c r="AB129" s="989"/>
      <c r="AC129" s="989"/>
      <c r="AD129" s="989"/>
      <c r="AE129" s="990"/>
      <c r="AF129" s="991">
        <v>11033964</v>
      </c>
      <c r="AG129" s="989"/>
      <c r="AH129" s="989"/>
      <c r="AI129" s="989"/>
      <c r="AJ129" s="990"/>
      <c r="AK129" s="991">
        <v>11206893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18.149999999999999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1571071</v>
      </c>
      <c r="AB130" s="989"/>
      <c r="AC130" s="989"/>
      <c r="AD130" s="989"/>
      <c r="AE130" s="990"/>
      <c r="AF130" s="991">
        <v>1686669</v>
      </c>
      <c r="AG130" s="989"/>
      <c r="AH130" s="989"/>
      <c r="AI130" s="989"/>
      <c r="AJ130" s="990"/>
      <c r="AK130" s="991">
        <v>1714507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9291101</v>
      </c>
      <c r="AB131" s="1014"/>
      <c r="AC131" s="1014"/>
      <c r="AD131" s="1014"/>
      <c r="AE131" s="1015"/>
      <c r="AF131" s="1013">
        <v>9347295</v>
      </c>
      <c r="AG131" s="1014"/>
      <c r="AH131" s="1014"/>
      <c r="AI131" s="1014"/>
      <c r="AJ131" s="1015"/>
      <c r="AK131" s="1013">
        <v>9492386</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6.5097236589999996</v>
      </c>
      <c r="AB132" s="1130"/>
      <c r="AC132" s="1130"/>
      <c r="AD132" s="1130"/>
      <c r="AE132" s="1131"/>
      <c r="AF132" s="1132">
        <v>6.8414659000000002</v>
      </c>
      <c r="AG132" s="1130"/>
      <c r="AH132" s="1130"/>
      <c r="AI132" s="1130"/>
      <c r="AJ132" s="1131"/>
      <c r="AK132" s="1132">
        <v>6.8405035359999999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6.8</v>
      </c>
      <c r="AB133" s="1113"/>
      <c r="AC133" s="1113"/>
      <c r="AD133" s="1113"/>
      <c r="AE133" s="1114"/>
      <c r="AF133" s="1112">
        <v>6.6</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80" zoomScaleNormal="85" zoomScaleSheetLayoutView="80" workbookViewId="0">
      <selection activeCell="K73" sqref="K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O34" sqref="AO34:BC3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election activeCell="AO34" sqref="AO34:BC3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2378854</v>
      </c>
      <c r="L9" s="266">
        <v>55006</v>
      </c>
      <c r="M9" s="267">
        <v>88814</v>
      </c>
      <c r="N9" s="268">
        <v>-38.1</v>
      </c>
    </row>
    <row r="10" spans="1:16">
      <c r="A10" s="250"/>
      <c r="B10" s="246"/>
      <c r="C10" s="246"/>
      <c r="D10" s="246"/>
      <c r="E10" s="246"/>
      <c r="F10" s="246"/>
      <c r="G10" s="1152" t="s">
        <v>475</v>
      </c>
      <c r="H10" s="1153"/>
      <c r="I10" s="1153"/>
      <c r="J10" s="1154"/>
      <c r="K10" s="269">
        <v>398483</v>
      </c>
      <c r="L10" s="270">
        <v>9214</v>
      </c>
      <c r="M10" s="271">
        <v>7348</v>
      </c>
      <c r="N10" s="272">
        <v>25.4</v>
      </c>
    </row>
    <row r="11" spans="1:16" ht="13.5" customHeight="1">
      <c r="A11" s="250"/>
      <c r="B11" s="246"/>
      <c r="C11" s="246"/>
      <c r="D11" s="246"/>
      <c r="E11" s="246"/>
      <c r="F11" s="246"/>
      <c r="G11" s="1152" t="s">
        <v>476</v>
      </c>
      <c r="H11" s="1153"/>
      <c r="I11" s="1153"/>
      <c r="J11" s="1154"/>
      <c r="K11" s="269">
        <v>460625</v>
      </c>
      <c r="L11" s="270">
        <v>10651</v>
      </c>
      <c r="M11" s="271">
        <v>9064</v>
      </c>
      <c r="N11" s="272">
        <v>17.5</v>
      </c>
    </row>
    <row r="12" spans="1:16" ht="13.5" customHeight="1">
      <c r="A12" s="250"/>
      <c r="B12" s="246"/>
      <c r="C12" s="246"/>
      <c r="D12" s="246"/>
      <c r="E12" s="246"/>
      <c r="F12" s="246"/>
      <c r="G12" s="1152" t="s">
        <v>477</v>
      </c>
      <c r="H12" s="1153"/>
      <c r="I12" s="1153"/>
      <c r="J12" s="1154"/>
      <c r="K12" s="269" t="s">
        <v>478</v>
      </c>
      <c r="L12" s="270" t="s">
        <v>478</v>
      </c>
      <c r="M12" s="271">
        <v>917</v>
      </c>
      <c r="N12" s="272" t="s">
        <v>478</v>
      </c>
    </row>
    <row r="13" spans="1:16" ht="13.5" customHeight="1">
      <c r="A13" s="250"/>
      <c r="B13" s="246"/>
      <c r="C13" s="246"/>
      <c r="D13" s="246"/>
      <c r="E13" s="246"/>
      <c r="F13" s="246"/>
      <c r="G13" s="1152" t="s">
        <v>479</v>
      </c>
      <c r="H13" s="1153"/>
      <c r="I13" s="1153"/>
      <c r="J13" s="1154"/>
      <c r="K13" s="269" t="s">
        <v>478</v>
      </c>
      <c r="L13" s="270" t="s">
        <v>478</v>
      </c>
      <c r="M13" s="271">
        <v>11</v>
      </c>
      <c r="N13" s="272" t="s">
        <v>478</v>
      </c>
    </row>
    <row r="14" spans="1:16" ht="13.5" customHeight="1">
      <c r="A14" s="250"/>
      <c r="B14" s="246"/>
      <c r="C14" s="246"/>
      <c r="D14" s="246"/>
      <c r="E14" s="246"/>
      <c r="F14" s="246"/>
      <c r="G14" s="1152" t="s">
        <v>480</v>
      </c>
      <c r="H14" s="1153"/>
      <c r="I14" s="1153"/>
      <c r="J14" s="1154"/>
      <c r="K14" s="269">
        <v>200387</v>
      </c>
      <c r="L14" s="270">
        <v>4634</v>
      </c>
      <c r="M14" s="271">
        <v>3976</v>
      </c>
      <c r="N14" s="272">
        <v>16.5</v>
      </c>
    </row>
    <row r="15" spans="1:16" ht="13.5" customHeight="1">
      <c r="A15" s="250"/>
      <c r="B15" s="246"/>
      <c r="C15" s="246"/>
      <c r="D15" s="246"/>
      <c r="E15" s="246"/>
      <c r="F15" s="246"/>
      <c r="G15" s="1152" t="s">
        <v>481</v>
      </c>
      <c r="H15" s="1153"/>
      <c r="I15" s="1153"/>
      <c r="J15" s="1154"/>
      <c r="K15" s="269">
        <v>180490</v>
      </c>
      <c r="L15" s="270">
        <v>4173</v>
      </c>
      <c r="M15" s="271">
        <v>2094</v>
      </c>
      <c r="N15" s="272">
        <v>99.3</v>
      </c>
    </row>
    <row r="16" spans="1:16">
      <c r="A16" s="250"/>
      <c r="B16" s="246"/>
      <c r="C16" s="246"/>
      <c r="D16" s="246"/>
      <c r="E16" s="246"/>
      <c r="F16" s="246"/>
      <c r="G16" s="1155" t="s">
        <v>482</v>
      </c>
      <c r="H16" s="1156"/>
      <c r="I16" s="1156"/>
      <c r="J16" s="1157"/>
      <c r="K16" s="270">
        <v>-339680</v>
      </c>
      <c r="L16" s="270">
        <v>-7854</v>
      </c>
      <c r="M16" s="271">
        <v>-9674</v>
      </c>
      <c r="N16" s="272">
        <v>-18.8</v>
      </c>
    </row>
    <row r="17" spans="1:16">
      <c r="A17" s="250"/>
      <c r="B17" s="246"/>
      <c r="C17" s="246"/>
      <c r="D17" s="246"/>
      <c r="E17" s="246"/>
      <c r="F17" s="246"/>
      <c r="G17" s="1155" t="s">
        <v>171</v>
      </c>
      <c r="H17" s="1156"/>
      <c r="I17" s="1156"/>
      <c r="J17" s="1157"/>
      <c r="K17" s="270">
        <v>3279159</v>
      </c>
      <c r="L17" s="270">
        <v>75824</v>
      </c>
      <c r="M17" s="271">
        <v>102550</v>
      </c>
      <c r="N17" s="272">
        <v>-26.1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7.01</v>
      </c>
      <c r="L21" s="283">
        <v>9.9600000000000009</v>
      </c>
      <c r="M21" s="284">
        <v>-2.95</v>
      </c>
      <c r="N21" s="251"/>
      <c r="O21" s="285"/>
      <c r="P21" s="281"/>
    </row>
    <row r="22" spans="1:16" s="286" customFormat="1">
      <c r="A22" s="281"/>
      <c r="B22" s="251"/>
      <c r="C22" s="251"/>
      <c r="D22" s="251"/>
      <c r="E22" s="251"/>
      <c r="F22" s="251"/>
      <c r="G22" s="1147" t="s">
        <v>488</v>
      </c>
      <c r="H22" s="1148"/>
      <c r="I22" s="1148"/>
      <c r="J22" s="1149"/>
      <c r="K22" s="287">
        <v>97.3</v>
      </c>
      <c r="L22" s="288">
        <v>97.8</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2055746</v>
      </c>
      <c r="L32" s="296">
        <v>47535</v>
      </c>
      <c r="M32" s="297">
        <v>68120</v>
      </c>
      <c r="N32" s="298">
        <v>-30.2</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13</v>
      </c>
      <c r="N34" s="298" t="s">
        <v>478</v>
      </c>
    </row>
    <row r="35" spans="1:16" ht="27" customHeight="1">
      <c r="A35" s="250"/>
      <c r="B35" s="246"/>
      <c r="C35" s="246"/>
      <c r="D35" s="246"/>
      <c r="E35" s="246"/>
      <c r="F35" s="246"/>
      <c r="G35" s="1163" t="s">
        <v>495</v>
      </c>
      <c r="H35" s="1164"/>
      <c r="I35" s="1164"/>
      <c r="J35" s="1165"/>
      <c r="K35" s="296">
        <v>229171</v>
      </c>
      <c r="L35" s="296">
        <v>5299</v>
      </c>
      <c r="M35" s="297">
        <v>17609</v>
      </c>
      <c r="N35" s="298">
        <v>-69.900000000000006</v>
      </c>
    </row>
    <row r="36" spans="1:16" ht="27" customHeight="1">
      <c r="A36" s="250"/>
      <c r="B36" s="246"/>
      <c r="C36" s="246"/>
      <c r="D36" s="246"/>
      <c r="E36" s="246"/>
      <c r="F36" s="246"/>
      <c r="G36" s="1163" t="s">
        <v>496</v>
      </c>
      <c r="H36" s="1164"/>
      <c r="I36" s="1164"/>
      <c r="J36" s="1165"/>
      <c r="K36" s="296">
        <v>93523</v>
      </c>
      <c r="L36" s="296">
        <v>2163</v>
      </c>
      <c r="M36" s="297">
        <v>2944</v>
      </c>
      <c r="N36" s="298">
        <v>-26.5</v>
      </c>
    </row>
    <row r="37" spans="1:16" ht="13.5" customHeight="1">
      <c r="A37" s="250"/>
      <c r="B37" s="246"/>
      <c r="C37" s="246"/>
      <c r="D37" s="246"/>
      <c r="E37" s="246"/>
      <c r="F37" s="246"/>
      <c r="G37" s="1163" t="s">
        <v>497</v>
      </c>
      <c r="H37" s="1164"/>
      <c r="I37" s="1164"/>
      <c r="J37" s="1165"/>
      <c r="K37" s="296" t="s">
        <v>478</v>
      </c>
      <c r="L37" s="296" t="s">
        <v>478</v>
      </c>
      <c r="M37" s="297">
        <v>1200</v>
      </c>
      <c r="N37" s="298" t="s">
        <v>478</v>
      </c>
    </row>
    <row r="38" spans="1:16" ht="27" customHeight="1">
      <c r="A38" s="250"/>
      <c r="B38" s="246"/>
      <c r="C38" s="246"/>
      <c r="D38" s="246"/>
      <c r="E38" s="246"/>
      <c r="F38" s="246"/>
      <c r="G38" s="1166" t="s">
        <v>498</v>
      </c>
      <c r="H38" s="1167"/>
      <c r="I38" s="1167"/>
      <c r="J38" s="1168"/>
      <c r="K38" s="299">
        <v>2</v>
      </c>
      <c r="L38" s="299">
        <v>0</v>
      </c>
      <c r="M38" s="300">
        <v>5</v>
      </c>
      <c r="N38" s="301">
        <v>-100</v>
      </c>
      <c r="O38" s="295"/>
    </row>
    <row r="39" spans="1:16">
      <c r="A39" s="250"/>
      <c r="B39" s="246"/>
      <c r="C39" s="246"/>
      <c r="D39" s="246"/>
      <c r="E39" s="246"/>
      <c r="F39" s="246"/>
      <c r="G39" s="1166" t="s">
        <v>499</v>
      </c>
      <c r="H39" s="1167"/>
      <c r="I39" s="1167"/>
      <c r="J39" s="1168"/>
      <c r="K39" s="302">
        <v>-14608</v>
      </c>
      <c r="L39" s="302">
        <v>-338</v>
      </c>
      <c r="M39" s="303">
        <v>-3946</v>
      </c>
      <c r="N39" s="304">
        <v>-91.4</v>
      </c>
      <c r="O39" s="295"/>
    </row>
    <row r="40" spans="1:16" ht="27" customHeight="1">
      <c r="A40" s="250"/>
      <c r="B40" s="246"/>
      <c r="C40" s="246"/>
      <c r="D40" s="246"/>
      <c r="E40" s="246"/>
      <c r="F40" s="246"/>
      <c r="G40" s="1163" t="s">
        <v>500</v>
      </c>
      <c r="H40" s="1164"/>
      <c r="I40" s="1164"/>
      <c r="J40" s="1165"/>
      <c r="K40" s="302">
        <v>-1714507</v>
      </c>
      <c r="L40" s="302">
        <v>-39645</v>
      </c>
      <c r="M40" s="303">
        <v>-59158</v>
      </c>
      <c r="N40" s="304">
        <v>-33</v>
      </c>
      <c r="O40" s="295"/>
    </row>
    <row r="41" spans="1:16">
      <c r="A41" s="250"/>
      <c r="B41" s="246"/>
      <c r="C41" s="246"/>
      <c r="D41" s="246"/>
      <c r="E41" s="246"/>
      <c r="F41" s="246"/>
      <c r="G41" s="1169" t="s">
        <v>282</v>
      </c>
      <c r="H41" s="1170"/>
      <c r="I41" s="1170"/>
      <c r="J41" s="1171"/>
      <c r="K41" s="296">
        <v>649327</v>
      </c>
      <c r="L41" s="302">
        <v>15014</v>
      </c>
      <c r="M41" s="303">
        <v>26787</v>
      </c>
      <c r="N41" s="304">
        <v>-44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2168289</v>
      </c>
      <c r="J51" s="322">
        <v>52436</v>
      </c>
      <c r="K51" s="323">
        <v>-33.700000000000003</v>
      </c>
      <c r="L51" s="324">
        <v>75709</v>
      </c>
      <c r="M51" s="325">
        <v>12.7</v>
      </c>
      <c r="N51" s="326">
        <v>-46.4</v>
      </c>
    </row>
    <row r="52" spans="1:14">
      <c r="A52" s="250"/>
      <c r="B52" s="246"/>
      <c r="C52" s="246"/>
      <c r="D52" s="246"/>
      <c r="E52" s="246"/>
      <c r="F52" s="246"/>
      <c r="G52" s="327"/>
      <c r="H52" s="328" t="s">
        <v>511</v>
      </c>
      <c r="I52" s="329">
        <v>660034</v>
      </c>
      <c r="J52" s="330">
        <v>15962</v>
      </c>
      <c r="K52" s="331">
        <v>-22.2</v>
      </c>
      <c r="L52" s="332">
        <v>35212</v>
      </c>
      <c r="M52" s="333">
        <v>0</v>
      </c>
      <c r="N52" s="334">
        <v>-22.2</v>
      </c>
    </row>
    <row r="53" spans="1:14">
      <c r="A53" s="250"/>
      <c r="B53" s="246"/>
      <c r="C53" s="246"/>
      <c r="D53" s="246"/>
      <c r="E53" s="246"/>
      <c r="F53" s="246"/>
      <c r="G53" s="312" t="s">
        <v>512</v>
      </c>
      <c r="H53" s="313"/>
      <c r="I53" s="321">
        <v>3514617</v>
      </c>
      <c r="J53" s="322">
        <v>84076</v>
      </c>
      <c r="K53" s="323">
        <v>60.3</v>
      </c>
      <c r="L53" s="324">
        <v>90961</v>
      </c>
      <c r="M53" s="325">
        <v>20.100000000000001</v>
      </c>
      <c r="N53" s="326">
        <v>40.200000000000003</v>
      </c>
    </row>
    <row r="54" spans="1:14">
      <c r="A54" s="250"/>
      <c r="B54" s="246"/>
      <c r="C54" s="246"/>
      <c r="D54" s="246"/>
      <c r="E54" s="246"/>
      <c r="F54" s="246"/>
      <c r="G54" s="327"/>
      <c r="H54" s="328" t="s">
        <v>511</v>
      </c>
      <c r="I54" s="329">
        <v>1140002</v>
      </c>
      <c r="J54" s="330">
        <v>27271</v>
      </c>
      <c r="K54" s="331">
        <v>70.8</v>
      </c>
      <c r="L54" s="332">
        <v>37720</v>
      </c>
      <c r="M54" s="333">
        <v>7.1</v>
      </c>
      <c r="N54" s="334">
        <v>63.7</v>
      </c>
    </row>
    <row r="55" spans="1:14">
      <c r="A55" s="250"/>
      <c r="B55" s="246"/>
      <c r="C55" s="246"/>
      <c r="D55" s="246"/>
      <c r="E55" s="246"/>
      <c r="F55" s="246"/>
      <c r="G55" s="312" t="s">
        <v>513</v>
      </c>
      <c r="H55" s="313"/>
      <c r="I55" s="321">
        <v>4226285</v>
      </c>
      <c r="J55" s="322">
        <v>100201</v>
      </c>
      <c r="K55" s="323">
        <v>19.2</v>
      </c>
      <c r="L55" s="324">
        <v>106614</v>
      </c>
      <c r="M55" s="325">
        <v>17.2</v>
      </c>
      <c r="N55" s="326">
        <v>2</v>
      </c>
    </row>
    <row r="56" spans="1:14">
      <c r="A56" s="250"/>
      <c r="B56" s="246"/>
      <c r="C56" s="246"/>
      <c r="D56" s="246"/>
      <c r="E56" s="246"/>
      <c r="F56" s="246"/>
      <c r="G56" s="327"/>
      <c r="H56" s="328" t="s">
        <v>511</v>
      </c>
      <c r="I56" s="329">
        <v>1933813</v>
      </c>
      <c r="J56" s="330">
        <v>45849</v>
      </c>
      <c r="K56" s="331">
        <v>68.099999999999994</v>
      </c>
      <c r="L56" s="332">
        <v>45545</v>
      </c>
      <c r="M56" s="333">
        <v>20.7</v>
      </c>
      <c r="N56" s="334">
        <v>47.4</v>
      </c>
    </row>
    <row r="57" spans="1:14">
      <c r="A57" s="250"/>
      <c r="B57" s="246"/>
      <c r="C57" s="246"/>
      <c r="D57" s="246"/>
      <c r="E57" s="246"/>
      <c r="F57" s="246"/>
      <c r="G57" s="312" t="s">
        <v>514</v>
      </c>
      <c r="H57" s="313"/>
      <c r="I57" s="321">
        <v>3586872</v>
      </c>
      <c r="J57" s="322">
        <v>83735</v>
      </c>
      <c r="K57" s="323">
        <v>-16.399999999999999</v>
      </c>
      <c r="L57" s="324">
        <v>85459</v>
      </c>
      <c r="M57" s="325">
        <v>-19.8</v>
      </c>
      <c r="N57" s="326">
        <v>3.4</v>
      </c>
    </row>
    <row r="58" spans="1:14">
      <c r="A58" s="250"/>
      <c r="B58" s="246"/>
      <c r="C58" s="246"/>
      <c r="D58" s="246"/>
      <c r="E58" s="246"/>
      <c r="F58" s="246"/>
      <c r="G58" s="327"/>
      <c r="H58" s="328" t="s">
        <v>511</v>
      </c>
      <c r="I58" s="329">
        <v>1108393</v>
      </c>
      <c r="J58" s="330">
        <v>25875</v>
      </c>
      <c r="K58" s="331">
        <v>-43.6</v>
      </c>
      <c r="L58" s="332">
        <v>44378</v>
      </c>
      <c r="M58" s="333">
        <v>-2.6</v>
      </c>
      <c r="N58" s="334">
        <v>-41</v>
      </c>
    </row>
    <row r="59" spans="1:14">
      <c r="A59" s="250"/>
      <c r="B59" s="246"/>
      <c r="C59" s="246"/>
      <c r="D59" s="246"/>
      <c r="E59" s="246"/>
      <c r="F59" s="246"/>
      <c r="G59" s="312" t="s">
        <v>515</v>
      </c>
      <c r="H59" s="313"/>
      <c r="I59" s="321">
        <v>5181083</v>
      </c>
      <c r="J59" s="322">
        <v>119802</v>
      </c>
      <c r="K59" s="323">
        <v>43.1</v>
      </c>
      <c r="L59" s="324">
        <v>83280</v>
      </c>
      <c r="M59" s="325">
        <v>-2.5</v>
      </c>
      <c r="N59" s="326">
        <v>45.6</v>
      </c>
    </row>
    <row r="60" spans="1:14">
      <c r="A60" s="250"/>
      <c r="B60" s="246"/>
      <c r="C60" s="246"/>
      <c r="D60" s="246"/>
      <c r="E60" s="246"/>
      <c r="F60" s="246"/>
      <c r="G60" s="327"/>
      <c r="H60" s="328" t="s">
        <v>511</v>
      </c>
      <c r="I60" s="335">
        <v>3208390</v>
      </c>
      <c r="J60" s="330">
        <v>74188</v>
      </c>
      <c r="K60" s="331">
        <v>186.7</v>
      </c>
      <c r="L60" s="332">
        <v>43123</v>
      </c>
      <c r="M60" s="333">
        <v>-2.8</v>
      </c>
      <c r="N60" s="334">
        <v>189.5</v>
      </c>
    </row>
    <row r="61" spans="1:14">
      <c r="A61" s="250"/>
      <c r="B61" s="246"/>
      <c r="C61" s="246"/>
      <c r="D61" s="246"/>
      <c r="E61" s="246"/>
      <c r="F61" s="246"/>
      <c r="G61" s="312" t="s">
        <v>516</v>
      </c>
      <c r="H61" s="336"/>
      <c r="I61" s="337">
        <v>3735429</v>
      </c>
      <c r="J61" s="338">
        <v>88050</v>
      </c>
      <c r="K61" s="339">
        <v>14.5</v>
      </c>
      <c r="L61" s="340">
        <v>88405</v>
      </c>
      <c r="M61" s="341">
        <v>5.5</v>
      </c>
      <c r="N61" s="326">
        <v>9</v>
      </c>
    </row>
    <row r="62" spans="1:14">
      <c r="A62" s="250"/>
      <c r="B62" s="246"/>
      <c r="C62" s="246"/>
      <c r="D62" s="246"/>
      <c r="E62" s="246"/>
      <c r="F62" s="246"/>
      <c r="G62" s="327"/>
      <c r="H62" s="328" t="s">
        <v>511</v>
      </c>
      <c r="I62" s="329">
        <v>1610126</v>
      </c>
      <c r="J62" s="330">
        <v>37829</v>
      </c>
      <c r="K62" s="331">
        <v>52</v>
      </c>
      <c r="L62" s="332">
        <v>41196</v>
      </c>
      <c r="M62" s="333">
        <v>4.5</v>
      </c>
      <c r="N62" s="334">
        <v>47.5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9" zoomScale="90" zoomScaleNormal="90" zoomScaleSheetLayoutView="55" workbookViewId="0">
      <selection activeCell="AO34" sqref="AO34:BC3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90" zoomScaleNormal="90" zoomScaleSheetLayoutView="55" workbookViewId="0">
      <selection activeCell="I96" sqref="I9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2" zoomScale="80" zoomScaleNormal="80" zoomScaleSheetLayoutView="100" workbookViewId="0">
      <selection activeCell="AO34" sqref="AO34:BC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25.98</v>
      </c>
      <c r="G47" s="12">
        <v>26.7</v>
      </c>
      <c r="H47" s="12">
        <v>25.83</v>
      </c>
      <c r="I47" s="12">
        <v>27.47</v>
      </c>
      <c r="J47" s="13">
        <v>33.24</v>
      </c>
    </row>
    <row r="48" spans="2:10" ht="57.75" customHeight="1">
      <c r="B48" s="14"/>
      <c r="C48" s="1174" t="s">
        <v>4</v>
      </c>
      <c r="D48" s="1174"/>
      <c r="E48" s="1175"/>
      <c r="F48" s="15">
        <v>8.9700000000000006</v>
      </c>
      <c r="G48" s="16">
        <v>9.7799999999999994</v>
      </c>
      <c r="H48" s="16">
        <v>9.5500000000000007</v>
      </c>
      <c r="I48" s="16">
        <v>10.220000000000001</v>
      </c>
      <c r="J48" s="17">
        <v>8.83</v>
      </c>
    </row>
    <row r="49" spans="2:10" ht="57.75" customHeight="1" thickBot="1">
      <c r="B49" s="18"/>
      <c r="C49" s="1176" t="s">
        <v>5</v>
      </c>
      <c r="D49" s="1176"/>
      <c r="E49" s="1177"/>
      <c r="F49" s="19">
        <v>4.4800000000000004</v>
      </c>
      <c r="G49" s="20">
        <v>3.77</v>
      </c>
      <c r="H49" s="20" t="s">
        <v>523</v>
      </c>
      <c r="I49" s="20">
        <v>3.39</v>
      </c>
      <c r="J49" s="21">
        <v>5.74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2018-10-26T06:44:57Z</cp:lastPrinted>
  <dcterms:created xsi:type="dcterms:W3CDTF">2018-01-24T06:46:22Z</dcterms:created>
  <dcterms:modified xsi:type="dcterms:W3CDTF">2018-11-26T01:58:51Z</dcterms:modified>
</cp:coreProperties>
</file>