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U34" i="9" s="1"/>
  <c r="U35" i="9" s="1"/>
  <c r="CO37" i="9"/>
  <c r="BW37" i="9"/>
  <c r="BE37" i="9"/>
  <c r="AM37" i="9"/>
  <c r="U37" i="9"/>
  <c r="C37" i="9"/>
  <c r="CO36" i="9"/>
  <c r="BW36" i="9"/>
  <c r="BE36" i="9"/>
  <c r="AM36" i="9"/>
  <c r="C36" i="9"/>
  <c r="CO35" i="9"/>
  <c r="BW35" i="9"/>
  <c r="BE35" i="9"/>
  <c r="AM35" i="9"/>
  <c r="C35" i="9"/>
  <c r="CO34" i="9"/>
  <c r="BW34" i="9"/>
  <c r="C34" i="9"/>
  <c r="U36" i="9" l="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<sst xmlns="http://schemas.openxmlformats.org/spreadsheetml/2006/main" count="1029" uniqueCount="567">
  <si>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</si>
  <si>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</si>
  <si>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</si>
  <si>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</si>
  <si>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</si>
  <si>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</si>
  <si>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</si>
  <si>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</si>
  <si>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</si>
  <si>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</si>
  <si>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</si>
  <si>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</si>
  <si>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</si>
  <si>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</si>
  <si>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</si>
  <si>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</si>
  <si>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</si>
  <si>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</si>
  <si>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</si>
  <si>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</si>
  <si>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</si>
  <si>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</si>
  <si>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</si>
  <si>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</si>
  <si>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</si>
  <si>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</si>
  <si>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</si>
  <si>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</si>
  <si>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</si>
  <si>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</si>
  <si>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</si>
  <si>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</si>
  <si>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</si>
  <si>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</si>
  <si>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</si>
  <si>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</si>
  <si>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</si>
  <si>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</si>
  <si>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</si>
  <si>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</si>
  <si>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</si>
  <si>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</si>
  <si>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</si>
  <si>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</si>
  <si>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</si>
  <si>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</si>
  <si>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</si>
  <si>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</si>
  <si>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</si>
  <si>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</si>
  <si>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</si>
  <si>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</si>
  <si>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</si>
  <si>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</si>
  <si>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</si>
  <si>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</si>
  <si>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</si>
  <si>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</si>
  <si>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</si>
  <si>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</si>
  <si>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</si>
  <si>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</si>
  <si>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</si>
  <si>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</si>
  <si>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</si>
  <si>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</si>
  <si>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</si>
  <si>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</si>
  <si>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</si>
  <si>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</si>
  <si>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</si>
  <si>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</si>
  <si>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</si>
  <si>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</si>
  <si>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</si>
  <si>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</si>
  <si>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</si>
  <si>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</si>
  <si>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</si>
  <si>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</si>
  <si>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</si>
  <si>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</si>
  <si>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名護市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</si>
  <si>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</si>
  <si>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</si>
  <si>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</si>
  <si>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</si>
  <si>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</si>
  <si>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</si>
  <si>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</si>
  <si>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</si>
  <si>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</si>
  <si>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</si>
  <si>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</si>
  <si>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</si>
  <si>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</si>
  <si>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</si>
  <si>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</si>
  <si>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</si>
  <si>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</si>
  <si>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</si>
  <si>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</si>
  <si>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</si>
  <si>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</si>
  <si>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</si>
  <si>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</si>
  <si>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</si>
  <si>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</si>
  <si>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</si>
  <si>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</si>
  <si>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</si>
  <si>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</si>
  <si>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</si>
  <si>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</si>
  <si>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</si>
  <si>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</si>
  <si>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</si>
  <si>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</si>
  <si>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</si>
  <si>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</si>
  <si>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</si>
  <si>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</si>
  <si>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</si>
  <si>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</si>
  <si>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</si>
  <si>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</si>
  <si>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</si>
  <si>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</si>
  <si>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</si>
  <si>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</si>
  <si>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</si>
  <si>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</si>
  <si>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</si>
  <si>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</si>
  <si>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</si>
  <si>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</si>
  <si>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</si>
  <si>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</si>
  <si>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</si>
  <si>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</si>
  <si>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</si>
  <si>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</si>
  <si>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</si>
  <si>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</si>
  <si>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</si>
  <si>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</si>
  <si>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</si>
  <si>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</si>
  <si>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</si>
  <si>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</si>
  <si>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</si>
  <si>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</si>
  <si>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</si>
  <si>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</si>
  <si>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</si>
  <si>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</si>
  <si>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</si>
  <si>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</si>
  <si>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</si>
  <si>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</si>
  <si>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</si>
  <si>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</si>
  <si>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</si>
  <si>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</si>
  <si>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</si>
  <si>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</si>
  <si>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</si>
  <si>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</si>
  <si>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</si>
  <si>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</si>
  <si>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</si>
  <si>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</si>
  <si>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</si>
  <si>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</si>
  <si>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</si>
  <si>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</si>
  <si>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</si>
  <si>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</si>
  <si>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</si>
  <si>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</si>
  <si>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</si>
  <si>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</si>
  <si>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</si>
  <si>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</si>
  <si>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</si>
  <si>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</si>
  <si>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</si>
  <si>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</si>
  <si>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</si>
  <si>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</si>
  <si>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</si>
  <si>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</si>
  <si>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</si>
  <si>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</si>
  <si>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</si>
  <si>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</si>
  <si>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沖縄県名護市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</si>
  <si>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</si>
  <si>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</si>
  <si>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</si>
  <si>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</si>
  <si>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</si>
  <si>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</si>
  <si>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</si>
  <si>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</si>
  <si>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</si>
  <si>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</si>
  <si>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</si>
  <si>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</si>
  <si>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</si>
  <si>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</si>
  <si>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</si>
  <si>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</si>
  <si>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</si>
  <si>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</si>
  <si>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</si>
  <si>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</si>
  <si>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</si>
  <si>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</si>
  <si>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</si>
  <si>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</si>
  <si>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</si>
  <si>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</si>
  <si>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</si>
  <si>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</si>
  <si>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</si>
  <si>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</si>
  <si>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</si>
  <si>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</si>
  <si>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</si>
  <si>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</si>
  <si>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</si>
  <si>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</si>
  <si>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</si>
  <si>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</si>
  <si>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</si>
  <si>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</si>
  <si>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</si>
  <si>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</si>
  <si>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</si>
  <si>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</si>
  <si>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</si>
  <si>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</si>
  <si>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</si>
  <si>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</si>
  <si>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</si>
  <si>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</si>
  <si>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</si>
  <si>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</si>
  <si>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</si>
  <si>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</si>
  <si>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</si>
  <si>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</si>
  <si>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</si>
  <si>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</si>
  <si>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</si>
  <si>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</si>
  <si>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</si>
  <si>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</si>
  <si>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</si>
  <si>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</si>
  <si>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</si>
  <si>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</si>
  <si>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</si>
  <si>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</si>
  <si>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</si>
  <si>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</si>
  <si>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</si>
  <si>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</si>
  <si>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</si>
  <si>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</si>
  <si>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</si>
  <si>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</si>
  <si>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</si>
  <si>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</si>
  <si>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</si>
  <si>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</si>
  <si>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</si>
  <si>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</si>
  <si>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</si>
  <si>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</si>
  <si>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</si>
  <si>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</si>
  <si>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</si>
  <si>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</si>
  <si>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</si>
  <si>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</si>
  <si>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</si>
  <si>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</si>
  <si>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</si>
  <si>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</si>
  <si>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</si>
  <si>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</si>
  <si>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</si>
  <si>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</si>
  <si>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</si>
  <si>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</si>
  <si>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</si>
  <si>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</si>
  <si>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</si>
  <si>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</si>
  <si>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</si>
  <si>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</si>
  <si>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</si>
  <si>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</si>
  <si>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</si>
  <si>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</si>
  <si>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</si>
  <si>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</si>
  <si>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</si>
  <si>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</si>
  <si>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</si>
  <si>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</si>
  <si>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</si>
  <si>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</si>
  <si>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</si>
  <si>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</si>
  <si>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</si>
  <si>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</si>
  <si>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</si>
  <si>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</si>
  <si>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</si>
  <si>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</si>
  <si>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</si>
  <si>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</si>
  <si>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</si>
  <si>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</si>
  <si>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</si>
  <si>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</si>
  <si>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</si>
  <si>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</si>
  <si>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</si>
  <si>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</si>
  <si>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</si>
  <si>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</si>
  <si>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</si>
  <si>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</si>
  <si>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</si>
  <si>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</si>
  <si>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</si>
  <si>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</si>
  <si>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</si>
  <si>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</si>
  <si>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</si>
  <si>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</si>
  <si>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沖縄県名護市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</si>
  <si>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</si>
  <si>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</si>
  <si>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</si>
  <si>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</si>
  <si>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</si>
  <si>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</si>
  <si>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</si>
  <si>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</si>
  <si>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</si>
  <si>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</si>
  <si>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</si>
  <si>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</si>
  <si>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</si>
  <si>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</si>
  <si>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</si>
  <si>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</si>
  <si>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</si>
  <si>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</si>
  <si>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</si>
  <si>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</si>
  <si>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第三地区土地区画整理事業特別会計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</si>
  <si>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</si>
  <si>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</si>
  <si>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</si>
  <si>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</si>
  <si>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</si>
  <si>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</si>
  <si>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</si>
  <si>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</si>
  <si>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</si>
  <si>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</si>
  <si>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</si>
  <si>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</si>
  <si>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</si>
  <si>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</si>
  <si>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</si>
  <si>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</si>
  <si>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</si>
  <si>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</si>
  <si>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</si>
  <si>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</si>
  <si>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</si>
  <si>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</si>
  <si>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</si>
  <si>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</si>
  <si>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</si>
  <si>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</si>
  <si>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</si>
  <si>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</si>
  <si>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</si>
  <si>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</si>
  <si>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</si>
  <si>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</si>
  <si>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</si>
  <si>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</si>
  <si>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</si>
  <si>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</si>
  <si>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</si>
  <si>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</si>
  <si>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</si>
  <si>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</si>
  <si>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</si>
  <si>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</si>
  <si>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</si>
  <si>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</si>
  <si>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</si>
  <si>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</si>
  <si>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</si>
  <si>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</si>
  <si>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</si>
  <si>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</si>
  <si>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</si>
  <si>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</si>
  <si>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</si>
  <si>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</si>
  <si>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</si>
  <si>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</si>
  <si>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</si>
  <si>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</si>
  <si>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</si>
  <si>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</si>
  <si>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</si>
  <si>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</si>
  <si>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</si>
  <si>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</si>
  <si>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</si>
  <si>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</si>
  <si>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</si>
  <si>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</si>
  <si>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</si>
  <si>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</si>
  <si>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</si>
  <si>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</si>
  <si>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</si>
  <si>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</si>
  <si>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</si>
  <si>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</si>
  <si>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</si>
  <si>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</si>
  <si>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</si>
  <si>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</si>
  <si>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</si>
  <si>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</si>
  <si>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</si>
  <si>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</si>
  <si>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</si>
  <si>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</si>
  <si>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</si>
  <si>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</si>
  <si>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</si>
  <si>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</si>
  <si>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</si>
  <si>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</si>
  <si>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</si>
  <si>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</si>
  <si>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</si>
  <si>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</si>
  <si>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</si>
  <si>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</si>
  <si>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</si>
  <si>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</si>
  <si>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</si>
  <si>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</si>
  <si>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</si>
  <si>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</si>
  <si>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</si>
  <si>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</si>
  <si>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</si>
  <si>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</si>
  <si>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</si>
  <si>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</si>
  <si>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</si>
  <si>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</si>
  <si>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</si>
  <si>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</si>
  <si>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</si>
  <si>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</si>
  <si>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</si>
  <si>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</si>
  <si>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</si>
  <si>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</si>
  <si>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</si>
  <si>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</si>
  <si>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</si>
  <si>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</si>
  <si>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</si>
  <si>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</si>
  <si>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</si>
  <si>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</si>
  <si>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</si>
  <si>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</si>
  <si>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</si>
  <si>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</si>
  <si>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</si>
  <si>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</si>
  <si>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</si>
  <si>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</si>
  <si>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</si>
  <si>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</si>
  <si>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</si>
  <si>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</si>
  <si>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</si>
  <si>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</si>
  <si>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</si>
  <si>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</si>
  <si>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</si>
  <si>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</si>
  <si>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</si>
  <si>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</si>
  <si>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</si>
  <si>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</si>
  <si>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</si>
  <si>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</si>
  <si>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</si>
  <si>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</si>
  <si>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</si>
  <si>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</si>
  <si>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</si>
  <si>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</si>
  <si>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</si>
  <si>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</si>
  <si>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</si>
  <si>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</si>
  <si>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</si>
  <si>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</si>
  <si>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4.81</t>
  </si>
  <si>
    <t>国民健康保険特別会計</t>
  </si>
  <si>
    <t>▲ 1.52</t>
  </si>
  <si>
    <t>▲ 4.11</t>
  </si>
  <si>
    <t>▲ 3.19</t>
  </si>
  <si>
    <t>▲ 5.01</t>
  </si>
  <si>
    <t>水道事業会計</t>
  </si>
  <si>
    <t>一般会計</t>
  </si>
  <si>
    <t>第三地区土地区画整理事業特別会計</t>
  </si>
  <si>
    <t>介護保険特別会計</t>
  </si>
  <si>
    <t>公共下水道事業特別会計</t>
  </si>
  <si>
    <t>後期高齢者医療特別会計</t>
  </si>
  <si>
    <t>その他会計（赤字）</t>
  </si>
  <si>
    <t>その他会計（黒字）</t>
  </si>
  <si>
    <t>-</t>
    <phoneticPr fontId="2"/>
  </si>
  <si>
    <t>-</t>
    <phoneticPr fontId="2"/>
  </si>
  <si>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</si>
  <si>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</si>
  <si>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</si>
  <si>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</si>
  <si>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</si>
  <si>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名護市土地開発公社</t>
    <rPh sb="0" eb="3">
      <t>ナゴシ</t>
    </rPh>
    <rPh sb="3" eb="5">
      <t>トチ</t>
    </rPh>
    <rPh sb="5" eb="7">
      <t>カイハツ</t>
    </rPh>
    <rPh sb="7" eb="9">
      <t>コウシャ</t>
    </rPh>
    <phoneticPr fontId="2"/>
  </si>
  <si>
    <t>名護市観光協会</t>
    <rPh sb="0" eb="3">
      <t>ナゴシ</t>
    </rPh>
    <rPh sb="3" eb="5">
      <t>カンコウ</t>
    </rPh>
    <rPh sb="5" eb="7">
      <t>キョウカイ</t>
    </rPh>
    <phoneticPr fontId="2"/>
  </si>
  <si>
    <t>やんばる物産</t>
    <rPh sb="4" eb="6">
      <t>ブッサン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</si>
  <si>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</si>
  <si>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</si>
  <si>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</si>
  <si>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</si>
  <si>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</si>
  <si>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</si>
  <si>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</si>
  <si>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</si>
  <si>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</si>
  <si>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</si>
  <si>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実質公債費比率は前年度比0.2ポイント減となっているが、将来負担比率が義務教育施設の耐震化事業や消防庁舎建設事業等により地方債残高が増加したため、前年度比4.2ポイント増となっている。
　このことから、今後、元利償還金の増加に伴う実質公債費比率の増加の可能性が見込まれる。今後市債の発行に当たっては、事業の厳選による発行額の急激な上昇を抑えるとともに、充当可能財源の増を図り、将来負担比率の上昇抑制及び実質公債費比率の低水準を継続するよう努める。</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</si>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</sst>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xmlns:c16r2="http://schemas.microsoft.com/office/drawing/2015/06/chart">
            <c:ext xmlns:c16="http://schemas.microsoft.com/office/drawing/2014/chart" uri="{C3380CC4-5D6E-409C-BE32-E72D297353CC}">
              <c16:uniqueId val="{00000000-70BE-4FD0-829A-A45B68DA69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95429</c:v>
                </c:pt>
                <c:pt idx="1">
                  <c:v>112517</c:v>
                </c:pt>
                <c:pt idx="2">
                  <c:v>121724</c:v>
                </c:pt>
                <c:pt idx="3">
                  <c:v>198211</c:v>
                </c:pt>
                <c:pt idx="4">
                  <c:v>142908</c:v>
                </c:pt>
              </c:numCache>
            </c:numRef>
          </c:val>
          <c:smooth val="0"/>
          <c:extLst xmlns:c16r2="http://schemas.microsoft.com/office/drawing/2015/06/chart">
            <c:ext xmlns:c16="http://schemas.microsoft.com/office/drawing/2014/chart" uri="{C3380CC4-5D6E-409C-BE32-E72D297353CC}">
              <c16:uniqueId val="{00000001-70BE-4FD0-829A-A45B68DA69E1}"/>
            </c:ext>
          </c:extLst>
        </c:ser>
        <c:dLbls>
          <c:showLegendKey val="0"/>
          <c:showVal val="0"/>
          <c:showCatName val="0"/>
          <c:showSerName val="0"/>
          <c:showPercent val="0"/>
          <c:showBubbleSize val="0"/>
        </c:dLbls>
        <c:marker val="1"/>
        <c:smooth val="0"/>
        <c:axId val="77005952"/>
        <c:axId val="77007872"/>
      </c:lineChart>
      <c:catAx>
        <c:axId val="77005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007872"/>
        <c:crosses val="autoZero"/>
        <c:auto val="1"/>
        <c:lblAlgn val="ctr"/>
        <c:lblOffset val="100"/>
        <c:tickLblSkip val="1"/>
        <c:tickMarkSkip val="1"/>
        <c:noMultiLvlLbl val="0"/>
      </c:catAx>
      <c:valAx>
        <c:axId val="7700787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005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4.18</c:v>
                </c:pt>
                <c:pt idx="1">
                  <c:v>9.0299999999999994</c:v>
                </c:pt>
                <c:pt idx="2">
                  <c:v>8.0500000000000007</c:v>
                </c:pt>
                <c:pt idx="3">
                  <c:v>5.59</c:v>
                </c:pt>
                <c:pt idx="4">
                  <c:v>6.85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23.96</c:v>
                </c:pt>
                <c:pt idx="1">
                  <c:v>22.57</c:v>
                </c:pt>
                <c:pt idx="2">
                  <c:v>25.14</c:v>
                </c:pt>
                <c:pt idx="3">
                  <c:v>22.35</c:v>
                </c:pt>
                <c:pt idx="4">
                  <c:v>25.28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5017216"/>
        <c:axId val="135019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1.57</c:v>
                </c:pt>
                <c:pt idx="1">
                  <c:v>3.77</c:v>
                </c:pt>
                <c:pt idx="2">
                  <c:v>1.6</c:v>
                </c:pt>
                <c:pt idx="3">
                  <c:v>-4.8099999999999996</c:v>
                </c:pt>
                <c:pt idx="4">
                  <c:v>4.47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5017216"/>
        <c:axId val="135019136"/>
      </c:lineChart>
      <c:catAx>
        <c:axId val="13501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019136"/>
        <c:crosses val="autoZero"/>
        <c:auto val="1"/>
        <c:lblAlgn val="ctr"/>
        <c:lblOffset val="100"/>
        <c:tickLblSkip val="1"/>
        <c:tickMarkSkip val="1"/>
        <c:noMultiLvlLbl val="0"/>
      </c:catAx>
      <c:valAx>
        <c:axId val="13501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1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c:v>
                </c:pt>
                <c:pt idx="2">
                  <c:v>#N/A</c:v>
                </c:pt>
                <c:pt idx="3">
                  <c:v>0.08</c:v>
                </c:pt>
                <c:pt idx="4">
                  <c:v>#N/A</c:v>
                </c:pt>
                <c:pt idx="5">
                  <c:v>0.15</c:v>
                </c:pt>
                <c:pt idx="6">
                  <c:v>#N/A</c:v>
                </c:pt>
                <c:pt idx="7">
                  <c:v>0.23</c:v>
                </c:pt>
                <c:pt idx="8">
                  <c:v>#N/A</c:v>
                </c:pt>
                <c:pt idx="9">
                  <c:v>0.28000000000000003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0.24</c:v>
                </c:pt>
                <c:pt idx="4">
                  <c:v>#N/A</c:v>
                </c:pt>
                <c:pt idx="5">
                  <c:v>0.09</c:v>
                </c:pt>
                <c:pt idx="6">
                  <c:v>#N/A</c:v>
                </c:pt>
                <c:pt idx="7">
                  <c:v>0.59</c:v>
                </c:pt>
                <c:pt idx="8">
                  <c:v>#N/A</c:v>
                </c:pt>
                <c:pt idx="9">
                  <c:v>0.41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第三地区土地区画整理事業特別会計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0.52</c:v>
                </c:pt>
                <c:pt idx="2">
                  <c:v>#N/A</c:v>
                </c:pt>
                <c:pt idx="3">
                  <c:v>1.2</c:v>
                </c:pt>
                <c:pt idx="4">
                  <c:v>#N/A</c:v>
                </c:pt>
                <c:pt idx="5">
                  <c:v>0.53</c:v>
                </c:pt>
                <c:pt idx="6">
                  <c:v>#N/A</c:v>
                </c:pt>
                <c:pt idx="7">
                  <c:v>0.17</c:v>
                </c:pt>
                <c:pt idx="8">
                  <c:v>#N/A</c:v>
                </c:pt>
                <c:pt idx="9">
                  <c:v>0.65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4.1500000000000004</c:v>
                </c:pt>
                <c:pt idx="2">
                  <c:v>#N/A</c:v>
                </c:pt>
                <c:pt idx="3">
                  <c:v>8.94</c:v>
                </c:pt>
                <c:pt idx="4">
                  <c:v>#N/A</c:v>
                </c:pt>
                <c:pt idx="5">
                  <c:v>7.95</c:v>
                </c:pt>
                <c:pt idx="6">
                  <c:v>#N/A</c:v>
                </c:pt>
                <c:pt idx="7">
                  <c:v>5.48</c:v>
                </c:pt>
                <c:pt idx="8">
                  <c:v>#N/A</c:v>
                </c:pt>
                <c:pt idx="9">
                  <c:v>6.74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6.91</c:v>
                </c:pt>
                <c:pt idx="2">
                  <c:v>#N/A</c:v>
                </c:pt>
                <c:pt idx="3">
                  <c:v>6.98</c:v>
                </c:pt>
                <c:pt idx="4">
                  <c:v>#N/A</c:v>
                </c:pt>
                <c:pt idx="5">
                  <c:v>8.1199999999999992</c:v>
                </c:pt>
                <c:pt idx="6">
                  <c:v>#N/A</c:v>
                </c:pt>
                <c:pt idx="7">
                  <c:v>7.47</c:v>
                </c:pt>
                <c:pt idx="8">
                  <c:v>#N/A</c:v>
                </c:pt>
                <c:pt idx="9">
                  <c:v>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1.52</c:v>
                </c:pt>
                <c:pt idx="1">
                  <c:v>#N/A</c:v>
                </c:pt>
                <c:pt idx="2">
                  <c:v>4.1100000000000003</c:v>
                </c:pt>
                <c:pt idx="3">
                  <c:v>#N/A</c:v>
                </c:pt>
                <c:pt idx="4">
                  <c:v>4.8099999999999996</c:v>
                </c:pt>
                <c:pt idx="5">
                  <c:v>#N/A</c:v>
                </c:pt>
                <c:pt idx="6">
                  <c:v>3.19</c:v>
                </c:pt>
                <c:pt idx="7">
                  <c:v>#N/A</c:v>
                </c:pt>
                <c:pt idx="8">
                  <c:v>5.01</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3638016"/>
        <c:axId val="135737728"/>
      </c:barChart>
      <c:catAx>
        <c:axId val="11363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737728"/>
        <c:crosses val="autoZero"/>
        <c:auto val="1"/>
        <c:lblAlgn val="ctr"/>
        <c:lblOffset val="100"/>
        <c:tickLblSkip val="1"/>
        <c:tickMarkSkip val="1"/>
        <c:noMultiLvlLbl val="0"/>
      </c:catAx>
      <c:valAx>
        <c:axId val="13573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3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1507</c:v>
                </c:pt>
                <c:pt idx="5">
                  <c:v>1593</c:v>
                </c:pt>
                <c:pt idx="8">
                  <c:v>1625</c:v>
                </c:pt>
                <c:pt idx="11">
                  <c:v>1625</c:v>
                </c:pt>
                <c:pt idx="14">
                  <c:v>1664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9</c:v>
                </c:pt>
                <c:pt idx="3">
                  <c:v>3</c:v>
                </c:pt>
                <c:pt idx="6">
                  <c:v>4</c:v>
                </c:pt>
                <c:pt idx="9">
                  <c:v>4</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62</c:v>
                </c:pt>
                <c:pt idx="3">
                  <c:v>43</c:v>
                </c:pt>
                <c:pt idx="6">
                  <c:v>43</c:v>
                </c:pt>
                <c:pt idx="9">
                  <c:v>43</c:v>
                </c:pt>
                <c:pt idx="12">
                  <c:v>43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c:v>
                </c:pt>
                <c:pt idx="3">
                  <c:v>20</c:v>
                </c:pt>
                <c:pt idx="6">
                  <c:v>29</c:v>
                </c:pt>
                <c:pt idx="9">
                  <c:v>19</c:v>
                </c:pt>
                <c:pt idx="12">
                  <c:v>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205</c:v>
                </c:pt>
                <c:pt idx="3">
                  <c:v>214</c:v>
                </c:pt>
                <c:pt idx="6">
                  <c:v>231</c:v>
                </c:pt>
                <c:pt idx="9">
                  <c:v>239</c:v>
                </c:pt>
                <c:pt idx="12">
                  <c:v>231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2201</c:v>
                </c:pt>
                <c:pt idx="3">
                  <c:v>2221</c:v>
                </c:pt>
                <c:pt idx="6">
                  <c:v>2200</c:v>
                </c:pt>
                <c:pt idx="9">
                  <c:v>2173</c:v>
                </c:pt>
                <c:pt idx="12">
                  <c:v>2218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49120"/>
        <c:axId val="1351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986</c:v>
                </c:pt>
                <c:pt idx="2">
                  <c:v>#N/A</c:v>
                </c:pt>
                <c:pt idx="3">
                  <c:v>#N/A</c:v>
                </c:pt>
                <c:pt idx="4">
                  <c:v>908</c:v>
                </c:pt>
                <c:pt idx="5">
                  <c:v>#N/A</c:v>
                </c:pt>
                <c:pt idx="6">
                  <c:v>#N/A</c:v>
                </c:pt>
                <c:pt idx="7">
                  <c:v>882</c:v>
                </c:pt>
                <c:pt idx="8">
                  <c:v>#N/A</c:v>
                </c:pt>
                <c:pt idx="9">
                  <c:v>#N/A</c:v>
                </c:pt>
                <c:pt idx="10">
                  <c:v>853</c:v>
                </c:pt>
                <c:pt idx="11">
                  <c:v>#N/A</c:v>
                </c:pt>
                <c:pt idx="12">
                  <c:v>#N/A</c:v>
                </c:pt>
                <c:pt idx="13">
                  <c:v>842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49120"/>
        <c:axId val="1351040"/>
      </c:lineChart>
      <c:catAx>
        <c:axId val="134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1040"/>
        <c:crosses val="autoZero"/>
        <c:auto val="1"/>
        <c:lblAlgn val="ctr"/>
        <c:lblOffset val="100"/>
        <c:tickLblSkip val="1"/>
        <c:tickMarkSkip val="1"/>
        <c:noMultiLvlLbl val="0"/>
      </c:catAx>
      <c:valAx>
        <c:axId val="135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16398</c:v>
                </c:pt>
                <c:pt idx="5">
                  <c:v>16450</c:v>
                </c:pt>
                <c:pt idx="8">
                  <c:v>17367</c:v>
                </c:pt>
                <c:pt idx="11">
                  <c:v>18563</c:v>
                </c:pt>
                <c:pt idx="14">
                  <c:v>18341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2107</c:v>
                </c:pt>
                <c:pt idx="5">
                  <c:v>2253</c:v>
                </c:pt>
                <c:pt idx="8">
                  <c:v>2369</c:v>
                </c:pt>
                <c:pt idx="11">
                  <c:v>2338</c:v>
                </c:pt>
                <c:pt idx="14">
                  <c:v>2272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7149</c:v>
                </c:pt>
                <c:pt idx="5">
                  <c:v>6927</c:v>
                </c:pt>
                <c:pt idx="8">
                  <c:v>7106</c:v>
                </c:pt>
                <c:pt idx="11">
                  <c:v>6541</c:v>
                </c:pt>
                <c:pt idx="14">
                  <c:v>7065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2163</c:v>
                </c:pt>
                <c:pt idx="3">
                  <c:v>1609</c:v>
                </c:pt>
                <c:pt idx="6">
                  <c:v>993</c:v>
                </c:pt>
                <c:pt idx="9">
                  <c:v>931</c:v>
                </c:pt>
                <c:pt idx="12">
                  <c:v>734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138</c:v>
                </c:pt>
                <c:pt idx="3">
                  <c:v>122</c:v>
                </c:pt>
                <c:pt idx="6">
                  <c:v>106</c:v>
                </c:pt>
                <c:pt idx="9">
                  <c:v>91</c:v>
                </c:pt>
                <c:pt idx="12">
                  <c:v>77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2791</c:v>
                </c:pt>
                <c:pt idx="3">
                  <c:v>2776</c:v>
                </c:pt>
                <c:pt idx="6">
                  <c:v>2784</c:v>
                </c:pt>
                <c:pt idx="9">
                  <c:v>2850</c:v>
                </c:pt>
                <c:pt idx="12">
                  <c:v>2847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492</c:v>
                </c:pt>
                <c:pt idx="3">
                  <c:v>394</c:v>
                </c:pt>
                <c:pt idx="6">
                  <c:v>394</c:v>
                </c:pt>
                <c:pt idx="9">
                  <c:v>340</c:v>
                </c:pt>
                <c:pt idx="12">
                  <c:v>298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23713</c:v>
                </c:pt>
                <c:pt idx="3">
                  <c:v>23990</c:v>
                </c:pt>
                <c:pt idx="6">
                  <c:v>24456</c:v>
                </c:pt>
                <c:pt idx="9">
                  <c:v>26420</c:v>
                </c:pt>
                <c:pt idx="12">
                  <c:v>27534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8826112"/>
        <c:axId val="135660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3643</c:v>
                </c:pt>
                <c:pt idx="2">
                  <c:v>#N/A</c:v>
                </c:pt>
                <c:pt idx="3">
                  <c:v>#N/A</c:v>
                </c:pt>
                <c:pt idx="4">
                  <c:v>3261</c:v>
                </c:pt>
                <c:pt idx="5">
                  <c:v>#N/A</c:v>
                </c:pt>
                <c:pt idx="6">
                  <c:v>#N/A</c:v>
                </c:pt>
                <c:pt idx="7">
                  <c:v>1891</c:v>
                </c:pt>
                <c:pt idx="8">
                  <c:v>#N/A</c:v>
                </c:pt>
                <c:pt idx="9">
                  <c:v>#N/A</c:v>
                </c:pt>
                <c:pt idx="10">
                  <c:v>3190</c:v>
                </c:pt>
                <c:pt idx="11">
                  <c:v>#N/A</c:v>
                </c:pt>
                <c:pt idx="12">
                  <c:v>#N/A</c:v>
                </c:pt>
                <c:pt idx="13">
                  <c:v>3812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8826112"/>
        <c:axId val="135660288"/>
      </c:lineChart>
      <c:catAx>
        <c:axId val="7882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660288"/>
        <c:crosses val="autoZero"/>
        <c:auto val="1"/>
        <c:lblAlgn val="ctr"/>
        <c:lblOffset val="100"/>
        <c:tickLblSkip val="1"/>
        <c:tickMarkSkip val="1"/>
        <c:noMultiLvlLbl val="0"/>
      </c:catAx>
      <c:valAx>
        <c:axId val="13566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82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{6828A071-51FF-4553-8C67-B5BA7FF90565}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388-4D89-ABB5-18F74981F39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{D05FB4F4-730F-4130-AD0E-DCDDE7BFDD30}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388-4D89-ABB5-18F74981F39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{F4690590-B06D-4CCE-8636-C798D4441E3C}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388-4D89-ABB5-18F74981F39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{D99EEABC-A264-46CC-B92E-A70144E3AAB5}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388-4D89-ABB5-18F74981F39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{1C7D4A46-CFBE-43B0-A387-7BDA471DB864}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388-4D89-ABB5-18F74981F3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0388-4D89-ABB5-18F74981F39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{A3E31EB2-5A71-4C04-82EC-27344D68ECE4}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388-4D89-ABB5-18F74981F39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{563F95F9-2603-49FF-AD71-6D1ED3F0F1AC}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388-4D89-ABB5-18F74981F39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{825623B0-C425-460D-ACFC-F822931EFB36}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388-4D89-ABB5-18F74981F39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{CDB442DC-A638-4488-B925-F037D2BE9E66}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388-4D89-ABB5-18F74981F39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{6BF3E232-A3AF-46ED-B1DD-ED063C092567}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388-4D89-ABB5-18F74981F3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0388-4D89-ABB5-18F74981F391}"/>
            </c:ext>
          </c:extLst>
        </c:ser>
        <c:dLbls>
          <c:showLegendKey val="0"/>
          <c:showVal val="0"/>
          <c:showCatName val="0"/>
          <c:showSerName val="0"/>
          <c:showPercent val="0"/>
          <c:showBubbleSize val="0"/>
        </c:dLbls>
        <c:axId val="136113536"/>
        <c:axId val="127210624"/>
      </c:scatterChart>
      <c:valAx>
        <c:axId val="1361135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210624"/>
        <c:crosses val="autoZero"/>
        <c:crossBetween val="midCat"/>
      </c:valAx>
      <c:valAx>
        <c:axId val="1272106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113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{394C24FC-37F5-464C-AF38-FA28F6907805}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CF5B-4DCE-B221-EE0355F3A58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{94D1B429-4BEF-4461-B9D4-385FBA1C1056}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CF5B-4DCE-B221-EE0355F3A58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{8FED0CD7-CA59-41EF-B70D-CE648CC3A722}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CF5B-4DCE-B221-EE0355F3A58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{42951A2E-C09F-4592-84EA-F342C1A0B120}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CF5B-4DCE-B221-EE0355F3A58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{D3299D8B-8E2F-4EF9-BF0E-8585BC1BBA6B}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CF5B-4DCE-B221-EE0355F3A5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6.7</c:v>
                </c:pt>
                <c:pt idx="1">
                  <c:v>6.7</c:v>
                </c:pt>
                <c:pt idx="2">
                  <c:v>6.6</c:v>
                </c:pt>
                <c:pt idx="3">
                  <c:v>6.3</c:v>
                </c:pt>
                <c:pt idx="4">
                  <c:v>6.1</c:v>
                </c:pt>
              </c:numCache>
            </c:numRef>
          </c:xVal>
          <c:yVal>
            <c:numRef>
              <c:f>公会計指標分析・財政指標組合せ分析表!$K$73:$O$73</c:f>
              <c:numCache>
                <c:formatCode>#,##0.0;"▲ "#,##0.0</c:formatCode>
                <c:ptCount val="5"/>
                <c:pt idx="0">
                  <c:v>26.3</c:v>
                </c:pt>
                <c:pt idx="1">
                  <c:v>23.4</c:v>
                </c:pt>
                <c:pt idx="2">
                  <c:v>13.6</c:v>
                </c:pt>
                <c:pt idx="3">
                  <c:v>22.6</c:v>
                </c:pt>
                <c:pt idx="4">
                  <c:v>26.8</c:v>
                </c:pt>
              </c:numCache>
            </c:numRef>
          </c:yVal>
          <c:smooth val="0"/>
          <c:extLst xmlns:c16r2="http://schemas.microsoft.com/office/drawing/2015/06/chart">
            <c:ext xmlns:c16="http://schemas.microsoft.com/office/drawing/2014/chart" uri="{C3380CC4-5D6E-409C-BE32-E72D297353CC}">
              <c16:uniqueId val="{00000005-CF5B-4DCE-B221-EE0355F3A58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{97DCC38E-FE30-41DB-A6DB-004C18DAAD5C}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CF5B-4DCE-B221-EE0355F3A58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{2697C51D-1881-4B51-BC43-3686A66FC0C9}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CF5B-4DCE-B221-EE0355F3A58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{46D3BA2D-DDA7-4E7D-8D5B-3C08758AADCF}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CF5B-4DCE-B221-EE0355F3A58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{164CFDF8-BA2C-4821-865C-8016206BBB78}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CF5B-4DCE-B221-EE0355F3A58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{21E28237-61D3-4154-BA27-3F6ED01FBC1D}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CF5B-4DCE-B221-EE0355F3A5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CF5B-4DCE-B221-EE0355F3A580}"/>
            </c:ext>
          </c:extLst>
        </c:ser>
        <c:dLbls>
          <c:showLegendKey val="0"/>
          <c:showVal val="0"/>
          <c:showCatName val="0"/>
          <c:showSerName val="0"/>
          <c:showPercent val="0"/>
          <c:showBubbleSize val="0"/>
        </c:dLbls>
        <c:axId val="127264256"/>
        <c:axId val="127266176"/>
      </c:scatterChart>
      <c:valAx>
        <c:axId val="127264256"/>
        <c:scaling>
          <c:orientation val="minMax"/>
          <c:max val="10.7"/>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266176"/>
        <c:crosses val="autoZero"/>
        <c:crossBetween val="midCat"/>
      </c:valAx>
      <c:valAx>
        <c:axId val="127266176"/>
        <c:scaling>
          <c:orientation val="minMax"/>
          <c:max val="6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264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実質公債費比率（分子）の元利償還金等については、大きな割合を占めている元利償還金が前年度比</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％増となっており、全体で</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％の増となっている。また、算入公債費等についても前年度比</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％の増となっており、実質公債費比率の分子の額は、前年度に引き続き減少している。 　今後も、事業を厳選し、地方債発行を計画的かつ効果的に行うことで、実質公債費比率の上昇を抑制する。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将来負担比率（分子）のうち将来負担額については、一般会計に係る地方債の現在高が増加傾向にあり、その他の将来負担額が減少しているが、全体的に前年度比</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％の増となっている。今後も市営球場建設や義務教育施設の新築改築事業などの地方債の発行により、増加するものと見込まれる。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また、充当可能財源等については、充当可能基金の増により、</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％増加している。ただし、将来負担額の増加が大きく、将来負担比率の分子は、前年度より増となっている。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今後、事業の厳選による地方債発行額の急激な増加を抑えるとともに、充当可能財源の増を図り、将来負担比率の上昇抑制に努める。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62,581
62,204
210.90
39,608,192
37,885,113
1,076,549
15,706,361
27,534,490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62,581
62,204
210.90
39,608,192
37,885,113
1,076,549
15,706,361
27,534,490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62,581
62,204
210.90
39,608,192
37,885,113
1,076,549
15,706,361
27,534,490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62,581
62,204
210.90
39,608,192
37,885,113
1,076,549
15,706,361
27,534,490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固定資産税の増などにより基準財政収入額が前年度比</a:t>
          </a:r>
          <a:r>
            <a:rPr kumimoji="1" lang="en-US" altLang="ja-JP" sz="1300">
              <a:latin typeface="ＭＳ Ｐゴシック"/>
            </a:rPr>
            <a:t>0.5</a:t>
          </a:r>
          <a:r>
            <a:rPr kumimoji="1" lang="ja-JP" altLang="en-US" sz="1300">
              <a:latin typeface="ＭＳ Ｐゴシック"/>
            </a:rPr>
            <a:t>％増となっており、基準財政需要額が社会福祉費の増などにより前年度比</a:t>
          </a:r>
          <a:r>
            <a:rPr kumimoji="1" lang="en-US" altLang="ja-JP" sz="1300">
              <a:latin typeface="ＭＳ Ｐゴシック"/>
            </a:rPr>
            <a:t>2.0</a:t>
          </a:r>
          <a:r>
            <a:rPr kumimoji="1" lang="ja-JP" altLang="en-US" sz="1300">
              <a:latin typeface="ＭＳ Ｐゴシック"/>
            </a:rPr>
            <a:t>％増となっているため、財政力指数は</a:t>
          </a:r>
          <a:r>
            <a:rPr kumimoji="1" lang="en-US" altLang="ja-JP" sz="1300">
              <a:latin typeface="ＭＳ Ｐゴシック"/>
            </a:rPr>
            <a:t>0.01</a:t>
          </a:r>
          <a:r>
            <a:rPr kumimoji="1" lang="ja-JP" altLang="en-US" sz="1300">
              <a:latin typeface="ＭＳ Ｐゴシック"/>
            </a:rPr>
            <a:t>ポイント増加した。</a:t>
          </a:r>
        </a:p>
        <a:p>
          <a:r>
            <a:rPr kumimoji="1" lang="ja-JP" altLang="en-US" sz="1300">
              <a:latin typeface="ＭＳ Ｐゴシック"/>
            </a:rPr>
            <a:t>　今後も引き続き産業支援・就労支援等の施策取り組みによる各種税等の増収を図り、また税徴収強化に努め、自主財源の確保を図る。歳出については、経常的な事務事業経費の削減、人件費の削減、事業の厳選により地方債新規発行の抑制など徹底的な見直しを進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146050</xdr:rowOff>
    </xdr:to>
    <xdr:cxnSp macro="">
      <xdr:nvCxnSpPr>
        <xdr:cNvPr id="68" name="直線コネクタ 67"/>
        <xdr:cNvCxnSpPr/>
      </xdr:nvCxnSpPr>
      <xdr:spPr>
        <a:xfrm flipV="1">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43</xdr:row>
      <xdr:rowOff>14817</xdr:rowOff>
    </xdr:to>
    <xdr:cxnSp macro="">
      <xdr:nvCxnSpPr>
        <xdr:cNvPr id="71" name="直線コネクタ 70"/>
        <xdr:cNvCxnSpPr/>
      </xdr:nvCxnSpPr>
      <xdr:spPr>
        <a:xfrm flipV="1">
          <a:off x="3225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55033</xdr:rowOff>
    </xdr:to>
    <xdr:cxnSp macro="">
      <xdr:nvCxnSpPr>
        <xdr:cNvPr id="77" name="直線コネクタ 76"/>
        <xdr:cNvCxnSpPr/>
      </xdr:nvCxnSpPr>
      <xdr:spPr>
        <a:xfrm flipV="1">
          <a:off x="1447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47219</xdr:rowOff>
    </xdr:from>
    <xdr:ext cx="762000" cy="259045"/>
    <xdr:sp macro="" textlink="">
      <xdr:nvSpPr>
        <xdr:cNvPr id="88"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経常収支比率における分母となる歳入の面では、地方消費税交付金等の交付金が減となったものの、地方税や地方交付税が増となったため、経常一般財源等は前年度より２％増となっている。</a:t>
          </a:r>
        </a:p>
        <a:p>
          <a:r>
            <a:rPr kumimoji="1" lang="ja-JP" altLang="en-US" sz="1300">
              <a:latin typeface="ＭＳ Ｐゴシック"/>
            </a:rPr>
            <a:t>　一方、分子となる歳出面では、扶助費が減となったが、維持補修費が増となったため、一般財源等充当経常経費が１％増となっている。</a:t>
          </a:r>
        </a:p>
        <a:p>
          <a:r>
            <a:rPr kumimoji="1" lang="ja-JP" altLang="en-US" sz="1300">
              <a:latin typeface="ＭＳ Ｐゴシック"/>
            </a:rPr>
            <a:t>　以上のことから、経常収支比率は前年度より</a:t>
          </a:r>
          <a:r>
            <a:rPr kumimoji="1" lang="en-US" altLang="ja-JP" sz="1300">
              <a:latin typeface="ＭＳ Ｐゴシック"/>
            </a:rPr>
            <a:t>0.8</a:t>
          </a:r>
          <a:r>
            <a:rPr kumimoji="1" lang="ja-JP" altLang="en-US" sz="1300">
              <a:latin typeface="ＭＳ Ｐゴシック"/>
            </a:rPr>
            <a:t>ポイント減となっている。類似団体平均とのかい離は解消されているものの、沖縄県平均とのかい離は大きいため、今後、より一層個人市民税の徴収体制の強化を図り、徴収率を向上させ一般財源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25823</xdr:rowOff>
    </xdr:from>
    <xdr:to>
      <xdr:col>7</xdr:col>
      <xdr:colOff>152400</xdr:colOff>
      <xdr:row>63</xdr:row>
      <xdr:rowOff>90170</xdr:rowOff>
    </xdr:to>
    <xdr:cxnSp macro="">
      <xdr:nvCxnSpPr>
        <xdr:cNvPr id="131" name="直線コネクタ 130"/>
        <xdr:cNvCxnSpPr/>
      </xdr:nvCxnSpPr>
      <xdr:spPr>
        <a:xfrm flipV="1">
          <a:off x="4114800" y="1082717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90170</xdr:rowOff>
    </xdr:to>
    <xdr:cxnSp macro="">
      <xdr:nvCxnSpPr>
        <xdr:cNvPr id="134" name="直線コネクタ 133"/>
        <xdr:cNvCxnSpPr/>
      </xdr:nvCxnSpPr>
      <xdr:spPr>
        <a:xfrm>
          <a:off x="3225800" y="1089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57996</xdr:rowOff>
    </xdr:from>
    <xdr:to>
      <xdr:col>4</xdr:col>
      <xdr:colOff>482600</xdr:colOff>
      <xdr:row>63</xdr:row>
      <xdr:rowOff>90170</xdr:rowOff>
    </xdr:to>
    <xdr:cxnSp macro="">
      <xdr:nvCxnSpPr>
        <xdr:cNvPr id="137" name="直線コネクタ 136"/>
        <xdr:cNvCxnSpPr/>
      </xdr:nvCxnSpPr>
      <xdr:spPr>
        <a:xfrm>
          <a:off x="2336800" y="1085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9737</xdr:rowOff>
    </xdr:from>
    <xdr:to>
      <xdr:col>3</xdr:col>
      <xdr:colOff>279400</xdr:colOff>
      <xdr:row>63</xdr:row>
      <xdr:rowOff>57996</xdr:rowOff>
    </xdr:to>
    <xdr:cxnSp macro="">
      <xdr:nvCxnSpPr>
        <xdr:cNvPr id="140" name="直線コネクタ 139"/>
        <xdr:cNvCxnSpPr/>
      </xdr:nvCxnSpPr>
      <xdr:spPr>
        <a:xfrm>
          <a:off x="1447800" y="1081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2" name="テキスト ボックス 141"/>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50" name="円/楕円 149"/>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163000</xdr:rowOff>
    </xdr:from>
    <xdr:ext cx="762000" cy="259045"/>
    <xdr:sp macro="" textlink="">
      <xdr:nvSpPr>
        <xdr:cNvPr id="151" name="財政構造の弾力性該当値テキスト"/>
        <xdr:cNvSpPr txBox="1"/>
      </xdr:nvSpPr>
      <xdr:spPr>
        <a:xfrm>
          <a:off x="50419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2" name="円/楕円 151"/>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53" name="テキスト ボックス 152"/>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4" name="円/楕円 153"/>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55" name="テキスト ボックス 154"/>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7196</xdr:rowOff>
    </xdr:from>
    <xdr:to>
      <xdr:col>3</xdr:col>
      <xdr:colOff>330200</xdr:colOff>
      <xdr:row>63</xdr:row>
      <xdr:rowOff>108796</xdr:rowOff>
    </xdr:to>
    <xdr:sp macro="" textlink="">
      <xdr:nvSpPr>
        <xdr:cNvPr id="156" name="円/楕円 155"/>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93573</xdr:rowOff>
    </xdr:from>
    <xdr:ext cx="762000" cy="259045"/>
    <xdr:sp macro="" textlink="">
      <xdr:nvSpPr>
        <xdr:cNvPr id="157" name="テキスト ボックス 156"/>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58" name="円/楕円 157"/>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59" name="テキスト ボックス 158"/>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[126,190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人件費は前年度と比べ</a:t>
          </a:r>
          <a:r>
            <a:rPr kumimoji="1" lang="en-US" altLang="ja-JP" sz="1300">
              <a:latin typeface="ＭＳ Ｐゴシック"/>
            </a:rPr>
            <a:t>1.3</a:t>
          </a:r>
          <a:r>
            <a:rPr kumimoji="1" lang="ja-JP" altLang="en-US" sz="1300">
              <a:latin typeface="ＭＳ Ｐゴシック"/>
            </a:rPr>
            <a:t>％増となっており、退職手当組合負担金の増が要因となっている。物件費は</a:t>
          </a:r>
          <a:r>
            <a:rPr kumimoji="1" lang="en-US" altLang="ja-JP" sz="1300">
              <a:latin typeface="ＭＳ Ｐゴシック"/>
            </a:rPr>
            <a:t>5.1</a:t>
          </a:r>
          <a:r>
            <a:rPr kumimoji="1" lang="ja-JP" altLang="en-US" sz="1300">
              <a:latin typeface="ＭＳ Ｐゴシック"/>
            </a:rPr>
            <a:t>％減となっており、プレミアム付商品券発行事業の終了などによるものである。</a:t>
          </a:r>
        </a:p>
        <a:p>
          <a:r>
            <a:rPr kumimoji="1" lang="ja-JP" altLang="en-US" sz="1300">
              <a:latin typeface="ＭＳ Ｐゴシック"/>
            </a:rPr>
            <a:t>　今後、業務内容・発注仕様の見直しを行い、委託料の削減を図り物件費の低減に努める。また、組織機構等の見直しや実施可能な業務については民間委託を進めるなど、人件費の更なるコスト低減を図る。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11688</xdr:rowOff>
    </xdr:from>
    <xdr:to>
      <xdr:col>7</xdr:col>
      <xdr:colOff>152400</xdr:colOff>
      <xdr:row>84</xdr:row>
      <xdr:rowOff>33035</xdr:rowOff>
    </xdr:to>
    <xdr:cxnSp macro="">
      <xdr:nvCxnSpPr>
        <xdr:cNvPr id="194" name="直線コネクタ 193"/>
        <xdr:cNvCxnSpPr/>
      </xdr:nvCxnSpPr>
      <xdr:spPr>
        <a:xfrm flipV="1">
          <a:off x="4114800" y="14413488"/>
          <a:ext cx="838200" cy="2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165596</xdr:rowOff>
    </xdr:from>
    <xdr:to>
      <xdr:col>6</xdr:col>
      <xdr:colOff>0</xdr:colOff>
      <xdr:row>84</xdr:row>
      <xdr:rowOff>33035</xdr:rowOff>
    </xdr:to>
    <xdr:cxnSp macro="">
      <xdr:nvCxnSpPr>
        <xdr:cNvPr id="197" name="直線コネクタ 196"/>
        <xdr:cNvCxnSpPr/>
      </xdr:nvCxnSpPr>
      <xdr:spPr>
        <a:xfrm>
          <a:off x="3225800" y="14395946"/>
          <a:ext cx="889000" cy="3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143694</xdr:rowOff>
    </xdr:from>
    <xdr:to>
      <xdr:col>4</xdr:col>
      <xdr:colOff>482600</xdr:colOff>
      <xdr:row>83</xdr:row>
      <xdr:rowOff>165596</xdr:rowOff>
    </xdr:to>
    <xdr:cxnSp macro="">
      <xdr:nvCxnSpPr>
        <xdr:cNvPr id="200" name="直線コネクタ 199"/>
        <xdr:cNvCxnSpPr/>
      </xdr:nvCxnSpPr>
      <xdr:spPr>
        <a:xfrm>
          <a:off x="2336800" y="14374044"/>
          <a:ext cx="889000" cy="2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122451</xdr:rowOff>
    </xdr:from>
    <xdr:to>
      <xdr:col>3</xdr:col>
      <xdr:colOff>279400</xdr:colOff>
      <xdr:row>83</xdr:row>
      <xdr:rowOff>143694</xdr:rowOff>
    </xdr:to>
    <xdr:cxnSp macro="">
      <xdr:nvCxnSpPr>
        <xdr:cNvPr id="203" name="直線コネクタ 202"/>
        <xdr:cNvCxnSpPr/>
      </xdr:nvCxnSpPr>
      <xdr:spPr>
        <a:xfrm>
          <a:off x="1447800" y="14352801"/>
          <a:ext cx="889000" cy="2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132338</xdr:rowOff>
    </xdr:from>
    <xdr:to>
      <xdr:col>7</xdr:col>
      <xdr:colOff>203200</xdr:colOff>
      <xdr:row>84</xdr:row>
      <xdr:rowOff>62488</xdr:rowOff>
    </xdr:to>
    <xdr:sp macro="" textlink="">
      <xdr:nvSpPr>
        <xdr:cNvPr id="213" name="円/楕円 212"/>
        <xdr:cNvSpPr/>
      </xdr:nvSpPr>
      <xdr:spPr>
        <a:xfrm>
          <a:off x="4902200" y="1436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148865</xdr:rowOff>
    </xdr:from>
    <xdr:ext cx="762000" cy="259045"/>
    <xdr:sp macro="" textlink="">
      <xdr:nvSpPr>
        <xdr:cNvPr id="214" name="人件費・物件費等の状況該当値テキスト"/>
        <xdr:cNvSpPr txBox="1"/>
      </xdr:nvSpPr>
      <xdr:spPr>
        <a:xfrm>
          <a:off x="5041900" y="1420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126,190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153685</xdr:rowOff>
    </xdr:from>
    <xdr:to>
      <xdr:col>6</xdr:col>
      <xdr:colOff>50800</xdr:colOff>
      <xdr:row>84</xdr:row>
      <xdr:rowOff>83835</xdr:rowOff>
    </xdr:to>
    <xdr:sp macro="" textlink="">
      <xdr:nvSpPr>
        <xdr:cNvPr id="215" name="円/楕円 214"/>
        <xdr:cNvSpPr/>
      </xdr:nvSpPr>
      <xdr:spPr>
        <a:xfrm>
          <a:off x="4064000" y="1438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94012</xdr:rowOff>
    </xdr:from>
    <xdr:ext cx="736600" cy="259045"/>
    <xdr:sp macro="" textlink="">
      <xdr:nvSpPr>
        <xdr:cNvPr id="216" name="テキスト ボックス 215"/>
        <xdr:cNvSpPr txBox="1"/>
      </xdr:nvSpPr>
      <xdr:spPr>
        <a:xfrm>
          <a:off x="3733800" y="1415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128,844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114796</xdr:rowOff>
    </xdr:from>
    <xdr:to>
      <xdr:col>4</xdr:col>
      <xdr:colOff>533400</xdr:colOff>
      <xdr:row>84</xdr:row>
      <xdr:rowOff>44946</xdr:rowOff>
    </xdr:to>
    <xdr:sp macro="" textlink="">
      <xdr:nvSpPr>
        <xdr:cNvPr id="217" name="円/楕円 216"/>
        <xdr:cNvSpPr/>
      </xdr:nvSpPr>
      <xdr:spPr>
        <a:xfrm>
          <a:off x="3175000" y="143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29723</xdr:rowOff>
    </xdr:from>
    <xdr:ext cx="762000" cy="259045"/>
    <xdr:sp macro="" textlink="">
      <xdr:nvSpPr>
        <xdr:cNvPr id="218" name="テキスト ボックス 217"/>
        <xdr:cNvSpPr txBox="1"/>
      </xdr:nvSpPr>
      <xdr:spPr>
        <a:xfrm>
          <a:off x="2844800" y="1443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124,009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92894</xdr:rowOff>
    </xdr:from>
    <xdr:to>
      <xdr:col>3</xdr:col>
      <xdr:colOff>330200</xdr:colOff>
      <xdr:row>84</xdr:row>
      <xdr:rowOff>23044</xdr:rowOff>
    </xdr:to>
    <xdr:sp macro="" textlink="">
      <xdr:nvSpPr>
        <xdr:cNvPr id="219" name="円/楕円 218"/>
        <xdr:cNvSpPr/>
      </xdr:nvSpPr>
      <xdr:spPr>
        <a:xfrm>
          <a:off x="2286000" y="1432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7821</xdr:rowOff>
    </xdr:from>
    <xdr:ext cx="762000" cy="259045"/>
    <xdr:sp macro="" textlink="">
      <xdr:nvSpPr>
        <xdr:cNvPr id="220" name="テキスト ボックス 219"/>
        <xdr:cNvSpPr txBox="1"/>
      </xdr:nvSpPr>
      <xdr:spPr>
        <a:xfrm>
          <a:off x="1955800" y="1440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121,286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71651</xdr:rowOff>
    </xdr:from>
    <xdr:to>
      <xdr:col>2</xdr:col>
      <xdr:colOff>127000</xdr:colOff>
      <xdr:row>84</xdr:row>
      <xdr:rowOff>1801</xdr:rowOff>
    </xdr:to>
    <xdr:sp macro="" textlink="">
      <xdr:nvSpPr>
        <xdr:cNvPr id="221" name="円/楕円 220"/>
        <xdr:cNvSpPr/>
      </xdr:nvSpPr>
      <xdr:spPr>
        <a:xfrm>
          <a:off x="1397000" y="1430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11978</xdr:rowOff>
    </xdr:from>
    <xdr:ext cx="762000" cy="259045"/>
    <xdr:sp macro="" textlink="">
      <xdr:nvSpPr>
        <xdr:cNvPr id="222" name="テキスト ボックス 221"/>
        <xdr:cNvSpPr txBox="1"/>
      </xdr:nvSpPr>
      <xdr:spPr>
        <a:xfrm>
          <a:off x="1066800" y="1407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類似団体、全国市、いずれの平均も下回っている。今後も国及び県の動向等を注視しつつ、各種手当の見直しを行うなど、より一層の給与の適正化に努める。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120045</xdr:rowOff>
    </xdr:from>
    <xdr:to>
      <xdr:col>24</xdr:col>
      <xdr:colOff>558800</xdr:colOff>
      <xdr:row>81</xdr:row>
      <xdr:rowOff>166007</xdr:rowOff>
    </xdr:to>
    <xdr:cxnSp macro="">
      <xdr:nvCxnSpPr>
        <xdr:cNvPr id="258" name="直線コネクタ 257"/>
        <xdr:cNvCxnSpPr/>
      </xdr:nvCxnSpPr>
      <xdr:spPr>
        <a:xfrm flipV="1">
          <a:off x="16179800" y="140074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166007</xdr:rowOff>
    </xdr:from>
    <xdr:to>
      <xdr:col>23</xdr:col>
      <xdr:colOff>406400</xdr:colOff>
      <xdr:row>81</xdr:row>
      <xdr:rowOff>166007</xdr:rowOff>
    </xdr:to>
    <xdr:cxnSp macro="">
      <xdr:nvCxnSpPr>
        <xdr:cNvPr id="261" name="直線コネクタ 260"/>
        <xdr:cNvCxnSpPr/>
      </xdr:nvCxnSpPr>
      <xdr:spPr>
        <a:xfrm>
          <a:off x="15290800" y="1405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62593</xdr:rowOff>
    </xdr:from>
    <xdr:to>
      <xdr:col>22</xdr:col>
      <xdr:colOff>203200</xdr:colOff>
      <xdr:row>81</xdr:row>
      <xdr:rowOff>166007</xdr:rowOff>
    </xdr:to>
    <xdr:cxnSp macro="">
      <xdr:nvCxnSpPr>
        <xdr:cNvPr id="264" name="直線コネクタ 263"/>
        <xdr:cNvCxnSpPr/>
      </xdr:nvCxnSpPr>
      <xdr:spPr>
        <a:xfrm>
          <a:off x="14401800" y="139500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62593</xdr:rowOff>
    </xdr:from>
    <xdr:to>
      <xdr:col>21</xdr:col>
      <xdr:colOff>0</xdr:colOff>
      <xdr:row>86</xdr:row>
      <xdr:rowOff>67129</xdr:rowOff>
    </xdr:to>
    <xdr:cxnSp macro="">
      <xdr:nvCxnSpPr>
        <xdr:cNvPr id="267" name="直線コネクタ 266"/>
        <xdr:cNvCxnSpPr/>
      </xdr:nvCxnSpPr>
      <xdr:spPr>
        <a:xfrm flipV="1">
          <a:off x="13512800" y="13950043"/>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69245</xdr:rowOff>
    </xdr:from>
    <xdr:to>
      <xdr:col>24</xdr:col>
      <xdr:colOff>609600</xdr:colOff>
      <xdr:row>81</xdr:row>
      <xdr:rowOff>170845</xdr:rowOff>
    </xdr:to>
    <xdr:sp macro="" textlink="">
      <xdr:nvSpPr>
        <xdr:cNvPr id="277" name="円/楕円 276"/>
        <xdr:cNvSpPr/>
      </xdr:nvSpPr>
      <xdr:spPr>
        <a:xfrm>
          <a:off x="169672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85772</xdr:rowOff>
    </xdr:from>
    <xdr:ext cx="762000" cy="259045"/>
    <xdr:sp macro="" textlink="">
      <xdr:nvSpPr>
        <xdr:cNvPr id="278" name="給与水準   （国との比較）該当値テキスト"/>
        <xdr:cNvSpPr txBox="1"/>
      </xdr:nvSpPr>
      <xdr:spPr>
        <a:xfrm>
          <a:off x="17106900" y="1380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115207</xdr:rowOff>
    </xdr:from>
    <xdr:to>
      <xdr:col>23</xdr:col>
      <xdr:colOff>457200</xdr:colOff>
      <xdr:row>82</xdr:row>
      <xdr:rowOff>45357</xdr:rowOff>
    </xdr:to>
    <xdr:sp macro="" textlink="">
      <xdr:nvSpPr>
        <xdr:cNvPr id="279" name="円/楕円 278"/>
        <xdr:cNvSpPr/>
      </xdr:nvSpPr>
      <xdr:spPr>
        <a:xfrm>
          <a:off x="16129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55534</xdr:rowOff>
    </xdr:from>
    <xdr:ext cx="736600" cy="259045"/>
    <xdr:sp macro="" textlink="">
      <xdr:nvSpPr>
        <xdr:cNvPr id="280" name="テキスト ボックス 279"/>
        <xdr:cNvSpPr txBox="1"/>
      </xdr:nvSpPr>
      <xdr:spPr>
        <a:xfrm>
          <a:off x="15798800" y="1377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115207</xdr:rowOff>
    </xdr:from>
    <xdr:to>
      <xdr:col>22</xdr:col>
      <xdr:colOff>254000</xdr:colOff>
      <xdr:row>82</xdr:row>
      <xdr:rowOff>45357</xdr:rowOff>
    </xdr:to>
    <xdr:sp macro="" textlink="">
      <xdr:nvSpPr>
        <xdr:cNvPr id="281" name="円/楕円 280"/>
        <xdr:cNvSpPr/>
      </xdr:nvSpPr>
      <xdr:spPr>
        <a:xfrm>
          <a:off x="15240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55534</xdr:rowOff>
    </xdr:from>
    <xdr:ext cx="762000" cy="259045"/>
    <xdr:sp macro="" textlink="">
      <xdr:nvSpPr>
        <xdr:cNvPr id="282" name="テキスト ボックス 281"/>
        <xdr:cNvSpPr txBox="1"/>
      </xdr:nvSpPr>
      <xdr:spPr>
        <a:xfrm>
          <a:off x="14909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11793</xdr:rowOff>
    </xdr:from>
    <xdr:to>
      <xdr:col>21</xdr:col>
      <xdr:colOff>50800</xdr:colOff>
      <xdr:row>81</xdr:row>
      <xdr:rowOff>113393</xdr:rowOff>
    </xdr:to>
    <xdr:sp macro="" textlink="">
      <xdr:nvSpPr>
        <xdr:cNvPr id="283" name="円/楕円 282"/>
        <xdr:cNvSpPr/>
      </xdr:nvSpPr>
      <xdr:spPr>
        <a:xfrm>
          <a:off x="14351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123570</xdr:rowOff>
    </xdr:from>
    <xdr:ext cx="762000" cy="259045"/>
    <xdr:sp macro="" textlink="">
      <xdr:nvSpPr>
        <xdr:cNvPr id="284" name="テキスト ボックス 283"/>
        <xdr:cNvSpPr txBox="1"/>
      </xdr:nvSpPr>
      <xdr:spPr>
        <a:xfrm>
          <a:off x="14020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16329</xdr:rowOff>
    </xdr:from>
    <xdr:to>
      <xdr:col>19</xdr:col>
      <xdr:colOff>533400</xdr:colOff>
      <xdr:row>86</xdr:row>
      <xdr:rowOff>117929</xdr:rowOff>
    </xdr:to>
    <xdr:sp macro="" textlink="">
      <xdr:nvSpPr>
        <xdr:cNvPr id="285" name="円/楕円 284"/>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128106</xdr:rowOff>
    </xdr:from>
    <xdr:ext cx="762000" cy="259045"/>
    <xdr:sp macro="" textlink="">
      <xdr:nvSpPr>
        <xdr:cNvPr id="286" name="テキスト ボックス 285"/>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職員数は前年度から５名増となっているものの、人口の増加により定員管理の状況は、</a:t>
          </a:r>
          <a:r>
            <a:rPr kumimoji="1" lang="en-US" altLang="ja-JP" sz="1300">
              <a:latin typeface="ＭＳ Ｐゴシック"/>
            </a:rPr>
            <a:t>0.03</a:t>
          </a:r>
          <a:r>
            <a:rPr kumimoji="1" lang="ja-JP" altLang="en-US" sz="1300">
              <a:latin typeface="ＭＳ Ｐゴシック"/>
            </a:rPr>
            <a:t>人と微増となっている。今後も組織機構等の見直しや業務の外部委託等を推進し、引き続き定員適正化に努める。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57331</xdr:rowOff>
    </xdr:from>
    <xdr:to>
      <xdr:col>24</xdr:col>
      <xdr:colOff>558800</xdr:colOff>
      <xdr:row>61</xdr:row>
      <xdr:rowOff>60778</xdr:rowOff>
    </xdr:to>
    <xdr:cxnSp macro="">
      <xdr:nvCxnSpPr>
        <xdr:cNvPr id="323" name="直線コネクタ 322"/>
        <xdr:cNvCxnSpPr/>
      </xdr:nvCxnSpPr>
      <xdr:spPr>
        <a:xfrm>
          <a:off x="16179800" y="1051578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55033</xdr:rowOff>
    </xdr:from>
    <xdr:to>
      <xdr:col>23</xdr:col>
      <xdr:colOff>406400</xdr:colOff>
      <xdr:row>61</xdr:row>
      <xdr:rowOff>57331</xdr:rowOff>
    </xdr:to>
    <xdr:cxnSp macro="">
      <xdr:nvCxnSpPr>
        <xdr:cNvPr id="326" name="直線コネクタ 325"/>
        <xdr:cNvCxnSpPr/>
      </xdr:nvCxnSpPr>
      <xdr:spPr>
        <a:xfrm>
          <a:off x="15290800" y="1051348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55033</xdr:rowOff>
    </xdr:from>
    <xdr:to>
      <xdr:col>22</xdr:col>
      <xdr:colOff>203200</xdr:colOff>
      <xdr:row>61</xdr:row>
      <xdr:rowOff>61928</xdr:rowOff>
    </xdr:to>
    <xdr:cxnSp macro="">
      <xdr:nvCxnSpPr>
        <xdr:cNvPr id="329" name="直線コネクタ 328"/>
        <xdr:cNvCxnSpPr/>
      </xdr:nvCxnSpPr>
      <xdr:spPr>
        <a:xfrm flipV="1">
          <a:off x="14401800" y="1051348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61928</xdr:rowOff>
    </xdr:from>
    <xdr:to>
      <xdr:col>21</xdr:col>
      <xdr:colOff>0</xdr:colOff>
      <xdr:row>61</xdr:row>
      <xdr:rowOff>71120</xdr:rowOff>
    </xdr:to>
    <xdr:cxnSp macro="">
      <xdr:nvCxnSpPr>
        <xdr:cNvPr id="332" name="直線コネクタ 331"/>
        <xdr:cNvCxnSpPr/>
      </xdr:nvCxnSpPr>
      <xdr:spPr>
        <a:xfrm flipV="1">
          <a:off x="13512800" y="1052037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9978</xdr:rowOff>
    </xdr:from>
    <xdr:to>
      <xdr:col>24</xdr:col>
      <xdr:colOff>609600</xdr:colOff>
      <xdr:row>61</xdr:row>
      <xdr:rowOff>111578</xdr:rowOff>
    </xdr:to>
    <xdr:sp macro="" textlink="">
      <xdr:nvSpPr>
        <xdr:cNvPr id="342" name="円/楕円 341"/>
        <xdr:cNvSpPr/>
      </xdr:nvSpPr>
      <xdr:spPr>
        <a:xfrm>
          <a:off x="169672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26505</xdr:rowOff>
    </xdr:from>
    <xdr:ext cx="762000" cy="259045"/>
    <xdr:sp macro="" textlink="">
      <xdr:nvSpPr>
        <xdr:cNvPr id="343" name="定員管理の状況該当値テキスト"/>
        <xdr:cNvSpPr txBox="1"/>
      </xdr:nvSpPr>
      <xdr:spPr>
        <a:xfrm>
          <a:off x="171069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6531</xdr:rowOff>
    </xdr:from>
    <xdr:to>
      <xdr:col>23</xdr:col>
      <xdr:colOff>457200</xdr:colOff>
      <xdr:row>61</xdr:row>
      <xdr:rowOff>108131</xdr:rowOff>
    </xdr:to>
    <xdr:sp macro="" textlink="">
      <xdr:nvSpPr>
        <xdr:cNvPr id="344" name="円/楕円 343"/>
        <xdr:cNvSpPr/>
      </xdr:nvSpPr>
      <xdr:spPr>
        <a:xfrm>
          <a:off x="16129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92908</xdr:rowOff>
    </xdr:from>
    <xdr:ext cx="736600" cy="259045"/>
    <xdr:sp macro="" textlink="">
      <xdr:nvSpPr>
        <xdr:cNvPr id="345" name="テキスト ボックス 344"/>
        <xdr:cNvSpPr txBox="1"/>
      </xdr:nvSpPr>
      <xdr:spPr>
        <a:xfrm>
          <a:off x="15798800" y="10551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4233</xdr:rowOff>
    </xdr:from>
    <xdr:to>
      <xdr:col>22</xdr:col>
      <xdr:colOff>254000</xdr:colOff>
      <xdr:row>61</xdr:row>
      <xdr:rowOff>105833</xdr:rowOff>
    </xdr:to>
    <xdr:sp macro="" textlink="">
      <xdr:nvSpPr>
        <xdr:cNvPr id="346" name="円/楕円 345"/>
        <xdr:cNvSpPr/>
      </xdr:nvSpPr>
      <xdr:spPr>
        <a:xfrm>
          <a:off x="15240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90610</xdr:rowOff>
    </xdr:from>
    <xdr:ext cx="762000" cy="259045"/>
    <xdr:sp macro="" textlink="">
      <xdr:nvSpPr>
        <xdr:cNvPr id="347" name="テキスト ボックス 346"/>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11128</xdr:rowOff>
    </xdr:from>
    <xdr:to>
      <xdr:col>21</xdr:col>
      <xdr:colOff>50800</xdr:colOff>
      <xdr:row>61</xdr:row>
      <xdr:rowOff>112728</xdr:rowOff>
    </xdr:to>
    <xdr:sp macro="" textlink="">
      <xdr:nvSpPr>
        <xdr:cNvPr id="348" name="円/楕円 347"/>
        <xdr:cNvSpPr/>
      </xdr:nvSpPr>
      <xdr:spPr>
        <a:xfrm>
          <a:off x="14351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97505</xdr:rowOff>
    </xdr:from>
    <xdr:ext cx="762000" cy="259045"/>
    <xdr:sp macro="" textlink="">
      <xdr:nvSpPr>
        <xdr:cNvPr id="349" name="テキスト ボックス 348"/>
        <xdr:cNvSpPr txBox="1"/>
      </xdr:nvSpPr>
      <xdr:spPr>
        <a:xfrm>
          <a:off x="14020800" y="1055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20320</xdr:rowOff>
    </xdr:from>
    <xdr:to>
      <xdr:col>19</xdr:col>
      <xdr:colOff>533400</xdr:colOff>
      <xdr:row>61</xdr:row>
      <xdr:rowOff>121920</xdr:rowOff>
    </xdr:to>
    <xdr:sp macro="" textlink="">
      <xdr:nvSpPr>
        <xdr:cNvPr id="350" name="円/楕円 349"/>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106697</xdr:rowOff>
    </xdr:from>
    <xdr:ext cx="762000" cy="259045"/>
    <xdr:sp macro="" textlink="">
      <xdr:nvSpPr>
        <xdr:cNvPr id="351" name="テキスト ボックス 350"/>
        <xdr:cNvSpPr txBox="1"/>
      </xdr:nvSpPr>
      <xdr:spPr>
        <a:xfrm>
          <a:off x="13131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実質公債費比率の分子が前年度比</a:t>
          </a:r>
          <a:r>
            <a:rPr kumimoji="1" lang="en-US" altLang="ja-JP" sz="1300">
              <a:latin typeface="ＭＳ Ｐゴシック"/>
            </a:rPr>
            <a:t>1.1</a:t>
          </a:r>
          <a:r>
            <a:rPr kumimoji="1" lang="ja-JP" altLang="en-US" sz="1300">
              <a:latin typeface="ＭＳ Ｐゴシック"/>
            </a:rPr>
            <a:t>％減となっている。これは、元利償還金等が当該年度の元利償還金の増により</a:t>
          </a:r>
          <a:r>
            <a:rPr kumimoji="1" lang="en-US" altLang="ja-JP" sz="1300">
              <a:latin typeface="ＭＳ Ｐゴシック"/>
            </a:rPr>
            <a:t>2.1</a:t>
          </a:r>
          <a:r>
            <a:rPr kumimoji="1" lang="ja-JP" altLang="en-US" sz="1300">
              <a:latin typeface="ＭＳ Ｐゴシック"/>
            </a:rPr>
            <a:t>％増となったが、算入公債費等も基準財政需要額算入公債費の増により</a:t>
          </a:r>
          <a:r>
            <a:rPr kumimoji="1" lang="en-US" altLang="ja-JP" sz="1300">
              <a:latin typeface="ＭＳ Ｐゴシック"/>
            </a:rPr>
            <a:t>2.4</a:t>
          </a:r>
          <a:r>
            <a:rPr kumimoji="1" lang="ja-JP" altLang="en-US" sz="1300">
              <a:latin typeface="ＭＳ Ｐゴシック"/>
            </a:rPr>
            <a:t>％増となったためである。また、分母にあたる標準財政規模も普通交付税額の増により、前年度比</a:t>
          </a:r>
          <a:r>
            <a:rPr kumimoji="1" lang="en-US" altLang="ja-JP" sz="1300">
              <a:latin typeface="ＭＳ Ｐゴシック"/>
            </a:rPr>
            <a:t>1.0</a:t>
          </a:r>
          <a:r>
            <a:rPr kumimoji="1" lang="ja-JP" altLang="en-US" sz="1300">
              <a:latin typeface="ＭＳ Ｐゴシック"/>
            </a:rPr>
            <a:t>％増となっていることから、実質公債費比率は前年度比</a:t>
          </a:r>
          <a:r>
            <a:rPr kumimoji="1" lang="en-US" altLang="ja-JP" sz="1300">
              <a:latin typeface="ＭＳ Ｐゴシック"/>
            </a:rPr>
            <a:t>0.2</a:t>
          </a:r>
          <a:r>
            <a:rPr kumimoji="1" lang="ja-JP" altLang="en-US" sz="1300">
              <a:latin typeface="ＭＳ Ｐゴシック"/>
            </a:rPr>
            <a:t>ポイントの減となっている。</a:t>
          </a:r>
        </a:p>
        <a:p>
          <a:r>
            <a:rPr kumimoji="1" lang="ja-JP" altLang="en-US" sz="1300">
              <a:latin typeface="ＭＳ Ｐゴシック"/>
            </a:rPr>
            <a:t>　ただし、今後は、市営球場建設や義務教育施設等新築改築事業などによる元利償還金の増加が見込まれるため、市債の発行にあたっては、事業の重要性や緊急性等を十分に検討し、実質公債費比率の低水準を継続維持するよう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163322</xdr:rowOff>
    </xdr:from>
    <xdr:to>
      <xdr:col>24</xdr:col>
      <xdr:colOff>558800</xdr:colOff>
      <xdr:row>40</xdr:row>
      <xdr:rowOff>11176</xdr:rowOff>
    </xdr:to>
    <xdr:cxnSp macro="">
      <xdr:nvCxnSpPr>
        <xdr:cNvPr id="383" name="直線コネクタ 382"/>
        <xdr:cNvCxnSpPr/>
      </xdr:nvCxnSpPr>
      <xdr:spPr>
        <a:xfrm flipV="1">
          <a:off x="16179800" y="68498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4"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11176</xdr:rowOff>
    </xdr:from>
    <xdr:to>
      <xdr:col>23</xdr:col>
      <xdr:colOff>406400</xdr:colOff>
      <xdr:row>40</xdr:row>
      <xdr:rowOff>40132</xdr:rowOff>
    </xdr:to>
    <xdr:cxnSp macro="">
      <xdr:nvCxnSpPr>
        <xdr:cNvPr id="386" name="直線コネクタ 385"/>
        <xdr:cNvCxnSpPr/>
      </xdr:nvCxnSpPr>
      <xdr:spPr>
        <a:xfrm flipV="1">
          <a:off x="15290800" y="68691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40132</xdr:rowOff>
    </xdr:from>
    <xdr:to>
      <xdr:col>22</xdr:col>
      <xdr:colOff>203200</xdr:colOff>
      <xdr:row>40</xdr:row>
      <xdr:rowOff>49784</xdr:rowOff>
    </xdr:to>
    <xdr:cxnSp macro="">
      <xdr:nvCxnSpPr>
        <xdr:cNvPr id="389" name="直線コネクタ 388"/>
        <xdr:cNvCxnSpPr/>
      </xdr:nvCxnSpPr>
      <xdr:spPr>
        <a:xfrm flipV="1">
          <a:off x="14401800" y="68981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91" name="テキスト ボックス 39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49784</xdr:rowOff>
    </xdr:from>
    <xdr:to>
      <xdr:col>21</xdr:col>
      <xdr:colOff>0</xdr:colOff>
      <xdr:row>40</xdr:row>
      <xdr:rowOff>49784</xdr:rowOff>
    </xdr:to>
    <xdr:cxnSp macro="">
      <xdr:nvCxnSpPr>
        <xdr:cNvPr id="392" name="直線コネクタ 391"/>
        <xdr:cNvCxnSpPr/>
      </xdr:nvCxnSpPr>
      <xdr:spPr>
        <a:xfrm>
          <a:off x="13512800" y="6907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4" name="テキスト ボックス 39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6" name="テキスト ボックス 395"/>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112522</xdr:rowOff>
    </xdr:from>
    <xdr:to>
      <xdr:col>24</xdr:col>
      <xdr:colOff>609600</xdr:colOff>
      <xdr:row>40</xdr:row>
      <xdr:rowOff>42672</xdr:rowOff>
    </xdr:to>
    <xdr:sp macro="" textlink="">
      <xdr:nvSpPr>
        <xdr:cNvPr id="402" name="円/楕円 401"/>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129049</xdr:rowOff>
    </xdr:from>
    <xdr:ext cx="762000" cy="259045"/>
    <xdr:sp macro="" textlink="">
      <xdr:nvSpPr>
        <xdr:cNvPr id="403" name="公債費負担の状況該当値テキスト"/>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131826</xdr:rowOff>
    </xdr:from>
    <xdr:to>
      <xdr:col>23</xdr:col>
      <xdr:colOff>457200</xdr:colOff>
      <xdr:row>40</xdr:row>
      <xdr:rowOff>61976</xdr:rowOff>
    </xdr:to>
    <xdr:sp macro="" textlink="">
      <xdr:nvSpPr>
        <xdr:cNvPr id="404" name="円/楕円 403"/>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72153</xdr:rowOff>
    </xdr:from>
    <xdr:ext cx="736600" cy="259045"/>
    <xdr:sp macro="" textlink="">
      <xdr:nvSpPr>
        <xdr:cNvPr id="405" name="テキスト ボックス 404"/>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160782</xdr:rowOff>
    </xdr:from>
    <xdr:to>
      <xdr:col>22</xdr:col>
      <xdr:colOff>254000</xdr:colOff>
      <xdr:row>40</xdr:row>
      <xdr:rowOff>90932</xdr:rowOff>
    </xdr:to>
    <xdr:sp macro="" textlink="">
      <xdr:nvSpPr>
        <xdr:cNvPr id="406" name="円/楕円 405"/>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101109</xdr:rowOff>
    </xdr:from>
    <xdr:ext cx="762000" cy="259045"/>
    <xdr:sp macro="" textlink="">
      <xdr:nvSpPr>
        <xdr:cNvPr id="407" name="テキスト ボックス 406"/>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170434</xdr:rowOff>
    </xdr:from>
    <xdr:to>
      <xdr:col>21</xdr:col>
      <xdr:colOff>50800</xdr:colOff>
      <xdr:row>40</xdr:row>
      <xdr:rowOff>100584</xdr:rowOff>
    </xdr:to>
    <xdr:sp macro="" textlink="">
      <xdr:nvSpPr>
        <xdr:cNvPr id="408" name="円/楕円 407"/>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110761</xdr:rowOff>
    </xdr:from>
    <xdr:ext cx="762000" cy="259045"/>
    <xdr:sp macro="" textlink="">
      <xdr:nvSpPr>
        <xdr:cNvPr id="409" name="テキスト ボックス 408"/>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170434</xdr:rowOff>
    </xdr:from>
    <xdr:to>
      <xdr:col>19</xdr:col>
      <xdr:colOff>533400</xdr:colOff>
      <xdr:row>40</xdr:row>
      <xdr:rowOff>100584</xdr:rowOff>
    </xdr:to>
    <xdr:sp macro="" textlink="">
      <xdr:nvSpPr>
        <xdr:cNvPr id="410" name="円/楕円 409"/>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110761</xdr:rowOff>
    </xdr:from>
    <xdr:ext cx="762000" cy="259045"/>
    <xdr:sp macro="" textlink="">
      <xdr:nvSpPr>
        <xdr:cNvPr id="411" name="テキスト ボックス 410"/>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将来負担比は、前年度比</a:t>
          </a:r>
          <a:r>
            <a:rPr kumimoji="1" lang="en-US" altLang="ja-JP" sz="1300">
              <a:latin typeface="ＭＳ Ｐゴシック"/>
            </a:rPr>
            <a:t>4.2</a:t>
          </a:r>
          <a:r>
            <a:rPr kumimoji="1" lang="ja-JP" altLang="en-US" sz="1300">
              <a:latin typeface="ＭＳ Ｐゴシック"/>
            </a:rPr>
            <a:t>ポイント増となっている。主な要因としては、義務教育施設の耐震化事業や消防庁舎建設事業等により一般会計に係る地方債の現在高が増加していること（前年度比</a:t>
          </a:r>
          <a:r>
            <a:rPr kumimoji="1" lang="en-US" altLang="ja-JP" sz="1300">
              <a:latin typeface="ＭＳ Ｐゴシック"/>
            </a:rPr>
            <a:t>4.2</a:t>
          </a:r>
          <a:r>
            <a:rPr kumimoji="1" lang="ja-JP" altLang="en-US" sz="1300">
              <a:latin typeface="ＭＳ Ｐゴシック"/>
            </a:rPr>
            <a:t>％増）があげられる。今後も事業の厳選による地方債発行額の急激な増加を抑えるとともに、充当可能財源の増を図り、将来負担比率の上昇抑制に努める。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152146</xdr:rowOff>
    </xdr:from>
    <xdr:to>
      <xdr:col>24</xdr:col>
      <xdr:colOff>558800</xdr:colOff>
      <xdr:row>15</xdr:row>
      <xdr:rowOff>14478</xdr:rowOff>
    </xdr:to>
    <xdr:cxnSp macro="">
      <xdr:nvCxnSpPr>
        <xdr:cNvPr id="445" name="直線コネクタ 444"/>
        <xdr:cNvCxnSpPr/>
      </xdr:nvCxnSpPr>
      <xdr:spPr>
        <a:xfrm>
          <a:off x="16179800" y="255244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79756</xdr:rowOff>
    </xdr:from>
    <xdr:to>
      <xdr:col>23</xdr:col>
      <xdr:colOff>406400</xdr:colOff>
      <xdr:row>14</xdr:row>
      <xdr:rowOff>152146</xdr:rowOff>
    </xdr:to>
    <xdr:cxnSp macro="">
      <xdr:nvCxnSpPr>
        <xdr:cNvPr id="448" name="直線コネクタ 447"/>
        <xdr:cNvCxnSpPr/>
      </xdr:nvCxnSpPr>
      <xdr:spPr>
        <a:xfrm>
          <a:off x="15290800" y="24800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50" name="テキスト ボックス 44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79756</xdr:rowOff>
    </xdr:from>
    <xdr:to>
      <xdr:col>22</xdr:col>
      <xdr:colOff>203200</xdr:colOff>
      <xdr:row>14</xdr:row>
      <xdr:rowOff>158581</xdr:rowOff>
    </xdr:to>
    <xdr:cxnSp macro="">
      <xdr:nvCxnSpPr>
        <xdr:cNvPr id="451" name="直線コネクタ 450"/>
        <xdr:cNvCxnSpPr/>
      </xdr:nvCxnSpPr>
      <xdr:spPr>
        <a:xfrm flipV="1">
          <a:off x="14401800" y="2480056"/>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158581</xdr:rowOff>
    </xdr:from>
    <xdr:to>
      <xdr:col>21</xdr:col>
      <xdr:colOff>0</xdr:colOff>
      <xdr:row>15</xdr:row>
      <xdr:rowOff>10456</xdr:rowOff>
    </xdr:to>
    <xdr:cxnSp macro="">
      <xdr:nvCxnSpPr>
        <xdr:cNvPr id="454" name="直線コネクタ 453"/>
        <xdr:cNvCxnSpPr/>
      </xdr:nvCxnSpPr>
      <xdr:spPr>
        <a:xfrm flipV="1">
          <a:off x="13512800" y="2558881"/>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6" name="テキスト ボックス 45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8" name="テキスト ボックス 45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135128</xdr:rowOff>
    </xdr:from>
    <xdr:to>
      <xdr:col>24</xdr:col>
      <xdr:colOff>609600</xdr:colOff>
      <xdr:row>15</xdr:row>
      <xdr:rowOff>65278</xdr:rowOff>
    </xdr:to>
    <xdr:sp macro="" textlink="">
      <xdr:nvSpPr>
        <xdr:cNvPr id="464" name="円/楕円 463"/>
        <xdr:cNvSpPr/>
      </xdr:nvSpPr>
      <xdr:spPr>
        <a:xfrm>
          <a:off x="169672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151655</xdr:rowOff>
    </xdr:from>
    <xdr:ext cx="762000" cy="259045"/>
    <xdr:sp macro="" textlink="">
      <xdr:nvSpPr>
        <xdr:cNvPr id="465" name="将来負担の状況該当値テキスト"/>
        <xdr:cNvSpPr txBox="1"/>
      </xdr:nvSpPr>
      <xdr:spPr>
        <a:xfrm>
          <a:off x="17106900" y="238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101346</xdr:rowOff>
    </xdr:from>
    <xdr:to>
      <xdr:col>23</xdr:col>
      <xdr:colOff>457200</xdr:colOff>
      <xdr:row>15</xdr:row>
      <xdr:rowOff>31496</xdr:rowOff>
    </xdr:to>
    <xdr:sp macro="" textlink="">
      <xdr:nvSpPr>
        <xdr:cNvPr id="466" name="円/楕円 465"/>
        <xdr:cNvSpPr/>
      </xdr:nvSpPr>
      <xdr:spPr>
        <a:xfrm>
          <a:off x="161290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41673</xdr:rowOff>
    </xdr:from>
    <xdr:ext cx="736600" cy="259045"/>
    <xdr:sp macro="" textlink="">
      <xdr:nvSpPr>
        <xdr:cNvPr id="467" name="テキスト ボックス 466"/>
        <xdr:cNvSpPr txBox="1"/>
      </xdr:nvSpPr>
      <xdr:spPr>
        <a:xfrm>
          <a:off x="15798800" y="227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28956</xdr:rowOff>
    </xdr:from>
    <xdr:to>
      <xdr:col>22</xdr:col>
      <xdr:colOff>254000</xdr:colOff>
      <xdr:row>14</xdr:row>
      <xdr:rowOff>130556</xdr:rowOff>
    </xdr:to>
    <xdr:sp macro="" textlink="">
      <xdr:nvSpPr>
        <xdr:cNvPr id="468" name="円/楕円 467"/>
        <xdr:cNvSpPr/>
      </xdr:nvSpPr>
      <xdr:spPr>
        <a:xfrm>
          <a:off x="152400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140733</xdr:rowOff>
    </xdr:from>
    <xdr:ext cx="762000" cy="259045"/>
    <xdr:sp macro="" textlink="">
      <xdr:nvSpPr>
        <xdr:cNvPr id="469" name="テキスト ボックス 468"/>
        <xdr:cNvSpPr txBox="1"/>
      </xdr:nvSpPr>
      <xdr:spPr>
        <a:xfrm>
          <a:off x="14909800" y="219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107781</xdr:rowOff>
    </xdr:from>
    <xdr:to>
      <xdr:col>21</xdr:col>
      <xdr:colOff>50800</xdr:colOff>
      <xdr:row>15</xdr:row>
      <xdr:rowOff>37931</xdr:rowOff>
    </xdr:to>
    <xdr:sp macro="" textlink="">
      <xdr:nvSpPr>
        <xdr:cNvPr id="470" name="円/楕円 469"/>
        <xdr:cNvSpPr/>
      </xdr:nvSpPr>
      <xdr:spPr>
        <a:xfrm>
          <a:off x="143510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48108</xdr:rowOff>
    </xdr:from>
    <xdr:ext cx="762000" cy="259045"/>
    <xdr:sp macro="" textlink="">
      <xdr:nvSpPr>
        <xdr:cNvPr id="471" name="テキスト ボックス 470"/>
        <xdr:cNvSpPr txBox="1"/>
      </xdr:nvSpPr>
      <xdr:spPr>
        <a:xfrm>
          <a:off x="14020800" y="22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131106</xdr:rowOff>
    </xdr:from>
    <xdr:to>
      <xdr:col>19</xdr:col>
      <xdr:colOff>533400</xdr:colOff>
      <xdr:row>15</xdr:row>
      <xdr:rowOff>61256</xdr:rowOff>
    </xdr:to>
    <xdr:sp macro="" textlink="">
      <xdr:nvSpPr>
        <xdr:cNvPr id="472" name="円/楕円 471"/>
        <xdr:cNvSpPr/>
      </xdr:nvSpPr>
      <xdr:spPr>
        <a:xfrm>
          <a:off x="13462000" y="2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71433</xdr:rowOff>
    </xdr:from>
    <xdr:ext cx="762000" cy="259045"/>
    <xdr:sp macro="" textlink="">
      <xdr:nvSpPr>
        <xdr:cNvPr id="473" name="テキスト ボックス 472"/>
        <xdr:cNvSpPr txBox="1"/>
      </xdr:nvSpPr>
      <xdr:spPr>
        <a:xfrm>
          <a:off x="13131800" y="230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62,581
62,204
210.90
39,608,192
37,885,113
1,076,549
15,706,361
27,534,490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人件費は、前年度と比較して</a:t>
          </a:r>
          <a:r>
            <a:rPr kumimoji="1" lang="en-US" altLang="ja-JP" sz="1300">
              <a:latin typeface="ＭＳ Ｐゴシック"/>
            </a:rPr>
            <a:t>1.6</a:t>
          </a:r>
          <a:r>
            <a:rPr kumimoji="1" lang="ja-JP" altLang="en-US" sz="1300">
              <a:latin typeface="ＭＳ Ｐゴシック"/>
            </a:rPr>
            <a:t>％増となっているが、経常一般財源が、前年度より</a:t>
          </a:r>
          <a:r>
            <a:rPr kumimoji="1" lang="en-US" altLang="ja-JP" sz="1300">
              <a:latin typeface="ＭＳ Ｐゴシック"/>
            </a:rPr>
            <a:t>1.5</a:t>
          </a:r>
          <a:r>
            <a:rPr kumimoji="1" lang="ja-JP" altLang="en-US" sz="1300">
              <a:latin typeface="ＭＳ Ｐゴシック"/>
            </a:rPr>
            <a:t>％増となっているため、人件費にかかる経常収支比率は前年度と同程度の水準となっている。今後は、組織機構等の見直しや業務の外部委託等を推進し、さらなる人件費の抑制に努める。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1270</xdr:rowOff>
    </xdr:to>
    <xdr:cxnSp macro="">
      <xdr:nvCxnSpPr>
        <xdr:cNvPr id="66" name="直線コネクタ 65"/>
        <xdr:cNvCxnSpPr/>
      </xdr:nvCxnSpPr>
      <xdr:spPr>
        <a:xfrm>
          <a:off x="3987800" y="6337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92710</xdr:rowOff>
    </xdr:to>
    <xdr:cxnSp macro="">
      <xdr:nvCxnSpPr>
        <xdr:cNvPr id="69" name="直線コネクタ 68"/>
        <xdr:cNvCxnSpPr/>
      </xdr:nvCxnSpPr>
      <xdr:spPr>
        <a:xfrm flipV="1">
          <a:off x="3098800" y="6337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37</xdr:row>
      <xdr:rowOff>115570</xdr:rowOff>
    </xdr:to>
    <xdr:cxnSp macro="">
      <xdr:nvCxnSpPr>
        <xdr:cNvPr id="72" name="直線コネクタ 71"/>
        <xdr:cNvCxnSpPr/>
      </xdr:nvCxnSpPr>
      <xdr:spPr>
        <a:xfrm flipV="1">
          <a:off x="2209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37</xdr:row>
      <xdr:rowOff>115570</xdr:rowOff>
    </xdr:to>
    <xdr:cxnSp macro="">
      <xdr:nvCxnSpPr>
        <xdr:cNvPr id="75" name="直線コネクタ 74"/>
        <xdr:cNvCxnSpPr/>
      </xdr:nvCxnSpPr>
      <xdr:spPr>
        <a:xfrm>
          <a:off x="1320800" y="645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5" name="円/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93997</xdr:rowOff>
    </xdr:from>
    <xdr:ext cx="762000" cy="259045"/>
    <xdr:sp macro="" textlink="">
      <xdr:nvSpPr>
        <xdr:cNvPr id="86"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7" name="円/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9" name="円/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91" name="円/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93" name="円/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物件費は、教育委員会バス管理費などの増により前年度比</a:t>
          </a:r>
          <a:r>
            <a:rPr kumimoji="1" lang="en-US" altLang="ja-JP" sz="1300">
              <a:latin typeface="ＭＳ Ｐゴシック"/>
            </a:rPr>
            <a:t>2.1</a:t>
          </a:r>
          <a:r>
            <a:rPr kumimoji="1" lang="ja-JP" altLang="en-US" sz="1300">
              <a:latin typeface="ＭＳ Ｐゴシック"/>
            </a:rPr>
            <a:t>％増となっており、物件費にかかる経常収支比率は前年度比</a:t>
          </a:r>
          <a:r>
            <a:rPr kumimoji="1" lang="en-US" altLang="ja-JP" sz="1300">
              <a:latin typeface="ＭＳ Ｐゴシック"/>
            </a:rPr>
            <a:t>0.1</a:t>
          </a:r>
          <a:r>
            <a:rPr kumimoji="1" lang="ja-JP" altLang="en-US" sz="1300">
              <a:latin typeface="ＭＳ Ｐゴシック"/>
            </a:rPr>
            <a:t>ポイント増となっている。</a:t>
          </a:r>
        </a:p>
        <a:p>
          <a:r>
            <a:rPr kumimoji="1" lang="ja-JP" altLang="en-US" sz="1300">
              <a:latin typeface="ＭＳ Ｐゴシック"/>
            </a:rPr>
            <a:t>今後も、内部管理にかかる経費削減に努め、また、委託業務の内容・発注仕様の見直しを行い、委託料の削減を図る。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19231</xdr:rowOff>
    </xdr:from>
    <xdr:to>
      <xdr:col>24</xdr:col>
      <xdr:colOff>31750</xdr:colOff>
      <xdr:row>16</xdr:row>
      <xdr:rowOff>25763</xdr:rowOff>
    </xdr:to>
    <xdr:cxnSp macro="">
      <xdr:nvCxnSpPr>
        <xdr:cNvPr id="129" name="直線コネクタ 128"/>
        <xdr:cNvCxnSpPr/>
      </xdr:nvCxnSpPr>
      <xdr:spPr>
        <a:xfrm>
          <a:off x="15671800" y="27624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158024</xdr:rowOff>
    </xdr:from>
    <xdr:to>
      <xdr:col>22</xdr:col>
      <xdr:colOff>565150</xdr:colOff>
      <xdr:row>16</xdr:row>
      <xdr:rowOff>19231</xdr:rowOff>
    </xdr:to>
    <xdr:cxnSp macro="">
      <xdr:nvCxnSpPr>
        <xdr:cNvPr id="132" name="直線コネクタ 131"/>
        <xdr:cNvCxnSpPr/>
      </xdr:nvCxnSpPr>
      <xdr:spPr>
        <a:xfrm>
          <a:off x="14782800" y="2729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15</xdr:row>
      <xdr:rowOff>158024</xdr:rowOff>
    </xdr:to>
    <xdr:cxnSp macro="">
      <xdr:nvCxnSpPr>
        <xdr:cNvPr id="135" name="直線コネクタ 134"/>
        <xdr:cNvCxnSpPr/>
      </xdr:nvCxnSpPr>
      <xdr:spPr>
        <a:xfrm>
          <a:off x="13893800" y="266446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79647</xdr:rowOff>
    </xdr:from>
    <xdr:to>
      <xdr:col>20</xdr:col>
      <xdr:colOff>158750</xdr:colOff>
      <xdr:row>15</xdr:row>
      <xdr:rowOff>92710</xdr:rowOff>
    </xdr:to>
    <xdr:cxnSp macro="">
      <xdr:nvCxnSpPr>
        <xdr:cNvPr id="138" name="直線コネクタ 137"/>
        <xdr:cNvCxnSpPr/>
      </xdr:nvCxnSpPr>
      <xdr:spPr>
        <a:xfrm>
          <a:off x="13004800" y="26513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146413</xdr:rowOff>
    </xdr:from>
    <xdr:to>
      <xdr:col>24</xdr:col>
      <xdr:colOff>82550</xdr:colOff>
      <xdr:row>16</xdr:row>
      <xdr:rowOff>76563</xdr:rowOff>
    </xdr:to>
    <xdr:sp macro="" textlink="">
      <xdr:nvSpPr>
        <xdr:cNvPr id="148" name="円/楕円 147"/>
        <xdr:cNvSpPr/>
      </xdr:nvSpPr>
      <xdr:spPr>
        <a:xfrm>
          <a:off x="164592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118490</xdr:rowOff>
    </xdr:from>
    <xdr:ext cx="762000" cy="259045"/>
    <xdr:sp macro="" textlink="">
      <xdr:nvSpPr>
        <xdr:cNvPr id="149" name="物件費該当値テキスト"/>
        <xdr:cNvSpPr txBox="1"/>
      </xdr:nvSpPr>
      <xdr:spPr>
        <a:xfrm>
          <a:off x="16598900" y="269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139881</xdr:rowOff>
    </xdr:from>
    <xdr:to>
      <xdr:col>22</xdr:col>
      <xdr:colOff>615950</xdr:colOff>
      <xdr:row>16</xdr:row>
      <xdr:rowOff>70031</xdr:rowOff>
    </xdr:to>
    <xdr:sp macro="" textlink="">
      <xdr:nvSpPr>
        <xdr:cNvPr id="150" name="円/楕円 149"/>
        <xdr:cNvSpPr/>
      </xdr:nvSpPr>
      <xdr:spPr>
        <a:xfrm>
          <a:off x="15621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54808</xdr:rowOff>
    </xdr:from>
    <xdr:ext cx="736600" cy="259045"/>
    <xdr:sp macro="" textlink="">
      <xdr:nvSpPr>
        <xdr:cNvPr id="151" name="テキスト ボックス 150"/>
        <xdr:cNvSpPr txBox="1"/>
      </xdr:nvSpPr>
      <xdr:spPr>
        <a:xfrm>
          <a:off x="15290800" y="2798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107224</xdr:rowOff>
    </xdr:from>
    <xdr:to>
      <xdr:col>21</xdr:col>
      <xdr:colOff>412750</xdr:colOff>
      <xdr:row>16</xdr:row>
      <xdr:rowOff>37374</xdr:rowOff>
    </xdr:to>
    <xdr:sp macro="" textlink="">
      <xdr:nvSpPr>
        <xdr:cNvPr id="152" name="円/楕円 151"/>
        <xdr:cNvSpPr/>
      </xdr:nvSpPr>
      <xdr:spPr>
        <a:xfrm>
          <a:off x="14732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47551</xdr:rowOff>
    </xdr:from>
    <xdr:ext cx="762000" cy="259045"/>
    <xdr:sp macro="" textlink="">
      <xdr:nvSpPr>
        <xdr:cNvPr id="153" name="テキスト ボックス 152"/>
        <xdr:cNvSpPr txBox="1"/>
      </xdr:nvSpPr>
      <xdr:spPr>
        <a:xfrm>
          <a:off x="14401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4" name="円/楕円 153"/>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5" name="テキスト ボックス 154"/>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28847</xdr:rowOff>
    </xdr:from>
    <xdr:to>
      <xdr:col>19</xdr:col>
      <xdr:colOff>6350</xdr:colOff>
      <xdr:row>15</xdr:row>
      <xdr:rowOff>130447</xdr:rowOff>
    </xdr:to>
    <xdr:sp macro="" textlink="">
      <xdr:nvSpPr>
        <xdr:cNvPr id="156" name="円/楕円 155"/>
        <xdr:cNvSpPr/>
      </xdr:nvSpPr>
      <xdr:spPr>
        <a:xfrm>
          <a:off x="129540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140624</xdr:rowOff>
    </xdr:from>
    <xdr:ext cx="762000" cy="259045"/>
    <xdr:sp macro="" textlink="">
      <xdr:nvSpPr>
        <xdr:cNvPr id="157" name="テキスト ボックス 156"/>
        <xdr:cNvSpPr txBox="1"/>
      </xdr:nvSpPr>
      <xdr:spPr>
        <a:xfrm>
          <a:off x="12623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扶助費は、前年度と比較して</a:t>
          </a:r>
          <a:r>
            <a:rPr kumimoji="1" lang="en-US" altLang="ja-JP" sz="1300">
              <a:latin typeface="ＭＳ Ｐゴシック"/>
            </a:rPr>
            <a:t>2.3</a:t>
          </a:r>
          <a:r>
            <a:rPr kumimoji="1" lang="ja-JP" altLang="en-US" sz="1300">
              <a:latin typeface="ＭＳ Ｐゴシック"/>
            </a:rPr>
            <a:t>％減となっている。これは、生活保護費・援護事業支給費の減などが要因となっている。そのため、扶助費にかかる経常収支比率は、前年度より</a:t>
          </a:r>
          <a:r>
            <a:rPr kumimoji="1" lang="en-US" altLang="ja-JP" sz="1300">
              <a:latin typeface="ＭＳ Ｐゴシック"/>
            </a:rPr>
            <a:t>0.6</a:t>
          </a:r>
          <a:r>
            <a:rPr kumimoji="1" lang="ja-JP" altLang="en-US" sz="1300">
              <a:latin typeface="ＭＳ Ｐゴシック"/>
            </a:rPr>
            <a:t>ポイント減となっている。</a:t>
          </a:r>
        </a:p>
        <a:p>
          <a:r>
            <a:rPr kumimoji="1" lang="ja-JP" altLang="en-US" sz="1300">
              <a:latin typeface="ＭＳ Ｐゴシック"/>
            </a:rPr>
            <a:t>　しかしながら依然として類似団体平均は上回っている状態にある。施設型給付費・地域型保育等給付費等の扶助費が増加傾向にあり、今後も扶助費の上昇が予想されるため、負担の増大に備える。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39370</xdr:rowOff>
    </xdr:from>
    <xdr:to>
      <xdr:col>7</xdr:col>
      <xdr:colOff>15875</xdr:colOff>
      <xdr:row>57</xdr:row>
      <xdr:rowOff>85090</xdr:rowOff>
    </xdr:to>
    <xdr:cxnSp macro="">
      <xdr:nvCxnSpPr>
        <xdr:cNvPr id="190" name="直線コネクタ 189"/>
        <xdr:cNvCxnSpPr/>
      </xdr:nvCxnSpPr>
      <xdr:spPr>
        <a:xfrm flipV="1">
          <a:off x="3987800" y="9812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104140</xdr:rowOff>
    </xdr:from>
    <xdr:to>
      <xdr:col>5</xdr:col>
      <xdr:colOff>549275</xdr:colOff>
      <xdr:row>57</xdr:row>
      <xdr:rowOff>85090</xdr:rowOff>
    </xdr:to>
    <xdr:cxnSp macro="">
      <xdr:nvCxnSpPr>
        <xdr:cNvPr id="193" name="直線コネクタ 192"/>
        <xdr:cNvCxnSpPr/>
      </xdr:nvCxnSpPr>
      <xdr:spPr>
        <a:xfrm>
          <a:off x="3098800" y="97053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104140</xdr:rowOff>
    </xdr:from>
    <xdr:to>
      <xdr:col>4</xdr:col>
      <xdr:colOff>346075</xdr:colOff>
      <xdr:row>56</xdr:row>
      <xdr:rowOff>119380</xdr:rowOff>
    </xdr:to>
    <xdr:cxnSp macro="">
      <xdr:nvCxnSpPr>
        <xdr:cNvPr id="196" name="直線コネクタ 195"/>
        <xdr:cNvCxnSpPr/>
      </xdr:nvCxnSpPr>
      <xdr:spPr>
        <a:xfrm flipV="1">
          <a:off x="2209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100347</xdr:rowOff>
    </xdr:from>
    <xdr:ext cx="762000" cy="259045"/>
    <xdr:sp macro="" textlink="">
      <xdr:nvSpPr>
        <xdr:cNvPr id="198" name="テキスト ボックス 197"/>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119380</xdr:rowOff>
    </xdr:from>
    <xdr:to>
      <xdr:col>3</xdr:col>
      <xdr:colOff>142875</xdr:colOff>
      <xdr:row>56</xdr:row>
      <xdr:rowOff>127000</xdr:rowOff>
    </xdr:to>
    <xdr:cxnSp macro="">
      <xdr:nvCxnSpPr>
        <xdr:cNvPr id="199" name="直線コネクタ 198"/>
        <xdr:cNvCxnSpPr/>
      </xdr:nvCxnSpPr>
      <xdr:spPr>
        <a:xfrm flipV="1">
          <a:off x="1320800" y="972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160020</xdr:rowOff>
    </xdr:from>
    <xdr:to>
      <xdr:col>7</xdr:col>
      <xdr:colOff>66675</xdr:colOff>
      <xdr:row>57</xdr:row>
      <xdr:rowOff>90170</xdr:rowOff>
    </xdr:to>
    <xdr:sp macro="" textlink="">
      <xdr:nvSpPr>
        <xdr:cNvPr id="209" name="円/楕円 208"/>
        <xdr:cNvSpPr/>
      </xdr:nvSpPr>
      <xdr:spPr>
        <a:xfrm>
          <a:off x="4775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132097</xdr:rowOff>
    </xdr:from>
    <xdr:ext cx="762000" cy="259045"/>
    <xdr:sp macro="" textlink="">
      <xdr:nvSpPr>
        <xdr:cNvPr id="210" name="扶助費該当値テキスト"/>
        <xdr:cNvSpPr txBox="1"/>
      </xdr:nvSpPr>
      <xdr:spPr>
        <a:xfrm>
          <a:off x="4914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34290</xdr:rowOff>
    </xdr:from>
    <xdr:to>
      <xdr:col>5</xdr:col>
      <xdr:colOff>600075</xdr:colOff>
      <xdr:row>57</xdr:row>
      <xdr:rowOff>135890</xdr:rowOff>
    </xdr:to>
    <xdr:sp macro="" textlink="">
      <xdr:nvSpPr>
        <xdr:cNvPr id="211" name="円/楕円 210"/>
        <xdr:cNvSpPr/>
      </xdr:nvSpPr>
      <xdr:spPr>
        <a:xfrm>
          <a:off x="3937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120667</xdr:rowOff>
    </xdr:from>
    <xdr:ext cx="736600" cy="259045"/>
    <xdr:sp macro="" textlink="">
      <xdr:nvSpPr>
        <xdr:cNvPr id="212" name="テキスト ボックス 211"/>
        <xdr:cNvSpPr txBox="1"/>
      </xdr:nvSpPr>
      <xdr:spPr>
        <a:xfrm>
          <a:off x="3606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53340</xdr:rowOff>
    </xdr:from>
    <xdr:to>
      <xdr:col>4</xdr:col>
      <xdr:colOff>396875</xdr:colOff>
      <xdr:row>56</xdr:row>
      <xdr:rowOff>154940</xdr:rowOff>
    </xdr:to>
    <xdr:sp macro="" textlink="">
      <xdr:nvSpPr>
        <xdr:cNvPr id="213" name="円/楕円 212"/>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139717</xdr:rowOff>
    </xdr:from>
    <xdr:ext cx="762000" cy="259045"/>
    <xdr:sp macro="" textlink="">
      <xdr:nvSpPr>
        <xdr:cNvPr id="214" name="テキスト ボックス 213"/>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68580</xdr:rowOff>
    </xdr:from>
    <xdr:to>
      <xdr:col>3</xdr:col>
      <xdr:colOff>193675</xdr:colOff>
      <xdr:row>56</xdr:row>
      <xdr:rowOff>170180</xdr:rowOff>
    </xdr:to>
    <xdr:sp macro="" textlink="">
      <xdr:nvSpPr>
        <xdr:cNvPr id="215" name="円/楕円 214"/>
        <xdr:cNvSpPr/>
      </xdr:nvSpPr>
      <xdr:spPr>
        <a:xfrm>
          <a:off x="2159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154957</xdr:rowOff>
    </xdr:from>
    <xdr:ext cx="762000" cy="259045"/>
    <xdr:sp macro="" textlink="">
      <xdr:nvSpPr>
        <xdr:cNvPr id="216" name="テキスト ボックス 215"/>
        <xdr:cNvSpPr txBox="1"/>
      </xdr:nvSpPr>
      <xdr:spPr>
        <a:xfrm>
          <a:off x="1828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7" name="円/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8" name="テキスト ボックス 217"/>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その他にかかる経常収支比率については、類似団体、全国市、沖縄県、いずれの平均値も下回っている。ただし、維持補修費は前年度比</a:t>
          </a:r>
          <a:r>
            <a:rPr kumimoji="1" lang="en-US" altLang="ja-JP" sz="1300">
              <a:latin typeface="ＭＳ Ｐゴシック"/>
            </a:rPr>
            <a:t>27.5</a:t>
          </a:r>
          <a:r>
            <a:rPr kumimoji="1" lang="ja-JP" altLang="en-US" sz="1300">
              <a:latin typeface="ＭＳ Ｐゴシック"/>
            </a:rPr>
            <a:t>％増、他会計への操出金は</a:t>
          </a:r>
          <a:r>
            <a:rPr kumimoji="1" lang="en-US" altLang="ja-JP" sz="1300">
              <a:latin typeface="ＭＳ Ｐゴシック"/>
            </a:rPr>
            <a:t>0.1</a:t>
          </a:r>
          <a:r>
            <a:rPr kumimoji="1" lang="ja-JP" altLang="en-US" sz="1300">
              <a:latin typeface="ＭＳ Ｐゴシック"/>
            </a:rPr>
            <a:t>％増となっているが、経常一般財源が増となっているため、前年度と比較して</a:t>
          </a:r>
          <a:r>
            <a:rPr kumimoji="1" lang="en-US" altLang="ja-JP" sz="1300">
              <a:latin typeface="ＭＳ Ｐゴシック"/>
            </a:rPr>
            <a:t>0.1</a:t>
          </a:r>
          <a:r>
            <a:rPr kumimoji="1" lang="ja-JP" altLang="en-US" sz="1300">
              <a:latin typeface="ＭＳ Ｐゴシック"/>
            </a:rPr>
            <a:t>ポイント減となっている。</a:t>
          </a:r>
          <a:endParaRPr kumimoji="1" lang="en-US" altLang="ja-JP" sz="1300">
            <a:latin typeface="ＭＳ Ｐゴシック"/>
          </a:endParaRPr>
        </a:p>
        <a:p>
          <a:r>
            <a:rPr kumimoji="1" lang="ja-JP" altLang="en-US" sz="1300">
              <a:latin typeface="ＭＳ Ｐゴシック"/>
            </a:rPr>
            <a:t>　今後、維持補修費において事業内容を精査し、経費削減に努め、特別会計についても同様に、事業内容を精査し、経費節減に努め、繰出金の抑制を図る。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92710</xdr:rowOff>
    </xdr:to>
    <xdr:cxnSp macro="">
      <xdr:nvCxnSpPr>
        <xdr:cNvPr id="251" name="直線コネクタ 250"/>
        <xdr:cNvCxnSpPr/>
      </xdr:nvCxnSpPr>
      <xdr:spPr>
        <a:xfrm flipV="1">
          <a:off x="15671800" y="9514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130810</xdr:rowOff>
    </xdr:to>
    <xdr:cxnSp macro="">
      <xdr:nvCxnSpPr>
        <xdr:cNvPr id="254" name="直線コネクタ 253"/>
        <xdr:cNvCxnSpPr/>
      </xdr:nvCxnSpPr>
      <xdr:spPr>
        <a:xfrm flipV="1">
          <a:off x="14782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55</xdr:row>
      <xdr:rowOff>130810</xdr:rowOff>
    </xdr:to>
    <xdr:cxnSp macro="">
      <xdr:nvCxnSpPr>
        <xdr:cNvPr id="257" name="直線コネクタ 256"/>
        <xdr:cNvCxnSpPr/>
      </xdr:nvCxnSpPr>
      <xdr:spPr>
        <a:xfrm>
          <a:off x="13893800" y="9507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153670</xdr:rowOff>
    </xdr:to>
    <xdr:cxnSp macro="">
      <xdr:nvCxnSpPr>
        <xdr:cNvPr id="260" name="直線コネクタ 259"/>
        <xdr:cNvCxnSpPr/>
      </xdr:nvCxnSpPr>
      <xdr:spPr>
        <a:xfrm flipV="1">
          <a:off x="13004800" y="950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70" name="円/楕円 269"/>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71"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41910</xdr:rowOff>
    </xdr:from>
    <xdr:to>
      <xdr:col>22</xdr:col>
      <xdr:colOff>615950</xdr:colOff>
      <xdr:row>55</xdr:row>
      <xdr:rowOff>143510</xdr:rowOff>
    </xdr:to>
    <xdr:sp macro="" textlink="">
      <xdr:nvSpPr>
        <xdr:cNvPr id="272" name="円/楕円 271"/>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153687</xdr:rowOff>
    </xdr:from>
    <xdr:ext cx="736600" cy="259045"/>
    <xdr:sp macro="" textlink="">
      <xdr:nvSpPr>
        <xdr:cNvPr id="273" name="テキスト ボックス 272"/>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74" name="円/楕円 273"/>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75" name="テキスト ボックス 274"/>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6" name="円/楕円 275"/>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7" name="テキスト ボックス 276"/>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8" name="円/楕円 277"/>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9" name="テキスト ボックス 278"/>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補助費等は、北部広域市町村圏事務組合広域振興負担金（公立大学法人分）などの減により前年度比</a:t>
          </a:r>
          <a:r>
            <a:rPr kumimoji="1" lang="en-US" altLang="ja-JP" sz="1300">
              <a:latin typeface="ＭＳ Ｐゴシック"/>
            </a:rPr>
            <a:t>1.3</a:t>
          </a:r>
          <a:r>
            <a:rPr kumimoji="1" lang="ja-JP" altLang="en-US" sz="1300">
              <a:latin typeface="ＭＳ Ｐゴシック"/>
            </a:rPr>
            <a:t>％の減となっている。そのため、補助費等にかかる経常収支比率は、前年度より</a:t>
          </a:r>
          <a:r>
            <a:rPr kumimoji="1" lang="en-US" altLang="ja-JP" sz="1300">
              <a:latin typeface="ＭＳ Ｐゴシック"/>
            </a:rPr>
            <a:t>0.4</a:t>
          </a:r>
          <a:r>
            <a:rPr kumimoji="1" lang="ja-JP" altLang="en-US" sz="1300">
              <a:latin typeface="ＭＳ Ｐゴシック"/>
            </a:rPr>
            <a:t>ポイント減となっている。</a:t>
          </a:r>
        </a:p>
        <a:p>
          <a:r>
            <a:rPr kumimoji="1" lang="ja-JP" altLang="en-US" sz="1300">
              <a:latin typeface="ＭＳ Ｐゴシック"/>
            </a:rPr>
            <a:t>　今後も、各種補助金の必要性、費用対効果などを検証し、補助費等の整理合理化に努める。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12700</xdr:rowOff>
    </xdr:from>
    <xdr:to>
      <xdr:col>24</xdr:col>
      <xdr:colOff>31750</xdr:colOff>
      <xdr:row>39</xdr:row>
      <xdr:rowOff>35560</xdr:rowOff>
    </xdr:to>
    <xdr:cxnSp macro="">
      <xdr:nvCxnSpPr>
        <xdr:cNvPr id="307" name="直線コネクタ 306"/>
        <xdr:cNvCxnSpPr/>
      </xdr:nvCxnSpPr>
      <xdr:spPr>
        <a:xfrm flipV="1">
          <a:off x="15671800" y="66992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35560</xdr:rowOff>
    </xdr:from>
    <xdr:to>
      <xdr:col>22</xdr:col>
      <xdr:colOff>565150</xdr:colOff>
      <xdr:row>39</xdr:row>
      <xdr:rowOff>64135</xdr:rowOff>
    </xdr:to>
    <xdr:cxnSp macro="">
      <xdr:nvCxnSpPr>
        <xdr:cNvPr id="310" name="直線コネクタ 309"/>
        <xdr:cNvCxnSpPr/>
      </xdr:nvCxnSpPr>
      <xdr:spPr>
        <a:xfrm flipV="1">
          <a:off x="14782800" y="67221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64135</xdr:rowOff>
    </xdr:from>
    <xdr:to>
      <xdr:col>21</xdr:col>
      <xdr:colOff>361950</xdr:colOff>
      <xdr:row>39</xdr:row>
      <xdr:rowOff>86995</xdr:rowOff>
    </xdr:to>
    <xdr:cxnSp macro="">
      <xdr:nvCxnSpPr>
        <xdr:cNvPr id="313" name="直線コネクタ 312"/>
        <xdr:cNvCxnSpPr/>
      </xdr:nvCxnSpPr>
      <xdr:spPr>
        <a:xfrm flipV="1">
          <a:off x="13893800" y="67506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xdr:rowOff>
    </xdr:from>
    <xdr:to>
      <xdr:col>20</xdr:col>
      <xdr:colOff>158750</xdr:colOff>
      <xdr:row>39</xdr:row>
      <xdr:rowOff>86995</xdr:rowOff>
    </xdr:to>
    <xdr:cxnSp macro="">
      <xdr:nvCxnSpPr>
        <xdr:cNvPr id="316" name="直線コネクタ 315"/>
        <xdr:cNvCxnSpPr/>
      </xdr:nvCxnSpPr>
      <xdr:spPr>
        <a:xfrm>
          <a:off x="13004800" y="668782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133350</xdr:rowOff>
    </xdr:from>
    <xdr:to>
      <xdr:col>24</xdr:col>
      <xdr:colOff>82550</xdr:colOff>
      <xdr:row>39</xdr:row>
      <xdr:rowOff>63500</xdr:rowOff>
    </xdr:to>
    <xdr:sp macro="" textlink="">
      <xdr:nvSpPr>
        <xdr:cNvPr id="326" name="円/楕円 325"/>
        <xdr:cNvSpPr/>
      </xdr:nvSpPr>
      <xdr:spPr>
        <a:xfrm>
          <a:off x="164592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105427</xdr:rowOff>
    </xdr:from>
    <xdr:ext cx="762000" cy="259045"/>
    <xdr:sp macro="" textlink="">
      <xdr:nvSpPr>
        <xdr:cNvPr id="327" name="補助費等該当値テキスト"/>
        <xdr:cNvSpPr txBox="1"/>
      </xdr:nvSpPr>
      <xdr:spPr>
        <a:xfrm>
          <a:off x="165989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156210</xdr:rowOff>
    </xdr:from>
    <xdr:to>
      <xdr:col>22</xdr:col>
      <xdr:colOff>615950</xdr:colOff>
      <xdr:row>39</xdr:row>
      <xdr:rowOff>86360</xdr:rowOff>
    </xdr:to>
    <xdr:sp macro="" textlink="">
      <xdr:nvSpPr>
        <xdr:cNvPr id="328" name="円/楕円 327"/>
        <xdr:cNvSpPr/>
      </xdr:nvSpPr>
      <xdr:spPr>
        <a:xfrm>
          <a:off x="156210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71137</xdr:rowOff>
    </xdr:from>
    <xdr:ext cx="736600" cy="259045"/>
    <xdr:sp macro="" textlink="">
      <xdr:nvSpPr>
        <xdr:cNvPr id="329" name="テキスト ボックス 328"/>
        <xdr:cNvSpPr txBox="1"/>
      </xdr:nvSpPr>
      <xdr:spPr>
        <a:xfrm>
          <a:off x="15290800" y="675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13335</xdr:rowOff>
    </xdr:from>
    <xdr:to>
      <xdr:col>21</xdr:col>
      <xdr:colOff>412750</xdr:colOff>
      <xdr:row>39</xdr:row>
      <xdr:rowOff>114935</xdr:rowOff>
    </xdr:to>
    <xdr:sp macro="" textlink="">
      <xdr:nvSpPr>
        <xdr:cNvPr id="330" name="円/楕円 329"/>
        <xdr:cNvSpPr/>
      </xdr:nvSpPr>
      <xdr:spPr>
        <a:xfrm>
          <a:off x="147320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99712</xdr:rowOff>
    </xdr:from>
    <xdr:ext cx="762000" cy="259045"/>
    <xdr:sp macro="" textlink="">
      <xdr:nvSpPr>
        <xdr:cNvPr id="331" name="テキスト ボックス 330"/>
        <xdr:cNvSpPr txBox="1"/>
      </xdr:nvSpPr>
      <xdr:spPr>
        <a:xfrm>
          <a:off x="14401800" y="678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36195</xdr:rowOff>
    </xdr:from>
    <xdr:to>
      <xdr:col>20</xdr:col>
      <xdr:colOff>209550</xdr:colOff>
      <xdr:row>39</xdr:row>
      <xdr:rowOff>137795</xdr:rowOff>
    </xdr:to>
    <xdr:sp macro="" textlink="">
      <xdr:nvSpPr>
        <xdr:cNvPr id="332" name="円/楕円 331"/>
        <xdr:cNvSpPr/>
      </xdr:nvSpPr>
      <xdr:spPr>
        <a:xfrm>
          <a:off x="138430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122572</xdr:rowOff>
    </xdr:from>
    <xdr:ext cx="762000" cy="259045"/>
    <xdr:sp macro="" textlink="">
      <xdr:nvSpPr>
        <xdr:cNvPr id="333" name="テキスト ボックス 332"/>
        <xdr:cNvSpPr txBox="1"/>
      </xdr:nvSpPr>
      <xdr:spPr>
        <a:xfrm>
          <a:off x="13512800" y="680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121920</xdr:rowOff>
    </xdr:from>
    <xdr:to>
      <xdr:col>19</xdr:col>
      <xdr:colOff>6350</xdr:colOff>
      <xdr:row>39</xdr:row>
      <xdr:rowOff>52070</xdr:rowOff>
    </xdr:to>
    <xdr:sp macro="" textlink="">
      <xdr:nvSpPr>
        <xdr:cNvPr id="334" name="円/楕円 333"/>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36847</xdr:rowOff>
    </xdr:from>
    <xdr:ext cx="762000" cy="259045"/>
    <xdr:sp macro="" textlink="">
      <xdr:nvSpPr>
        <xdr:cNvPr id="335" name="テキスト ボックス 334"/>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公債費は、臨時財政対策債（Ｈ</a:t>
          </a:r>
          <a:r>
            <a:rPr kumimoji="1" lang="en-US" altLang="ja-JP" sz="1300">
              <a:latin typeface="ＭＳ Ｐゴシック"/>
            </a:rPr>
            <a:t>25</a:t>
          </a:r>
          <a:r>
            <a:rPr kumimoji="1" lang="ja-JP" altLang="en-US" sz="1300">
              <a:latin typeface="ＭＳ Ｐゴシック"/>
            </a:rPr>
            <a:t>許可債）などの償還開始により前年度比</a:t>
          </a:r>
          <a:r>
            <a:rPr kumimoji="1" lang="en-US" altLang="ja-JP" sz="1300">
              <a:latin typeface="ＭＳ Ｐゴシック"/>
            </a:rPr>
            <a:t>1.9</a:t>
          </a:r>
          <a:r>
            <a:rPr kumimoji="1" lang="ja-JP" altLang="en-US" sz="1300">
              <a:latin typeface="ＭＳ Ｐゴシック"/>
            </a:rPr>
            <a:t>％増となっているが、経常一般財源が前年度より増となっているため、公債費にかかる経常収支比率は、前年度と同程度の水準となっている。今後も、市営球場建設や義務教育施設等新築改築事業などによる公債費の増加が見込まれるため、市債の新規発行にあたっては、事業の重要性や緊急性等を十分に検討し、市債残高の増加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33927</xdr:rowOff>
    </xdr:from>
    <xdr:to>
      <xdr:col>7</xdr:col>
      <xdr:colOff>15875</xdr:colOff>
      <xdr:row>75</xdr:row>
      <xdr:rowOff>40459</xdr:rowOff>
    </xdr:to>
    <xdr:cxnSp macro="">
      <xdr:nvCxnSpPr>
        <xdr:cNvPr id="370" name="直線コネクタ 369"/>
        <xdr:cNvCxnSpPr/>
      </xdr:nvCxnSpPr>
      <xdr:spPr>
        <a:xfrm>
          <a:off x="3987800" y="1289267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33927</xdr:rowOff>
    </xdr:from>
    <xdr:to>
      <xdr:col>5</xdr:col>
      <xdr:colOff>549275</xdr:colOff>
      <xdr:row>75</xdr:row>
      <xdr:rowOff>46990</xdr:rowOff>
    </xdr:to>
    <xdr:cxnSp macro="">
      <xdr:nvCxnSpPr>
        <xdr:cNvPr id="373" name="直線コネクタ 372"/>
        <xdr:cNvCxnSpPr/>
      </xdr:nvCxnSpPr>
      <xdr:spPr>
        <a:xfrm flipV="1">
          <a:off x="3098800" y="128926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46990</xdr:rowOff>
    </xdr:from>
    <xdr:to>
      <xdr:col>4</xdr:col>
      <xdr:colOff>346075</xdr:colOff>
      <xdr:row>75</xdr:row>
      <xdr:rowOff>73116</xdr:rowOff>
    </xdr:to>
    <xdr:cxnSp macro="">
      <xdr:nvCxnSpPr>
        <xdr:cNvPr id="376" name="直線コネクタ 375"/>
        <xdr:cNvCxnSpPr/>
      </xdr:nvCxnSpPr>
      <xdr:spPr>
        <a:xfrm flipV="1">
          <a:off x="2209800" y="129057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73116</xdr:rowOff>
    </xdr:from>
    <xdr:to>
      <xdr:col>3</xdr:col>
      <xdr:colOff>142875</xdr:colOff>
      <xdr:row>75</xdr:row>
      <xdr:rowOff>79647</xdr:rowOff>
    </xdr:to>
    <xdr:cxnSp macro="">
      <xdr:nvCxnSpPr>
        <xdr:cNvPr id="379" name="直線コネクタ 378"/>
        <xdr:cNvCxnSpPr/>
      </xdr:nvCxnSpPr>
      <xdr:spPr>
        <a:xfrm flipV="1">
          <a:off x="1320800" y="129318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161109</xdr:rowOff>
    </xdr:from>
    <xdr:to>
      <xdr:col>7</xdr:col>
      <xdr:colOff>66675</xdr:colOff>
      <xdr:row>75</xdr:row>
      <xdr:rowOff>91259</xdr:rowOff>
    </xdr:to>
    <xdr:sp macro="" textlink="">
      <xdr:nvSpPr>
        <xdr:cNvPr id="389" name="円/楕円 388"/>
        <xdr:cNvSpPr/>
      </xdr:nvSpPr>
      <xdr:spPr>
        <a:xfrm>
          <a:off x="47752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6186</xdr:rowOff>
    </xdr:from>
    <xdr:ext cx="762000" cy="259045"/>
    <xdr:sp macro="" textlink="">
      <xdr:nvSpPr>
        <xdr:cNvPr id="390" name="公債費該当値テキスト"/>
        <xdr:cNvSpPr txBox="1"/>
      </xdr:nvSpPr>
      <xdr:spPr>
        <a:xfrm>
          <a:off x="4914900" y="1269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154577</xdr:rowOff>
    </xdr:from>
    <xdr:to>
      <xdr:col>5</xdr:col>
      <xdr:colOff>600075</xdr:colOff>
      <xdr:row>75</xdr:row>
      <xdr:rowOff>84727</xdr:rowOff>
    </xdr:to>
    <xdr:sp macro="" textlink="">
      <xdr:nvSpPr>
        <xdr:cNvPr id="391" name="円/楕円 390"/>
        <xdr:cNvSpPr/>
      </xdr:nvSpPr>
      <xdr:spPr>
        <a:xfrm>
          <a:off x="3937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94904</xdr:rowOff>
    </xdr:from>
    <xdr:ext cx="736600" cy="259045"/>
    <xdr:sp macro="" textlink="">
      <xdr:nvSpPr>
        <xdr:cNvPr id="392" name="テキスト ボックス 391"/>
        <xdr:cNvSpPr txBox="1"/>
      </xdr:nvSpPr>
      <xdr:spPr>
        <a:xfrm>
          <a:off x="3606800" y="1261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167640</xdr:rowOff>
    </xdr:from>
    <xdr:to>
      <xdr:col>4</xdr:col>
      <xdr:colOff>396875</xdr:colOff>
      <xdr:row>75</xdr:row>
      <xdr:rowOff>97790</xdr:rowOff>
    </xdr:to>
    <xdr:sp macro="" textlink="">
      <xdr:nvSpPr>
        <xdr:cNvPr id="393" name="円/楕円 392"/>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107967</xdr:rowOff>
    </xdr:from>
    <xdr:ext cx="762000" cy="259045"/>
    <xdr:sp macro="" textlink="">
      <xdr:nvSpPr>
        <xdr:cNvPr id="394" name="テキスト ボックス 393"/>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22316</xdr:rowOff>
    </xdr:from>
    <xdr:to>
      <xdr:col>3</xdr:col>
      <xdr:colOff>193675</xdr:colOff>
      <xdr:row>75</xdr:row>
      <xdr:rowOff>123916</xdr:rowOff>
    </xdr:to>
    <xdr:sp macro="" textlink="">
      <xdr:nvSpPr>
        <xdr:cNvPr id="395" name="円/楕円 394"/>
        <xdr:cNvSpPr/>
      </xdr:nvSpPr>
      <xdr:spPr>
        <a:xfrm>
          <a:off x="2159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134093</xdr:rowOff>
    </xdr:from>
    <xdr:ext cx="762000" cy="259045"/>
    <xdr:sp macro="" textlink="">
      <xdr:nvSpPr>
        <xdr:cNvPr id="396" name="テキスト ボックス 395"/>
        <xdr:cNvSpPr txBox="1"/>
      </xdr:nvSpPr>
      <xdr:spPr>
        <a:xfrm>
          <a:off x="1828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28847</xdr:rowOff>
    </xdr:from>
    <xdr:to>
      <xdr:col>1</xdr:col>
      <xdr:colOff>676275</xdr:colOff>
      <xdr:row>75</xdr:row>
      <xdr:rowOff>130447</xdr:rowOff>
    </xdr:to>
    <xdr:sp macro="" textlink="">
      <xdr:nvSpPr>
        <xdr:cNvPr id="397" name="円/楕円 396"/>
        <xdr:cNvSpPr/>
      </xdr:nvSpPr>
      <xdr:spPr>
        <a:xfrm>
          <a:off x="1270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140624</xdr:rowOff>
    </xdr:from>
    <xdr:ext cx="762000" cy="259045"/>
    <xdr:sp macro="" textlink="">
      <xdr:nvSpPr>
        <xdr:cNvPr id="398" name="テキスト ボックス 397"/>
        <xdr:cNvSpPr txBox="1"/>
      </xdr:nvSpPr>
      <xdr:spPr>
        <a:xfrm>
          <a:off x="939800" y="1265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公債費以外にかかる経常収支比率は、前年度比</a:t>
          </a:r>
          <a:r>
            <a:rPr kumimoji="1" lang="en-US" altLang="ja-JP" sz="1300">
              <a:latin typeface="ＭＳ Ｐゴシック"/>
            </a:rPr>
            <a:t>0.9</a:t>
          </a:r>
          <a:r>
            <a:rPr kumimoji="1" lang="ja-JP" altLang="en-US" sz="1300">
              <a:latin typeface="ＭＳ Ｐゴシック"/>
            </a:rPr>
            <a:t>ポイント減となっているものの、類似団体平均と比較してなお高い水準で推移している。</a:t>
          </a:r>
        </a:p>
        <a:p>
          <a:r>
            <a:rPr kumimoji="1" lang="ja-JP" altLang="en-US" sz="1300">
              <a:latin typeface="ＭＳ Ｐゴシック"/>
            </a:rPr>
            <a:t>　今後、市民のニーズの把握に努めるとともに、産業支援・就労支援等の施策に取り組み、各種税等の増収を図り、財源確保の安定に努める。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62992</xdr:rowOff>
    </xdr:from>
    <xdr:to>
      <xdr:col>24</xdr:col>
      <xdr:colOff>31750</xdr:colOff>
      <xdr:row>78</xdr:row>
      <xdr:rowOff>104139</xdr:rowOff>
    </xdr:to>
    <xdr:cxnSp macro="">
      <xdr:nvCxnSpPr>
        <xdr:cNvPr id="429" name="直線コネクタ 428"/>
        <xdr:cNvCxnSpPr/>
      </xdr:nvCxnSpPr>
      <xdr:spPr>
        <a:xfrm flipV="1">
          <a:off x="15671800" y="1343609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94996</xdr:rowOff>
    </xdr:from>
    <xdr:to>
      <xdr:col>22</xdr:col>
      <xdr:colOff>565150</xdr:colOff>
      <xdr:row>78</xdr:row>
      <xdr:rowOff>104139</xdr:rowOff>
    </xdr:to>
    <xdr:cxnSp macro="">
      <xdr:nvCxnSpPr>
        <xdr:cNvPr id="432" name="直線コネクタ 431"/>
        <xdr:cNvCxnSpPr/>
      </xdr:nvCxnSpPr>
      <xdr:spPr>
        <a:xfrm>
          <a:off x="14782800" y="134680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58420</xdr:rowOff>
    </xdr:from>
    <xdr:to>
      <xdr:col>21</xdr:col>
      <xdr:colOff>361950</xdr:colOff>
      <xdr:row>78</xdr:row>
      <xdr:rowOff>94996</xdr:rowOff>
    </xdr:to>
    <xdr:cxnSp macro="">
      <xdr:nvCxnSpPr>
        <xdr:cNvPr id="435" name="直線コネクタ 434"/>
        <xdr:cNvCxnSpPr/>
      </xdr:nvCxnSpPr>
      <xdr:spPr>
        <a:xfrm>
          <a:off x="13893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7" name="テキスト ボックス 436"/>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26415</xdr:rowOff>
    </xdr:from>
    <xdr:to>
      <xdr:col>20</xdr:col>
      <xdr:colOff>158750</xdr:colOff>
      <xdr:row>78</xdr:row>
      <xdr:rowOff>58420</xdr:rowOff>
    </xdr:to>
    <xdr:cxnSp macro="">
      <xdr:nvCxnSpPr>
        <xdr:cNvPr id="438" name="直線コネクタ 437"/>
        <xdr:cNvCxnSpPr/>
      </xdr:nvCxnSpPr>
      <xdr:spPr>
        <a:xfrm>
          <a:off x="13004800" y="133995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40" name="テキスト ボックス 439"/>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11955</xdr:rowOff>
    </xdr:from>
    <xdr:ext cx="762000" cy="259045"/>
    <xdr:sp macro="" textlink="">
      <xdr:nvSpPr>
        <xdr:cNvPr id="442" name="テキスト ボックス 441"/>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48" name="円/楕円 447"/>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155719</xdr:rowOff>
    </xdr:from>
    <xdr:ext cx="762000" cy="259045"/>
    <xdr:sp macro="" textlink="">
      <xdr:nvSpPr>
        <xdr:cNvPr id="449" name="公債費以外該当値テキスト"/>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53339</xdr:rowOff>
    </xdr:from>
    <xdr:to>
      <xdr:col>22</xdr:col>
      <xdr:colOff>615950</xdr:colOff>
      <xdr:row>78</xdr:row>
      <xdr:rowOff>154939</xdr:rowOff>
    </xdr:to>
    <xdr:sp macro="" textlink="">
      <xdr:nvSpPr>
        <xdr:cNvPr id="450" name="円/楕円 449"/>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51" name="テキスト ボックス 450"/>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44196</xdr:rowOff>
    </xdr:from>
    <xdr:to>
      <xdr:col>21</xdr:col>
      <xdr:colOff>412750</xdr:colOff>
      <xdr:row>78</xdr:row>
      <xdr:rowOff>145796</xdr:rowOff>
    </xdr:to>
    <xdr:sp macro="" textlink="">
      <xdr:nvSpPr>
        <xdr:cNvPr id="452" name="円/楕円 451"/>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130573</xdr:rowOff>
    </xdr:from>
    <xdr:ext cx="762000" cy="259045"/>
    <xdr:sp macro="" textlink="">
      <xdr:nvSpPr>
        <xdr:cNvPr id="453" name="テキスト ボックス 452"/>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xdr:rowOff>
    </xdr:from>
    <xdr:to>
      <xdr:col>20</xdr:col>
      <xdr:colOff>209550</xdr:colOff>
      <xdr:row>78</xdr:row>
      <xdr:rowOff>109220</xdr:rowOff>
    </xdr:to>
    <xdr:sp macro="" textlink="">
      <xdr:nvSpPr>
        <xdr:cNvPr id="454" name="円/楕円 453"/>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55" name="テキスト ボックス 454"/>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56" name="円/楕円 455"/>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57" name="テキスト ボックス 45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沖縄県名護市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88182</xdr:rowOff>
    </xdr:from>
    <xdr:to>
      <xdr:col>4</xdr:col>
      <xdr:colOff>1117600</xdr:colOff>
      <xdr:row>17</xdr:row>
      <xdr:rowOff>89047</xdr:rowOff>
    </xdr:to>
    <xdr:cxnSp macro="">
      <xdr:nvCxnSpPr>
        <xdr:cNvPr id="52" name="直線コネクタ 51"/>
        <xdr:cNvCxnSpPr/>
      </xdr:nvCxnSpPr>
      <xdr:spPr bwMode="auto">
        <a:xfrm>
          <a:off x="5003800" y="3050457"/>
          <a:ext cx="647700" cy="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88182</xdr:rowOff>
    </xdr:from>
    <xdr:to>
      <xdr:col>4</xdr:col>
      <xdr:colOff>469900</xdr:colOff>
      <xdr:row>17</xdr:row>
      <xdr:rowOff>110372</xdr:rowOff>
    </xdr:to>
    <xdr:cxnSp macro="">
      <xdr:nvCxnSpPr>
        <xdr:cNvPr id="55" name="直線コネクタ 54"/>
        <xdr:cNvCxnSpPr/>
      </xdr:nvCxnSpPr>
      <xdr:spPr bwMode="auto">
        <a:xfrm flipV="1">
          <a:off x="4305300" y="3050457"/>
          <a:ext cx="698500" cy="22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110372</xdr:rowOff>
    </xdr:from>
    <xdr:to>
      <xdr:col>3</xdr:col>
      <xdr:colOff>904875</xdr:colOff>
      <xdr:row>17</xdr:row>
      <xdr:rowOff>149234</xdr:rowOff>
    </xdr:to>
    <xdr:cxnSp macro="">
      <xdr:nvCxnSpPr>
        <xdr:cNvPr id="58" name="直線コネクタ 57"/>
        <xdr:cNvCxnSpPr/>
      </xdr:nvCxnSpPr>
      <xdr:spPr bwMode="auto">
        <a:xfrm flipV="1">
          <a:off x="3606800" y="3072647"/>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132073</xdr:rowOff>
    </xdr:from>
    <xdr:to>
      <xdr:col>3</xdr:col>
      <xdr:colOff>206375</xdr:colOff>
      <xdr:row>17</xdr:row>
      <xdr:rowOff>149234</xdr:rowOff>
    </xdr:to>
    <xdr:cxnSp macro="">
      <xdr:nvCxnSpPr>
        <xdr:cNvPr id="61" name="直線コネクタ 60"/>
        <xdr:cNvCxnSpPr/>
      </xdr:nvCxnSpPr>
      <xdr:spPr bwMode="auto">
        <a:xfrm>
          <a:off x="2908300" y="3094348"/>
          <a:ext cx="698500" cy="17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38247</xdr:rowOff>
    </xdr:from>
    <xdr:to>
      <xdr:col>5</xdr:col>
      <xdr:colOff>34925</xdr:colOff>
      <xdr:row>17</xdr:row>
      <xdr:rowOff>139847</xdr:rowOff>
    </xdr:to>
    <xdr:sp macro="" textlink="">
      <xdr:nvSpPr>
        <xdr:cNvPr id="71" name="円/楕円 70"/>
        <xdr:cNvSpPr/>
      </xdr:nvSpPr>
      <xdr:spPr bwMode="auto">
        <a:xfrm>
          <a:off x="5600700" y="3000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10324</xdr:rowOff>
    </xdr:from>
    <xdr:ext cx="762000" cy="259045"/>
    <xdr:sp macro="" textlink="">
      <xdr:nvSpPr>
        <xdr:cNvPr id="72" name="人口1人当たり決算額の推移該当値テキスト130"/>
        <xdr:cNvSpPr txBox="1"/>
      </xdr:nvSpPr>
      <xdr:spPr>
        <a:xfrm>
          <a:off x="5740400" y="297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74,241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37382</xdr:rowOff>
    </xdr:from>
    <xdr:to>
      <xdr:col>4</xdr:col>
      <xdr:colOff>520700</xdr:colOff>
      <xdr:row>17</xdr:row>
      <xdr:rowOff>138982</xdr:rowOff>
    </xdr:to>
    <xdr:sp macro="" textlink="">
      <xdr:nvSpPr>
        <xdr:cNvPr id="73" name="円/楕円 72"/>
        <xdr:cNvSpPr/>
      </xdr:nvSpPr>
      <xdr:spPr bwMode="auto">
        <a:xfrm>
          <a:off x="4953000" y="299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123759</xdr:rowOff>
    </xdr:from>
    <xdr:ext cx="736600" cy="259045"/>
    <xdr:sp macro="" textlink="">
      <xdr:nvSpPr>
        <xdr:cNvPr id="74" name="テキスト ボックス 73"/>
        <xdr:cNvSpPr txBox="1"/>
      </xdr:nvSpPr>
      <xdr:spPr>
        <a:xfrm>
          <a:off x="4622800" y="308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74,294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59572</xdr:rowOff>
    </xdr:from>
    <xdr:to>
      <xdr:col>3</xdr:col>
      <xdr:colOff>955675</xdr:colOff>
      <xdr:row>17</xdr:row>
      <xdr:rowOff>161172</xdr:rowOff>
    </xdr:to>
    <xdr:sp macro="" textlink="">
      <xdr:nvSpPr>
        <xdr:cNvPr id="75" name="円/楕円 74"/>
        <xdr:cNvSpPr/>
      </xdr:nvSpPr>
      <xdr:spPr bwMode="auto">
        <a:xfrm>
          <a:off x="4254500" y="3021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145949</xdr:rowOff>
    </xdr:from>
    <xdr:ext cx="762000" cy="259045"/>
    <xdr:sp macro="" textlink="">
      <xdr:nvSpPr>
        <xdr:cNvPr id="76" name="テキスト ボックス 75"/>
        <xdr:cNvSpPr txBox="1"/>
      </xdr:nvSpPr>
      <xdr:spPr>
        <a:xfrm>
          <a:off x="3924300" y="31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72,935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98434</xdr:rowOff>
    </xdr:from>
    <xdr:to>
      <xdr:col>3</xdr:col>
      <xdr:colOff>257175</xdr:colOff>
      <xdr:row>18</xdr:row>
      <xdr:rowOff>28584</xdr:rowOff>
    </xdr:to>
    <xdr:sp macro="" textlink="">
      <xdr:nvSpPr>
        <xdr:cNvPr id="77" name="円/楕円 76"/>
        <xdr:cNvSpPr/>
      </xdr:nvSpPr>
      <xdr:spPr bwMode="auto">
        <a:xfrm>
          <a:off x="3556000" y="3060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13361</xdr:rowOff>
    </xdr:from>
    <xdr:ext cx="762000" cy="259045"/>
    <xdr:sp macro="" textlink="">
      <xdr:nvSpPr>
        <xdr:cNvPr id="78" name="テキスト ボックス 77"/>
        <xdr:cNvSpPr txBox="1"/>
      </xdr:nvSpPr>
      <xdr:spPr>
        <a:xfrm>
          <a:off x="3225800" y="314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70,555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81273</xdr:rowOff>
    </xdr:from>
    <xdr:to>
      <xdr:col>2</xdr:col>
      <xdr:colOff>692150</xdr:colOff>
      <xdr:row>18</xdr:row>
      <xdr:rowOff>11423</xdr:rowOff>
    </xdr:to>
    <xdr:sp macro="" textlink="">
      <xdr:nvSpPr>
        <xdr:cNvPr id="79" name="円/楕円 78"/>
        <xdr:cNvSpPr/>
      </xdr:nvSpPr>
      <xdr:spPr bwMode="auto">
        <a:xfrm>
          <a:off x="2857500" y="3043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167650</xdr:rowOff>
    </xdr:from>
    <xdr:ext cx="762000" cy="259045"/>
    <xdr:sp macro="" textlink="">
      <xdr:nvSpPr>
        <xdr:cNvPr id="80" name="テキスト ボックス 79"/>
        <xdr:cNvSpPr txBox="1"/>
      </xdr:nvSpPr>
      <xdr:spPr>
        <a:xfrm>
          <a:off x="2527300" y="312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42510</xdr:rowOff>
    </xdr:from>
    <xdr:to>
      <xdr:col>4</xdr:col>
      <xdr:colOff>1117600</xdr:colOff>
      <xdr:row>37</xdr:row>
      <xdr:rowOff>47996</xdr:rowOff>
    </xdr:to>
    <xdr:cxnSp macro="">
      <xdr:nvCxnSpPr>
        <xdr:cNvPr id="112" name="直線コネクタ 111"/>
        <xdr:cNvCxnSpPr/>
      </xdr:nvCxnSpPr>
      <xdr:spPr bwMode="auto">
        <a:xfrm>
          <a:off x="5003800" y="7167210"/>
          <a:ext cx="6477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30576</xdr:rowOff>
    </xdr:from>
    <xdr:to>
      <xdr:col>4</xdr:col>
      <xdr:colOff>469900</xdr:colOff>
      <xdr:row>37</xdr:row>
      <xdr:rowOff>42510</xdr:rowOff>
    </xdr:to>
    <xdr:cxnSp macro="">
      <xdr:nvCxnSpPr>
        <xdr:cNvPr id="115" name="直線コネクタ 114"/>
        <xdr:cNvCxnSpPr/>
      </xdr:nvCxnSpPr>
      <xdr:spPr bwMode="auto">
        <a:xfrm>
          <a:off x="4305300" y="7155276"/>
          <a:ext cx="698500" cy="11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20472</xdr:rowOff>
    </xdr:from>
    <xdr:to>
      <xdr:col>3</xdr:col>
      <xdr:colOff>904875</xdr:colOff>
      <xdr:row>37</xdr:row>
      <xdr:rowOff>30576</xdr:rowOff>
    </xdr:to>
    <xdr:cxnSp macro="">
      <xdr:nvCxnSpPr>
        <xdr:cNvPr id="118" name="直線コネクタ 117"/>
        <xdr:cNvCxnSpPr/>
      </xdr:nvCxnSpPr>
      <xdr:spPr bwMode="auto">
        <a:xfrm>
          <a:off x="3606800" y="7145172"/>
          <a:ext cx="698500" cy="1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157793</xdr:rowOff>
    </xdr:from>
    <xdr:to>
      <xdr:col>3</xdr:col>
      <xdr:colOff>206375</xdr:colOff>
      <xdr:row>37</xdr:row>
      <xdr:rowOff>20472</xdr:rowOff>
    </xdr:to>
    <xdr:cxnSp macro="">
      <xdr:nvCxnSpPr>
        <xdr:cNvPr id="121" name="直線コネクタ 120"/>
        <xdr:cNvCxnSpPr/>
      </xdr:nvCxnSpPr>
      <xdr:spPr bwMode="auto">
        <a:xfrm>
          <a:off x="2908300" y="7111043"/>
          <a:ext cx="698500" cy="34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168646</xdr:rowOff>
    </xdr:from>
    <xdr:to>
      <xdr:col>5</xdr:col>
      <xdr:colOff>34925</xdr:colOff>
      <xdr:row>37</xdr:row>
      <xdr:rowOff>98796</xdr:rowOff>
    </xdr:to>
    <xdr:sp macro="" textlink="">
      <xdr:nvSpPr>
        <xdr:cNvPr id="131" name="円/楕円 130"/>
        <xdr:cNvSpPr/>
      </xdr:nvSpPr>
      <xdr:spPr bwMode="auto">
        <a:xfrm>
          <a:off x="5600700" y="7121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140723</xdr:rowOff>
    </xdr:from>
    <xdr:ext cx="762000" cy="259045"/>
    <xdr:sp macro="" textlink="">
      <xdr:nvSpPr>
        <xdr:cNvPr id="132" name="人口1人当たり決算額の推移該当値テキスト445"/>
        <xdr:cNvSpPr txBox="1"/>
      </xdr:nvSpPr>
      <xdr:spPr>
        <a:xfrm>
          <a:off x="5740400" y="709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13,456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163160</xdr:rowOff>
    </xdr:from>
    <xdr:to>
      <xdr:col>4</xdr:col>
      <xdr:colOff>520700</xdr:colOff>
      <xdr:row>37</xdr:row>
      <xdr:rowOff>93310</xdr:rowOff>
    </xdr:to>
    <xdr:sp macro="" textlink="">
      <xdr:nvSpPr>
        <xdr:cNvPr id="133" name="円/楕円 132"/>
        <xdr:cNvSpPr/>
      </xdr:nvSpPr>
      <xdr:spPr bwMode="auto">
        <a:xfrm>
          <a:off x="4953000" y="7116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78087</xdr:rowOff>
    </xdr:from>
    <xdr:ext cx="736600" cy="259045"/>
    <xdr:sp macro="" textlink="">
      <xdr:nvSpPr>
        <xdr:cNvPr id="134" name="テキスト ボックス 133"/>
        <xdr:cNvSpPr txBox="1"/>
      </xdr:nvSpPr>
      <xdr:spPr>
        <a:xfrm>
          <a:off x="4622800" y="720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151226</xdr:rowOff>
    </xdr:from>
    <xdr:to>
      <xdr:col>3</xdr:col>
      <xdr:colOff>955675</xdr:colOff>
      <xdr:row>37</xdr:row>
      <xdr:rowOff>81376</xdr:rowOff>
    </xdr:to>
    <xdr:sp macro="" textlink="">
      <xdr:nvSpPr>
        <xdr:cNvPr id="135" name="円/楕円 134"/>
        <xdr:cNvSpPr/>
      </xdr:nvSpPr>
      <xdr:spPr bwMode="auto">
        <a:xfrm>
          <a:off x="4254500" y="710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66153</xdr:rowOff>
    </xdr:from>
    <xdr:ext cx="762000" cy="259045"/>
    <xdr:sp macro="" textlink="">
      <xdr:nvSpPr>
        <xdr:cNvPr id="136" name="テキスト ボックス 135"/>
        <xdr:cNvSpPr txBox="1"/>
      </xdr:nvSpPr>
      <xdr:spPr>
        <a:xfrm>
          <a:off x="3924300" y="719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141122</xdr:rowOff>
    </xdr:from>
    <xdr:to>
      <xdr:col>3</xdr:col>
      <xdr:colOff>257175</xdr:colOff>
      <xdr:row>37</xdr:row>
      <xdr:rowOff>71272</xdr:rowOff>
    </xdr:to>
    <xdr:sp macro="" textlink="">
      <xdr:nvSpPr>
        <xdr:cNvPr id="137" name="円/楕円 136"/>
        <xdr:cNvSpPr/>
      </xdr:nvSpPr>
      <xdr:spPr bwMode="auto">
        <a:xfrm>
          <a:off x="3556000" y="7094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56049</xdr:rowOff>
    </xdr:from>
    <xdr:ext cx="762000" cy="259045"/>
    <xdr:sp macro="" textlink="">
      <xdr:nvSpPr>
        <xdr:cNvPr id="138" name="テキスト ボックス 137"/>
        <xdr:cNvSpPr txBox="1"/>
      </xdr:nvSpPr>
      <xdr:spPr>
        <a:xfrm>
          <a:off x="3225800" y="718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106993</xdr:rowOff>
    </xdr:from>
    <xdr:to>
      <xdr:col>2</xdr:col>
      <xdr:colOff>692150</xdr:colOff>
      <xdr:row>37</xdr:row>
      <xdr:rowOff>37143</xdr:rowOff>
    </xdr:to>
    <xdr:sp macro="" textlink="">
      <xdr:nvSpPr>
        <xdr:cNvPr id="139" name="円/楕円 138"/>
        <xdr:cNvSpPr/>
      </xdr:nvSpPr>
      <xdr:spPr bwMode="auto">
        <a:xfrm>
          <a:off x="2857500" y="7060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21920</xdr:rowOff>
    </xdr:from>
    <xdr:ext cx="762000" cy="259045"/>
    <xdr:sp macro="" textlink="">
      <xdr:nvSpPr>
        <xdr:cNvPr id="140" name="テキスト ボックス 139"/>
        <xdr:cNvSpPr txBox="1"/>
      </xdr:nvSpPr>
      <xdr:spPr>
        <a:xfrm>
          <a:off x="2527300" y="714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62,581
62,204
210.90
39,608,192
37,885,113
1,076,549
15,706,361
27,534,490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168389</xdr:rowOff>
    </xdr:from>
    <xdr:to>
      <xdr:col>6</xdr:col>
      <xdr:colOff>511175</xdr:colOff>
      <xdr:row>36</xdr:row>
      <xdr:rowOff>6236</xdr:rowOff>
    </xdr:to>
    <xdr:cxnSp macro="">
      <xdr:nvCxnSpPr>
        <xdr:cNvPr id="61" name="直線コネクタ 60"/>
        <xdr:cNvCxnSpPr/>
      </xdr:nvCxnSpPr>
      <xdr:spPr>
        <a:xfrm flipV="1">
          <a:off x="3797300" y="6169139"/>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109106</xdr:rowOff>
    </xdr:from>
    <xdr:to>
      <xdr:col>5</xdr:col>
      <xdr:colOff>358775</xdr:colOff>
      <xdr:row>36</xdr:row>
      <xdr:rowOff>6236</xdr:rowOff>
    </xdr:to>
    <xdr:cxnSp macro="">
      <xdr:nvCxnSpPr>
        <xdr:cNvPr id="64" name="直線コネクタ 63"/>
        <xdr:cNvCxnSpPr/>
      </xdr:nvCxnSpPr>
      <xdr:spPr>
        <a:xfrm>
          <a:off x="2908300" y="61098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109106</xdr:rowOff>
    </xdr:from>
    <xdr:to>
      <xdr:col>4</xdr:col>
      <xdr:colOff>155575</xdr:colOff>
      <xdr:row>35</xdr:row>
      <xdr:rowOff>128327</xdr:rowOff>
    </xdr:to>
    <xdr:cxnSp macro="">
      <xdr:nvCxnSpPr>
        <xdr:cNvPr id="67" name="直線コネクタ 66"/>
        <xdr:cNvCxnSpPr/>
      </xdr:nvCxnSpPr>
      <xdr:spPr>
        <a:xfrm flipV="1">
          <a:off x="2019300" y="6109856"/>
          <a:ext cx="889000" cy="1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92456</xdr:rowOff>
    </xdr:from>
    <xdr:to>
      <xdr:col>2</xdr:col>
      <xdr:colOff>638175</xdr:colOff>
      <xdr:row>35</xdr:row>
      <xdr:rowOff>128327</xdr:rowOff>
    </xdr:to>
    <xdr:cxnSp macro="">
      <xdr:nvCxnSpPr>
        <xdr:cNvPr id="70" name="直線コネクタ 69"/>
        <xdr:cNvCxnSpPr/>
      </xdr:nvCxnSpPr>
      <xdr:spPr>
        <a:xfrm>
          <a:off x="1130300" y="6093206"/>
          <a:ext cx="889000" cy="3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117589</xdr:rowOff>
    </xdr:from>
    <xdr:to>
      <xdr:col>6</xdr:col>
      <xdr:colOff>561975</xdr:colOff>
      <xdr:row>36</xdr:row>
      <xdr:rowOff>47739</xdr:rowOff>
    </xdr:to>
    <xdr:sp macro="" textlink="">
      <xdr:nvSpPr>
        <xdr:cNvPr id="80" name="円/楕円 79"/>
        <xdr:cNvSpPr/>
      </xdr:nvSpPr>
      <xdr:spPr>
        <a:xfrm>
          <a:off x="4584700" y="611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96016</xdr:rowOff>
    </xdr:from>
    <xdr:ext cx="534377" cy="259045"/>
    <xdr:sp macro="" textlink="">
      <xdr:nvSpPr>
        <xdr:cNvPr id="81" name="人件費該当値テキスト"/>
        <xdr:cNvSpPr txBox="1"/>
      </xdr:nvSpPr>
      <xdr:spPr>
        <a:xfrm>
          <a:off x="4686300" y="609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69,494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126886</xdr:rowOff>
    </xdr:from>
    <xdr:to>
      <xdr:col>5</xdr:col>
      <xdr:colOff>409575</xdr:colOff>
      <xdr:row>36</xdr:row>
      <xdr:rowOff>57036</xdr:rowOff>
    </xdr:to>
    <xdr:sp macro="" textlink="">
      <xdr:nvSpPr>
        <xdr:cNvPr id="82" name="円/楕円 81"/>
        <xdr:cNvSpPr/>
      </xdr:nvSpPr>
      <xdr:spPr>
        <a:xfrm>
          <a:off x="3746500" y="61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48163</xdr:rowOff>
    </xdr:from>
    <xdr:ext cx="534377" cy="259045"/>
    <xdr:sp macro="" textlink="">
      <xdr:nvSpPr>
        <xdr:cNvPr id="83" name="テキスト ボックス 82"/>
        <xdr:cNvSpPr txBox="1"/>
      </xdr:nvSpPr>
      <xdr:spPr>
        <a:xfrm>
          <a:off x="3530111" y="62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69,006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58306</xdr:rowOff>
    </xdr:from>
    <xdr:to>
      <xdr:col>4</xdr:col>
      <xdr:colOff>206375</xdr:colOff>
      <xdr:row>35</xdr:row>
      <xdr:rowOff>159906</xdr:rowOff>
    </xdr:to>
    <xdr:sp macro="" textlink="">
      <xdr:nvSpPr>
        <xdr:cNvPr id="84" name="円/楕円 83"/>
        <xdr:cNvSpPr/>
      </xdr:nvSpPr>
      <xdr:spPr>
        <a:xfrm>
          <a:off x="2857500" y="60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4983</xdr:rowOff>
    </xdr:from>
    <xdr:ext cx="534377" cy="259045"/>
    <xdr:sp macro="" textlink="">
      <xdr:nvSpPr>
        <xdr:cNvPr id="85" name="テキスト ボックス 84"/>
        <xdr:cNvSpPr txBox="1"/>
      </xdr:nvSpPr>
      <xdr:spPr>
        <a:xfrm>
          <a:off x="2641111" y="583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72,606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77527</xdr:rowOff>
    </xdr:from>
    <xdr:to>
      <xdr:col>3</xdr:col>
      <xdr:colOff>3175</xdr:colOff>
      <xdr:row>36</xdr:row>
      <xdr:rowOff>7677</xdr:rowOff>
    </xdr:to>
    <xdr:sp macro="" textlink="">
      <xdr:nvSpPr>
        <xdr:cNvPr id="86" name="円/楕円 85"/>
        <xdr:cNvSpPr/>
      </xdr:nvSpPr>
      <xdr:spPr>
        <a:xfrm>
          <a:off x="1968500" y="607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24204</xdr:rowOff>
    </xdr:from>
    <xdr:ext cx="534377" cy="259045"/>
    <xdr:sp macro="" textlink="">
      <xdr:nvSpPr>
        <xdr:cNvPr id="87" name="テキスト ボックス 86"/>
        <xdr:cNvSpPr txBox="1"/>
      </xdr:nvSpPr>
      <xdr:spPr>
        <a:xfrm>
          <a:off x="1752111" y="585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71,597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41656</xdr:rowOff>
    </xdr:from>
    <xdr:to>
      <xdr:col>1</xdr:col>
      <xdr:colOff>485775</xdr:colOff>
      <xdr:row>35</xdr:row>
      <xdr:rowOff>143256</xdr:rowOff>
    </xdr:to>
    <xdr:sp macro="" textlink="">
      <xdr:nvSpPr>
        <xdr:cNvPr id="88" name="円/楕円 87"/>
        <xdr:cNvSpPr/>
      </xdr:nvSpPr>
      <xdr:spPr>
        <a:xfrm>
          <a:off x="10795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159783</xdr:rowOff>
    </xdr:from>
    <xdr:ext cx="534377" cy="259045"/>
    <xdr:sp macro="" textlink="">
      <xdr:nvSpPr>
        <xdr:cNvPr id="89" name="テキスト ボックス 88"/>
        <xdr:cNvSpPr txBox="1"/>
      </xdr:nvSpPr>
      <xdr:spPr>
        <a:xfrm>
          <a:off x="863111" y="58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92021</xdr:rowOff>
    </xdr:from>
    <xdr:to>
      <xdr:col>6</xdr:col>
      <xdr:colOff>511175</xdr:colOff>
      <xdr:row>55</xdr:row>
      <xdr:rowOff>149383</xdr:rowOff>
    </xdr:to>
    <xdr:cxnSp macro="">
      <xdr:nvCxnSpPr>
        <xdr:cNvPr id="121" name="直線コネクタ 120"/>
        <xdr:cNvCxnSpPr/>
      </xdr:nvCxnSpPr>
      <xdr:spPr>
        <a:xfrm>
          <a:off x="3797300" y="9521771"/>
          <a:ext cx="838200" cy="5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92021</xdr:rowOff>
    </xdr:from>
    <xdr:to>
      <xdr:col>5</xdr:col>
      <xdr:colOff>358775</xdr:colOff>
      <xdr:row>56</xdr:row>
      <xdr:rowOff>10606</xdr:rowOff>
    </xdr:to>
    <xdr:cxnSp macro="">
      <xdr:nvCxnSpPr>
        <xdr:cNvPr id="124" name="直線コネクタ 123"/>
        <xdr:cNvCxnSpPr/>
      </xdr:nvCxnSpPr>
      <xdr:spPr>
        <a:xfrm flipV="1">
          <a:off x="2908300" y="9521771"/>
          <a:ext cx="889000" cy="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10606</xdr:rowOff>
    </xdr:from>
    <xdr:to>
      <xdr:col>4</xdr:col>
      <xdr:colOff>155575</xdr:colOff>
      <xdr:row>56</xdr:row>
      <xdr:rowOff>32699</xdr:rowOff>
    </xdr:to>
    <xdr:cxnSp macro="">
      <xdr:nvCxnSpPr>
        <xdr:cNvPr id="127" name="直線コネクタ 126"/>
        <xdr:cNvCxnSpPr/>
      </xdr:nvCxnSpPr>
      <xdr:spPr>
        <a:xfrm flipV="1">
          <a:off x="2019300" y="9611806"/>
          <a:ext cx="889000" cy="2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32699</xdr:rowOff>
    </xdr:from>
    <xdr:to>
      <xdr:col>2</xdr:col>
      <xdr:colOff>638175</xdr:colOff>
      <xdr:row>56</xdr:row>
      <xdr:rowOff>52554</xdr:rowOff>
    </xdr:to>
    <xdr:cxnSp macro="">
      <xdr:nvCxnSpPr>
        <xdr:cNvPr id="130" name="直線コネクタ 129"/>
        <xdr:cNvCxnSpPr/>
      </xdr:nvCxnSpPr>
      <xdr:spPr>
        <a:xfrm flipV="1">
          <a:off x="1130300" y="9633899"/>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98583</xdr:rowOff>
    </xdr:from>
    <xdr:to>
      <xdr:col>6</xdr:col>
      <xdr:colOff>561975</xdr:colOff>
      <xdr:row>56</xdr:row>
      <xdr:rowOff>28733</xdr:rowOff>
    </xdr:to>
    <xdr:sp macro="" textlink="">
      <xdr:nvSpPr>
        <xdr:cNvPr id="140" name="円/楕円 139"/>
        <xdr:cNvSpPr/>
      </xdr:nvSpPr>
      <xdr:spPr>
        <a:xfrm>
          <a:off x="4584700" y="9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77010</xdr:rowOff>
    </xdr:from>
    <xdr:ext cx="534377" cy="259045"/>
    <xdr:sp macro="" textlink="">
      <xdr:nvSpPr>
        <xdr:cNvPr id="141" name="物件費該当値テキスト"/>
        <xdr:cNvSpPr txBox="1"/>
      </xdr:nvSpPr>
      <xdr:spPr>
        <a:xfrm>
          <a:off x="4686300" y="950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58,907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41221</xdr:rowOff>
    </xdr:from>
    <xdr:to>
      <xdr:col>5</xdr:col>
      <xdr:colOff>409575</xdr:colOff>
      <xdr:row>55</xdr:row>
      <xdr:rowOff>142821</xdr:rowOff>
    </xdr:to>
    <xdr:sp macro="" textlink="">
      <xdr:nvSpPr>
        <xdr:cNvPr id="142" name="円/楕円 141"/>
        <xdr:cNvSpPr/>
      </xdr:nvSpPr>
      <xdr:spPr>
        <a:xfrm>
          <a:off x="3746500" y="94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133948</xdr:rowOff>
    </xdr:from>
    <xdr:ext cx="534377" cy="259045"/>
    <xdr:sp macro="" textlink="">
      <xdr:nvSpPr>
        <xdr:cNvPr id="143" name="テキスト ボックス 142"/>
        <xdr:cNvSpPr txBox="1"/>
      </xdr:nvSpPr>
      <xdr:spPr>
        <a:xfrm>
          <a:off x="3530111" y="956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62,420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131256</xdr:rowOff>
    </xdr:from>
    <xdr:to>
      <xdr:col>4</xdr:col>
      <xdr:colOff>206375</xdr:colOff>
      <xdr:row>56</xdr:row>
      <xdr:rowOff>61406</xdr:rowOff>
    </xdr:to>
    <xdr:sp macro="" textlink="">
      <xdr:nvSpPr>
        <xdr:cNvPr id="144" name="円/楕円 143"/>
        <xdr:cNvSpPr/>
      </xdr:nvSpPr>
      <xdr:spPr>
        <a:xfrm>
          <a:off x="2857500" y="95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52533</xdr:rowOff>
    </xdr:from>
    <xdr:ext cx="534377" cy="259045"/>
    <xdr:sp macro="" textlink="">
      <xdr:nvSpPr>
        <xdr:cNvPr id="145" name="テキスト ボックス 144"/>
        <xdr:cNvSpPr txBox="1"/>
      </xdr:nvSpPr>
      <xdr:spPr>
        <a:xfrm>
          <a:off x="2641111" y="96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153349</xdr:rowOff>
    </xdr:from>
    <xdr:to>
      <xdr:col>3</xdr:col>
      <xdr:colOff>3175</xdr:colOff>
      <xdr:row>56</xdr:row>
      <xdr:rowOff>83499</xdr:rowOff>
    </xdr:to>
    <xdr:sp macro="" textlink="">
      <xdr:nvSpPr>
        <xdr:cNvPr id="146" name="円/楕円 145"/>
        <xdr:cNvSpPr/>
      </xdr:nvSpPr>
      <xdr:spPr>
        <a:xfrm>
          <a:off x="1968500" y="95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74626</xdr:rowOff>
    </xdr:from>
    <xdr:ext cx="534377" cy="259045"/>
    <xdr:sp macro="" textlink="">
      <xdr:nvSpPr>
        <xdr:cNvPr id="147" name="テキスト ボックス 146"/>
        <xdr:cNvSpPr txBox="1"/>
      </xdr:nvSpPr>
      <xdr:spPr>
        <a:xfrm>
          <a:off x="1752111" y="967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1754</xdr:rowOff>
    </xdr:from>
    <xdr:to>
      <xdr:col>1</xdr:col>
      <xdr:colOff>485775</xdr:colOff>
      <xdr:row>56</xdr:row>
      <xdr:rowOff>103354</xdr:rowOff>
    </xdr:to>
    <xdr:sp macro="" textlink="">
      <xdr:nvSpPr>
        <xdr:cNvPr id="148" name="円/楕円 147"/>
        <xdr:cNvSpPr/>
      </xdr:nvSpPr>
      <xdr:spPr>
        <a:xfrm>
          <a:off x="1079500" y="96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119881</xdr:rowOff>
    </xdr:from>
    <xdr:ext cx="534377" cy="259045"/>
    <xdr:sp macro="" textlink="">
      <xdr:nvSpPr>
        <xdr:cNvPr id="149" name="テキスト ボックス 148"/>
        <xdr:cNvSpPr txBox="1"/>
      </xdr:nvSpPr>
      <xdr:spPr>
        <a:xfrm>
          <a:off x="863111" y="937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107304</xdr:rowOff>
    </xdr:from>
    <xdr:to>
      <xdr:col>6</xdr:col>
      <xdr:colOff>511175</xdr:colOff>
      <xdr:row>78</xdr:row>
      <xdr:rowOff>133463</xdr:rowOff>
    </xdr:to>
    <xdr:cxnSp macro="">
      <xdr:nvCxnSpPr>
        <xdr:cNvPr id="180" name="直線コネクタ 179"/>
        <xdr:cNvCxnSpPr/>
      </xdr:nvCxnSpPr>
      <xdr:spPr>
        <a:xfrm flipV="1">
          <a:off x="3797300" y="13480404"/>
          <a:ext cx="838200" cy="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74614</xdr:rowOff>
    </xdr:from>
    <xdr:to>
      <xdr:col>5</xdr:col>
      <xdr:colOff>358775</xdr:colOff>
      <xdr:row>78</xdr:row>
      <xdr:rowOff>133463</xdr:rowOff>
    </xdr:to>
    <xdr:cxnSp macro="">
      <xdr:nvCxnSpPr>
        <xdr:cNvPr id="183" name="直線コネクタ 182"/>
        <xdr:cNvCxnSpPr/>
      </xdr:nvCxnSpPr>
      <xdr:spPr>
        <a:xfrm>
          <a:off x="2908300" y="13447714"/>
          <a:ext cx="889000" cy="5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68670</xdr:rowOff>
    </xdr:from>
    <xdr:to>
      <xdr:col>4</xdr:col>
      <xdr:colOff>155575</xdr:colOff>
      <xdr:row>78</xdr:row>
      <xdr:rowOff>74614</xdr:rowOff>
    </xdr:to>
    <xdr:cxnSp macro="">
      <xdr:nvCxnSpPr>
        <xdr:cNvPr id="186" name="直線コネクタ 185"/>
        <xdr:cNvCxnSpPr/>
      </xdr:nvCxnSpPr>
      <xdr:spPr>
        <a:xfrm>
          <a:off x="2019300" y="1344177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68670</xdr:rowOff>
    </xdr:from>
    <xdr:to>
      <xdr:col>2</xdr:col>
      <xdr:colOff>638175</xdr:colOff>
      <xdr:row>78</xdr:row>
      <xdr:rowOff>161026</xdr:rowOff>
    </xdr:to>
    <xdr:cxnSp macro="">
      <xdr:nvCxnSpPr>
        <xdr:cNvPr id="189" name="直線コネクタ 188"/>
        <xdr:cNvCxnSpPr/>
      </xdr:nvCxnSpPr>
      <xdr:spPr>
        <a:xfrm flipV="1">
          <a:off x="1130300" y="13441770"/>
          <a:ext cx="889000" cy="9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56504</xdr:rowOff>
    </xdr:from>
    <xdr:to>
      <xdr:col>6</xdr:col>
      <xdr:colOff>561975</xdr:colOff>
      <xdr:row>78</xdr:row>
      <xdr:rowOff>158104</xdr:rowOff>
    </xdr:to>
    <xdr:sp macro="" textlink="">
      <xdr:nvSpPr>
        <xdr:cNvPr id="199" name="円/楕円 198"/>
        <xdr:cNvSpPr/>
      </xdr:nvSpPr>
      <xdr:spPr>
        <a:xfrm>
          <a:off x="4584700" y="134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34931</xdr:rowOff>
    </xdr:from>
    <xdr:ext cx="469744" cy="259045"/>
    <xdr:sp macro="" textlink="">
      <xdr:nvSpPr>
        <xdr:cNvPr id="200" name="維持補修費該当値テキスト"/>
        <xdr:cNvSpPr txBox="1"/>
      </xdr:nvSpPr>
      <xdr:spPr>
        <a:xfrm>
          <a:off x="4686300" y="1340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82663</xdr:rowOff>
    </xdr:from>
    <xdr:to>
      <xdr:col>5</xdr:col>
      <xdr:colOff>409575</xdr:colOff>
      <xdr:row>79</xdr:row>
      <xdr:rowOff>12813</xdr:rowOff>
    </xdr:to>
    <xdr:sp macro="" textlink="">
      <xdr:nvSpPr>
        <xdr:cNvPr id="201" name="円/楕円 200"/>
        <xdr:cNvSpPr/>
      </xdr:nvSpPr>
      <xdr:spPr>
        <a:xfrm>
          <a:off x="3746500" y="134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3940</xdr:rowOff>
    </xdr:from>
    <xdr:ext cx="469744" cy="259045"/>
    <xdr:sp macro="" textlink="">
      <xdr:nvSpPr>
        <xdr:cNvPr id="202" name="テキスト ボックス 201"/>
        <xdr:cNvSpPr txBox="1"/>
      </xdr:nvSpPr>
      <xdr:spPr>
        <a:xfrm>
          <a:off x="3562427" y="1354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23814</xdr:rowOff>
    </xdr:from>
    <xdr:to>
      <xdr:col>4</xdr:col>
      <xdr:colOff>206375</xdr:colOff>
      <xdr:row>78</xdr:row>
      <xdr:rowOff>125414</xdr:rowOff>
    </xdr:to>
    <xdr:sp macro="" textlink="">
      <xdr:nvSpPr>
        <xdr:cNvPr id="203" name="円/楕円 202"/>
        <xdr:cNvSpPr/>
      </xdr:nvSpPr>
      <xdr:spPr>
        <a:xfrm>
          <a:off x="2857500" y="133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141941</xdr:rowOff>
    </xdr:from>
    <xdr:ext cx="469744" cy="259045"/>
    <xdr:sp macro="" textlink="">
      <xdr:nvSpPr>
        <xdr:cNvPr id="204" name="テキスト ボックス 203"/>
        <xdr:cNvSpPr txBox="1"/>
      </xdr:nvSpPr>
      <xdr:spPr>
        <a:xfrm>
          <a:off x="2673427" y="1317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17870</xdr:rowOff>
    </xdr:from>
    <xdr:to>
      <xdr:col>3</xdr:col>
      <xdr:colOff>3175</xdr:colOff>
      <xdr:row>78</xdr:row>
      <xdr:rowOff>119470</xdr:rowOff>
    </xdr:to>
    <xdr:sp macro="" textlink="">
      <xdr:nvSpPr>
        <xdr:cNvPr id="205" name="円/楕円 204"/>
        <xdr:cNvSpPr/>
      </xdr:nvSpPr>
      <xdr:spPr>
        <a:xfrm>
          <a:off x="1968500" y="133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135997</xdr:rowOff>
    </xdr:from>
    <xdr:ext cx="469744" cy="259045"/>
    <xdr:sp macro="" textlink="">
      <xdr:nvSpPr>
        <xdr:cNvPr id="206" name="テキスト ボックス 205"/>
        <xdr:cNvSpPr txBox="1"/>
      </xdr:nvSpPr>
      <xdr:spPr>
        <a:xfrm>
          <a:off x="1784427" y="131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110226</xdr:rowOff>
    </xdr:from>
    <xdr:to>
      <xdr:col>1</xdr:col>
      <xdr:colOff>485775</xdr:colOff>
      <xdr:row>79</xdr:row>
      <xdr:rowOff>40376</xdr:rowOff>
    </xdr:to>
    <xdr:sp macro="" textlink="">
      <xdr:nvSpPr>
        <xdr:cNvPr id="207" name="円/楕円 206"/>
        <xdr:cNvSpPr/>
      </xdr:nvSpPr>
      <xdr:spPr>
        <a:xfrm>
          <a:off x="1079500" y="134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31503</xdr:rowOff>
    </xdr:from>
    <xdr:ext cx="469744" cy="259045"/>
    <xdr:sp macro="" textlink="">
      <xdr:nvSpPr>
        <xdr:cNvPr id="208" name="テキスト ボックス 207"/>
        <xdr:cNvSpPr txBox="1"/>
      </xdr:nvSpPr>
      <xdr:spPr>
        <a:xfrm>
          <a:off x="895427" y="13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35164</xdr:rowOff>
    </xdr:from>
    <xdr:to>
      <xdr:col>6</xdr:col>
      <xdr:colOff>511175</xdr:colOff>
      <xdr:row>90</xdr:row>
      <xdr:rowOff>113019</xdr:rowOff>
    </xdr:to>
    <xdr:cxnSp macro="">
      <xdr:nvCxnSpPr>
        <xdr:cNvPr id="240" name="直線コネクタ 239"/>
        <xdr:cNvCxnSpPr/>
      </xdr:nvCxnSpPr>
      <xdr:spPr>
        <a:xfrm flipV="1">
          <a:off x="3797300" y="15465664"/>
          <a:ext cx="838200" cy="7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113019</xdr:rowOff>
    </xdr:from>
    <xdr:to>
      <xdr:col>5</xdr:col>
      <xdr:colOff>358775</xdr:colOff>
      <xdr:row>91</xdr:row>
      <xdr:rowOff>57534</xdr:rowOff>
    </xdr:to>
    <xdr:cxnSp macro="">
      <xdr:nvCxnSpPr>
        <xdr:cNvPr id="243" name="直線コネクタ 242"/>
        <xdr:cNvCxnSpPr/>
      </xdr:nvCxnSpPr>
      <xdr:spPr>
        <a:xfrm flipV="1">
          <a:off x="2908300" y="15543519"/>
          <a:ext cx="889000" cy="1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57534</xdr:rowOff>
    </xdr:from>
    <xdr:to>
      <xdr:col>4</xdr:col>
      <xdr:colOff>155575</xdr:colOff>
      <xdr:row>92</xdr:row>
      <xdr:rowOff>34086</xdr:rowOff>
    </xdr:to>
    <xdr:cxnSp macro="">
      <xdr:nvCxnSpPr>
        <xdr:cNvPr id="246" name="直線コネクタ 245"/>
        <xdr:cNvCxnSpPr/>
      </xdr:nvCxnSpPr>
      <xdr:spPr>
        <a:xfrm flipV="1">
          <a:off x="2019300" y="15659484"/>
          <a:ext cx="889000" cy="1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34086</xdr:rowOff>
    </xdr:from>
    <xdr:to>
      <xdr:col>2</xdr:col>
      <xdr:colOff>638175</xdr:colOff>
      <xdr:row>92</xdr:row>
      <xdr:rowOff>161906</xdr:rowOff>
    </xdr:to>
    <xdr:cxnSp macro="">
      <xdr:nvCxnSpPr>
        <xdr:cNvPr id="249" name="直線コネクタ 248"/>
        <xdr:cNvCxnSpPr/>
      </xdr:nvCxnSpPr>
      <xdr:spPr>
        <a:xfrm flipV="1">
          <a:off x="1130300" y="15807486"/>
          <a:ext cx="889000" cy="1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155814</xdr:rowOff>
    </xdr:from>
    <xdr:to>
      <xdr:col>6</xdr:col>
      <xdr:colOff>561975</xdr:colOff>
      <xdr:row>90</xdr:row>
      <xdr:rowOff>85964</xdr:rowOff>
    </xdr:to>
    <xdr:sp macro="" textlink="">
      <xdr:nvSpPr>
        <xdr:cNvPr id="259" name="円/楕円 258"/>
        <xdr:cNvSpPr/>
      </xdr:nvSpPr>
      <xdr:spPr>
        <a:xfrm>
          <a:off x="4584700" y="1541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108841</xdr:rowOff>
    </xdr:from>
    <xdr:ext cx="599010" cy="259045"/>
    <xdr:sp macro="" textlink="">
      <xdr:nvSpPr>
        <xdr:cNvPr id="260" name="扶助費該当値テキスト"/>
        <xdr:cNvSpPr txBox="1"/>
      </xdr:nvSpPr>
      <xdr:spPr>
        <a:xfrm>
          <a:off x="4686300" y="1536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158,402</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62219</xdr:rowOff>
    </xdr:from>
    <xdr:to>
      <xdr:col>5</xdr:col>
      <xdr:colOff>409575</xdr:colOff>
      <xdr:row>90</xdr:row>
      <xdr:rowOff>163819</xdr:rowOff>
    </xdr:to>
    <xdr:sp macro="" textlink="">
      <xdr:nvSpPr>
        <xdr:cNvPr id="261" name="円/楕円 260"/>
        <xdr:cNvSpPr/>
      </xdr:nvSpPr>
      <xdr:spPr>
        <a:xfrm>
          <a:off x="3746500" y="1549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8896</xdr:rowOff>
    </xdr:from>
    <xdr:ext cx="599010" cy="259045"/>
    <xdr:sp macro="" textlink="">
      <xdr:nvSpPr>
        <xdr:cNvPr id="262" name="テキスト ボックス 261"/>
        <xdr:cNvSpPr txBox="1"/>
      </xdr:nvSpPr>
      <xdr:spPr>
        <a:xfrm>
          <a:off x="3497794" y="1526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153,634</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6734</xdr:rowOff>
    </xdr:from>
    <xdr:to>
      <xdr:col>4</xdr:col>
      <xdr:colOff>206375</xdr:colOff>
      <xdr:row>91</xdr:row>
      <xdr:rowOff>108334</xdr:rowOff>
    </xdr:to>
    <xdr:sp macro="" textlink="">
      <xdr:nvSpPr>
        <xdr:cNvPr id="263" name="円/楕円 262"/>
        <xdr:cNvSpPr/>
      </xdr:nvSpPr>
      <xdr:spPr>
        <a:xfrm>
          <a:off x="2857500" y="156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124861</xdr:rowOff>
    </xdr:from>
    <xdr:ext cx="599010" cy="259045"/>
    <xdr:sp macro="" textlink="">
      <xdr:nvSpPr>
        <xdr:cNvPr id="264" name="テキスト ボックス 263"/>
        <xdr:cNvSpPr txBox="1"/>
      </xdr:nvSpPr>
      <xdr:spPr>
        <a:xfrm>
          <a:off x="2608794" y="1538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146,532</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154736</xdr:rowOff>
    </xdr:from>
    <xdr:to>
      <xdr:col>3</xdr:col>
      <xdr:colOff>3175</xdr:colOff>
      <xdr:row>92</xdr:row>
      <xdr:rowOff>84886</xdr:rowOff>
    </xdr:to>
    <xdr:sp macro="" textlink="">
      <xdr:nvSpPr>
        <xdr:cNvPr id="265" name="円/楕円 264"/>
        <xdr:cNvSpPr/>
      </xdr:nvSpPr>
      <xdr:spPr>
        <a:xfrm>
          <a:off x="1968500" y="157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101413</xdr:rowOff>
    </xdr:from>
    <xdr:ext cx="599010" cy="259045"/>
    <xdr:sp macro="" textlink="">
      <xdr:nvSpPr>
        <xdr:cNvPr id="266" name="テキスト ボックス 265"/>
        <xdr:cNvSpPr txBox="1"/>
      </xdr:nvSpPr>
      <xdr:spPr>
        <a:xfrm>
          <a:off x="1719794" y="1553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137,468</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111106</xdr:rowOff>
    </xdr:from>
    <xdr:to>
      <xdr:col>1</xdr:col>
      <xdr:colOff>485775</xdr:colOff>
      <xdr:row>93</xdr:row>
      <xdr:rowOff>41256</xdr:rowOff>
    </xdr:to>
    <xdr:sp macro="" textlink="">
      <xdr:nvSpPr>
        <xdr:cNvPr id="267" name="円/楕円 266"/>
        <xdr:cNvSpPr/>
      </xdr:nvSpPr>
      <xdr:spPr>
        <a:xfrm>
          <a:off x="1079500" y="158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57783</xdr:rowOff>
    </xdr:from>
    <xdr:ext cx="599010" cy="259045"/>
    <xdr:sp macro="" textlink="">
      <xdr:nvSpPr>
        <xdr:cNvPr id="268" name="テキスト ボックス 267"/>
        <xdr:cNvSpPr txBox="1"/>
      </xdr:nvSpPr>
      <xdr:spPr>
        <a:xfrm>
          <a:off x="830794" y="1565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166179</xdr:rowOff>
    </xdr:from>
    <xdr:to>
      <xdr:col>15</xdr:col>
      <xdr:colOff>180975</xdr:colOff>
      <xdr:row>34</xdr:row>
      <xdr:rowOff>44043</xdr:rowOff>
    </xdr:to>
    <xdr:cxnSp macro="">
      <xdr:nvCxnSpPr>
        <xdr:cNvPr id="297" name="直線コネクタ 296"/>
        <xdr:cNvCxnSpPr/>
      </xdr:nvCxnSpPr>
      <xdr:spPr>
        <a:xfrm>
          <a:off x="9639300" y="5824029"/>
          <a:ext cx="838200" cy="4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155601</xdr:rowOff>
    </xdr:from>
    <xdr:to>
      <xdr:col>14</xdr:col>
      <xdr:colOff>28575</xdr:colOff>
      <xdr:row>33</xdr:row>
      <xdr:rowOff>166179</xdr:rowOff>
    </xdr:to>
    <xdr:cxnSp macro="">
      <xdr:nvCxnSpPr>
        <xdr:cNvPr id="300" name="直線コネクタ 299"/>
        <xdr:cNvCxnSpPr/>
      </xdr:nvCxnSpPr>
      <xdr:spPr>
        <a:xfrm>
          <a:off x="8750300" y="5813451"/>
          <a:ext cx="889000" cy="1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155601</xdr:rowOff>
    </xdr:from>
    <xdr:to>
      <xdr:col>12</xdr:col>
      <xdr:colOff>511175</xdr:colOff>
      <xdr:row>34</xdr:row>
      <xdr:rowOff>22238</xdr:rowOff>
    </xdr:to>
    <xdr:cxnSp macro="">
      <xdr:nvCxnSpPr>
        <xdr:cNvPr id="303" name="直線コネクタ 302"/>
        <xdr:cNvCxnSpPr/>
      </xdr:nvCxnSpPr>
      <xdr:spPr>
        <a:xfrm flipV="1">
          <a:off x="7861300" y="5813451"/>
          <a:ext cx="889000" cy="3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10490</xdr:rowOff>
    </xdr:from>
    <xdr:to>
      <xdr:col>11</xdr:col>
      <xdr:colOff>307975</xdr:colOff>
      <xdr:row>34</xdr:row>
      <xdr:rowOff>22238</xdr:rowOff>
    </xdr:to>
    <xdr:cxnSp macro="">
      <xdr:nvCxnSpPr>
        <xdr:cNvPr id="306" name="直線コネクタ 305"/>
        <xdr:cNvCxnSpPr/>
      </xdr:nvCxnSpPr>
      <xdr:spPr>
        <a:xfrm>
          <a:off x="6972300" y="5839790"/>
          <a:ext cx="8890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164693</xdr:rowOff>
    </xdr:from>
    <xdr:to>
      <xdr:col>15</xdr:col>
      <xdr:colOff>231775</xdr:colOff>
      <xdr:row>34</xdr:row>
      <xdr:rowOff>94843</xdr:rowOff>
    </xdr:to>
    <xdr:sp macro="" textlink="">
      <xdr:nvSpPr>
        <xdr:cNvPr id="316" name="円/楕円 315"/>
        <xdr:cNvSpPr/>
      </xdr:nvSpPr>
      <xdr:spPr>
        <a:xfrm>
          <a:off x="10426700" y="582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16120</xdr:rowOff>
    </xdr:from>
    <xdr:ext cx="534377" cy="259045"/>
    <xdr:sp macro="" textlink="">
      <xdr:nvSpPr>
        <xdr:cNvPr id="317" name="補助費等該当値テキスト"/>
        <xdr:cNvSpPr txBox="1"/>
      </xdr:nvSpPr>
      <xdr:spPr>
        <a:xfrm>
          <a:off x="10528300" y="567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67,532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115379</xdr:rowOff>
    </xdr:from>
    <xdr:to>
      <xdr:col>14</xdr:col>
      <xdr:colOff>79375</xdr:colOff>
      <xdr:row>34</xdr:row>
      <xdr:rowOff>45529</xdr:rowOff>
    </xdr:to>
    <xdr:sp macro="" textlink="">
      <xdr:nvSpPr>
        <xdr:cNvPr id="318" name="円/楕円 317"/>
        <xdr:cNvSpPr/>
      </xdr:nvSpPr>
      <xdr:spPr>
        <a:xfrm>
          <a:off x="9588500" y="577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62056</xdr:rowOff>
    </xdr:from>
    <xdr:ext cx="534377" cy="259045"/>
    <xdr:sp macro="" textlink="">
      <xdr:nvSpPr>
        <xdr:cNvPr id="319" name="テキスト ボックス 318"/>
        <xdr:cNvSpPr txBox="1"/>
      </xdr:nvSpPr>
      <xdr:spPr>
        <a:xfrm>
          <a:off x="9372111" y="554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71,415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104801</xdr:rowOff>
    </xdr:from>
    <xdr:to>
      <xdr:col>12</xdr:col>
      <xdr:colOff>561975</xdr:colOff>
      <xdr:row>34</xdr:row>
      <xdr:rowOff>34951</xdr:rowOff>
    </xdr:to>
    <xdr:sp macro="" textlink="">
      <xdr:nvSpPr>
        <xdr:cNvPr id="320" name="円/楕円 319"/>
        <xdr:cNvSpPr/>
      </xdr:nvSpPr>
      <xdr:spPr>
        <a:xfrm>
          <a:off x="8699500" y="57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51478</xdr:rowOff>
    </xdr:from>
    <xdr:ext cx="534377" cy="259045"/>
    <xdr:sp macro="" textlink="">
      <xdr:nvSpPr>
        <xdr:cNvPr id="321" name="テキスト ボックス 320"/>
        <xdr:cNvSpPr txBox="1"/>
      </xdr:nvSpPr>
      <xdr:spPr>
        <a:xfrm>
          <a:off x="8483111" y="55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142888</xdr:rowOff>
    </xdr:from>
    <xdr:to>
      <xdr:col>11</xdr:col>
      <xdr:colOff>358775</xdr:colOff>
      <xdr:row>34</xdr:row>
      <xdr:rowOff>73038</xdr:rowOff>
    </xdr:to>
    <xdr:sp macro="" textlink="">
      <xdr:nvSpPr>
        <xdr:cNvPr id="322" name="円/楕円 321"/>
        <xdr:cNvSpPr/>
      </xdr:nvSpPr>
      <xdr:spPr>
        <a:xfrm>
          <a:off x="7810500" y="58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89565</xdr:rowOff>
    </xdr:from>
    <xdr:ext cx="534377" cy="259045"/>
    <xdr:sp macro="" textlink="">
      <xdr:nvSpPr>
        <xdr:cNvPr id="323" name="テキスト ボックス 322"/>
        <xdr:cNvSpPr txBox="1"/>
      </xdr:nvSpPr>
      <xdr:spPr>
        <a:xfrm>
          <a:off x="7594111" y="55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69,249</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131140</xdr:rowOff>
    </xdr:from>
    <xdr:to>
      <xdr:col>10</xdr:col>
      <xdr:colOff>155575</xdr:colOff>
      <xdr:row>34</xdr:row>
      <xdr:rowOff>61290</xdr:rowOff>
    </xdr:to>
    <xdr:sp macro="" textlink="">
      <xdr:nvSpPr>
        <xdr:cNvPr id="324" name="円/楕円 323"/>
        <xdr:cNvSpPr/>
      </xdr:nvSpPr>
      <xdr:spPr>
        <a:xfrm>
          <a:off x="6921500" y="57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77817</xdr:rowOff>
    </xdr:from>
    <xdr:ext cx="534377" cy="259045"/>
    <xdr:sp macro="" textlink="">
      <xdr:nvSpPr>
        <xdr:cNvPr id="325" name="テキスト ボックス 324"/>
        <xdr:cNvSpPr txBox="1"/>
      </xdr:nvSpPr>
      <xdr:spPr>
        <a:xfrm>
          <a:off x="6705111" y="556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77133</xdr:rowOff>
    </xdr:from>
    <xdr:to>
      <xdr:col>15</xdr:col>
      <xdr:colOff>180975</xdr:colOff>
      <xdr:row>52</xdr:row>
      <xdr:rowOff>155641</xdr:rowOff>
    </xdr:to>
    <xdr:cxnSp macro="">
      <xdr:nvCxnSpPr>
        <xdr:cNvPr id="354" name="直線コネクタ 353"/>
        <xdr:cNvCxnSpPr/>
      </xdr:nvCxnSpPr>
      <xdr:spPr>
        <a:xfrm>
          <a:off x="9639300" y="8649633"/>
          <a:ext cx="838200" cy="4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77133</xdr:rowOff>
    </xdr:from>
    <xdr:to>
      <xdr:col>14</xdr:col>
      <xdr:colOff>28575</xdr:colOff>
      <xdr:row>53</xdr:row>
      <xdr:rowOff>145613</xdr:rowOff>
    </xdr:to>
    <xdr:cxnSp macro="">
      <xdr:nvCxnSpPr>
        <xdr:cNvPr id="357" name="直線コネクタ 356"/>
        <xdr:cNvCxnSpPr/>
      </xdr:nvCxnSpPr>
      <xdr:spPr>
        <a:xfrm flipV="1">
          <a:off x="8750300" y="8649633"/>
          <a:ext cx="889000" cy="58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69255</xdr:rowOff>
    </xdr:from>
    <xdr:ext cx="534377" cy="259045"/>
    <xdr:sp macro="" textlink="">
      <xdr:nvSpPr>
        <xdr:cNvPr id="359" name="テキスト ボックス 358"/>
        <xdr:cNvSpPr txBox="1"/>
      </xdr:nvSpPr>
      <xdr:spPr>
        <a:xfrm>
          <a:off x="9372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145613</xdr:rowOff>
    </xdr:from>
    <xdr:to>
      <xdr:col>12</xdr:col>
      <xdr:colOff>511175</xdr:colOff>
      <xdr:row>54</xdr:row>
      <xdr:rowOff>44321</xdr:rowOff>
    </xdr:to>
    <xdr:cxnSp macro="">
      <xdr:nvCxnSpPr>
        <xdr:cNvPr id="360" name="直線コネクタ 359"/>
        <xdr:cNvCxnSpPr/>
      </xdr:nvCxnSpPr>
      <xdr:spPr>
        <a:xfrm flipV="1">
          <a:off x="7861300" y="9232463"/>
          <a:ext cx="889000" cy="7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44321</xdr:rowOff>
    </xdr:from>
    <xdr:to>
      <xdr:col>11</xdr:col>
      <xdr:colOff>307975</xdr:colOff>
      <xdr:row>55</xdr:row>
      <xdr:rowOff>3081</xdr:rowOff>
    </xdr:to>
    <xdr:cxnSp macro="">
      <xdr:nvCxnSpPr>
        <xdr:cNvPr id="363" name="直線コネクタ 362"/>
        <xdr:cNvCxnSpPr/>
      </xdr:nvCxnSpPr>
      <xdr:spPr>
        <a:xfrm flipV="1">
          <a:off x="6972300" y="9302621"/>
          <a:ext cx="889000" cy="13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104841</xdr:rowOff>
    </xdr:from>
    <xdr:to>
      <xdr:col>15</xdr:col>
      <xdr:colOff>231775</xdr:colOff>
      <xdr:row>53</xdr:row>
      <xdr:rowOff>34991</xdr:rowOff>
    </xdr:to>
    <xdr:sp macro="" textlink="">
      <xdr:nvSpPr>
        <xdr:cNvPr id="373" name="円/楕円 372"/>
        <xdr:cNvSpPr/>
      </xdr:nvSpPr>
      <xdr:spPr>
        <a:xfrm>
          <a:off x="10426700" y="902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127718</xdr:rowOff>
    </xdr:from>
    <xdr:ext cx="599010" cy="259045"/>
    <xdr:sp macro="" textlink="">
      <xdr:nvSpPr>
        <xdr:cNvPr id="374" name="普通建設事業費該当値テキスト"/>
        <xdr:cNvSpPr txBox="1"/>
      </xdr:nvSpPr>
      <xdr:spPr>
        <a:xfrm>
          <a:off x="10528300" y="887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142,908</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26333</xdr:rowOff>
    </xdr:from>
    <xdr:to>
      <xdr:col>14</xdr:col>
      <xdr:colOff>79375</xdr:colOff>
      <xdr:row>50</xdr:row>
      <xdr:rowOff>127933</xdr:rowOff>
    </xdr:to>
    <xdr:sp macro="" textlink="">
      <xdr:nvSpPr>
        <xdr:cNvPr id="375" name="円/楕円 374"/>
        <xdr:cNvSpPr/>
      </xdr:nvSpPr>
      <xdr:spPr>
        <a:xfrm>
          <a:off x="9588500" y="859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48</xdr:row>
      <xdr:rowOff>144460</xdr:rowOff>
    </xdr:from>
    <xdr:ext cx="599010" cy="259045"/>
    <xdr:sp macro="" textlink="">
      <xdr:nvSpPr>
        <xdr:cNvPr id="376" name="テキスト ボックス 375"/>
        <xdr:cNvSpPr txBox="1"/>
      </xdr:nvSpPr>
      <xdr:spPr>
        <a:xfrm>
          <a:off x="9339794" y="837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198,211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94813</xdr:rowOff>
    </xdr:from>
    <xdr:to>
      <xdr:col>12</xdr:col>
      <xdr:colOff>561975</xdr:colOff>
      <xdr:row>54</xdr:row>
      <xdr:rowOff>24963</xdr:rowOff>
    </xdr:to>
    <xdr:sp macro="" textlink="">
      <xdr:nvSpPr>
        <xdr:cNvPr id="377" name="円/楕円 376"/>
        <xdr:cNvSpPr/>
      </xdr:nvSpPr>
      <xdr:spPr>
        <a:xfrm>
          <a:off x="8699500" y="918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41490</xdr:rowOff>
    </xdr:from>
    <xdr:ext cx="599010" cy="259045"/>
    <xdr:sp macro="" textlink="">
      <xdr:nvSpPr>
        <xdr:cNvPr id="378" name="テキスト ボックス 377"/>
        <xdr:cNvSpPr txBox="1"/>
      </xdr:nvSpPr>
      <xdr:spPr>
        <a:xfrm>
          <a:off x="8450794" y="895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121,724</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164971</xdr:rowOff>
    </xdr:from>
    <xdr:to>
      <xdr:col>11</xdr:col>
      <xdr:colOff>358775</xdr:colOff>
      <xdr:row>54</xdr:row>
      <xdr:rowOff>95121</xdr:rowOff>
    </xdr:to>
    <xdr:sp macro="" textlink="">
      <xdr:nvSpPr>
        <xdr:cNvPr id="379" name="円/楕円 378"/>
        <xdr:cNvSpPr/>
      </xdr:nvSpPr>
      <xdr:spPr>
        <a:xfrm>
          <a:off x="7810500" y="92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111648</xdr:rowOff>
    </xdr:from>
    <xdr:ext cx="599010" cy="259045"/>
    <xdr:sp macro="" textlink="">
      <xdr:nvSpPr>
        <xdr:cNvPr id="380" name="テキスト ボックス 379"/>
        <xdr:cNvSpPr txBox="1"/>
      </xdr:nvSpPr>
      <xdr:spPr>
        <a:xfrm>
          <a:off x="7561794" y="902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112,517</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123731</xdr:rowOff>
    </xdr:from>
    <xdr:to>
      <xdr:col>10</xdr:col>
      <xdr:colOff>155575</xdr:colOff>
      <xdr:row>55</xdr:row>
      <xdr:rowOff>53881</xdr:rowOff>
    </xdr:to>
    <xdr:sp macro="" textlink="">
      <xdr:nvSpPr>
        <xdr:cNvPr id="381" name="円/楕円 380"/>
        <xdr:cNvSpPr/>
      </xdr:nvSpPr>
      <xdr:spPr>
        <a:xfrm>
          <a:off x="6921500" y="93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70408</xdr:rowOff>
    </xdr:from>
    <xdr:ext cx="534377" cy="259045"/>
    <xdr:sp macro="" textlink="">
      <xdr:nvSpPr>
        <xdr:cNvPr id="382" name="テキスト ボックス 381"/>
        <xdr:cNvSpPr txBox="1"/>
      </xdr:nvSpPr>
      <xdr:spPr>
        <a:xfrm>
          <a:off x="6705111" y="915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167805</xdr:rowOff>
    </xdr:from>
    <xdr:to>
      <xdr:col>15</xdr:col>
      <xdr:colOff>180340</xdr:colOff>
      <xdr:row>79</xdr:row>
      <xdr:rowOff>44450</xdr:rowOff>
    </xdr:to>
    <xdr:cxnSp macro="">
      <xdr:nvCxnSpPr>
        <xdr:cNvPr id="406" name="直線コネクタ 405"/>
        <xdr:cNvCxnSpPr/>
      </xdr:nvCxnSpPr>
      <xdr:spPr>
        <a:xfrm flipV="1">
          <a:off x="10475595" y="12683655"/>
          <a:ext cx="1270" cy="905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114482</xdr:rowOff>
    </xdr:from>
    <xdr:ext cx="534377" cy="259045"/>
    <xdr:sp macro="" textlink="">
      <xdr:nvSpPr>
        <xdr:cNvPr id="409" name="普通建設事業費 （ うち新規整備　）最大値テキスト"/>
        <xdr:cNvSpPr txBox="1"/>
      </xdr:nvSpPr>
      <xdr:spPr>
        <a:xfrm>
          <a:off x="10528300" y="124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73</xdr:row>
      <xdr:rowOff>167805</xdr:rowOff>
    </xdr:from>
    <xdr:to>
      <xdr:col>15</xdr:col>
      <xdr:colOff>269875</xdr:colOff>
      <xdr:row>73</xdr:row>
      <xdr:rowOff>167805</xdr:rowOff>
    </xdr:to>
    <xdr:cxnSp macro="">
      <xdr:nvCxnSpPr>
        <xdr:cNvPr id="410" name="直線コネクタ 409"/>
        <xdr:cNvCxnSpPr/>
      </xdr:nvCxnSpPr>
      <xdr:spPr>
        <a:xfrm>
          <a:off x="10388600" y="1268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93523</xdr:rowOff>
    </xdr:from>
    <xdr:to>
      <xdr:col>15</xdr:col>
      <xdr:colOff>180975</xdr:colOff>
      <xdr:row>75</xdr:row>
      <xdr:rowOff>140043</xdr:rowOff>
    </xdr:to>
    <xdr:cxnSp macro="">
      <xdr:nvCxnSpPr>
        <xdr:cNvPr id="411" name="直線コネクタ 410"/>
        <xdr:cNvCxnSpPr/>
      </xdr:nvCxnSpPr>
      <xdr:spPr>
        <a:xfrm>
          <a:off x="9639300" y="12266473"/>
          <a:ext cx="838200" cy="7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52443</xdr:rowOff>
    </xdr:from>
    <xdr:ext cx="534377" cy="259045"/>
    <xdr:sp macro="" textlink="">
      <xdr:nvSpPr>
        <xdr:cNvPr id="412" name="普通建設事業費 （ うち新規整備　）平均値テキスト"/>
        <xdr:cNvSpPr txBox="1"/>
      </xdr:nvSpPr>
      <xdr:spPr>
        <a:xfrm>
          <a:off x="10528300" y="13254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74016</xdr:rowOff>
    </xdr:from>
    <xdr:to>
      <xdr:col>15</xdr:col>
      <xdr:colOff>231775</xdr:colOff>
      <xdr:row>78</xdr:row>
      <xdr:rowOff>4166</xdr:rowOff>
    </xdr:to>
    <xdr:sp macro="" textlink="">
      <xdr:nvSpPr>
        <xdr:cNvPr id="413" name="フローチャート : 判断 412"/>
        <xdr:cNvSpPr/>
      </xdr:nvSpPr>
      <xdr:spPr>
        <a:xfrm>
          <a:off x="104267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93523</xdr:rowOff>
    </xdr:from>
    <xdr:to>
      <xdr:col>14</xdr:col>
      <xdr:colOff>28575</xdr:colOff>
      <xdr:row>77</xdr:row>
      <xdr:rowOff>86880</xdr:rowOff>
    </xdr:to>
    <xdr:cxnSp macro="">
      <xdr:nvCxnSpPr>
        <xdr:cNvPr id="414" name="直線コネクタ 413"/>
        <xdr:cNvCxnSpPr/>
      </xdr:nvCxnSpPr>
      <xdr:spPr>
        <a:xfrm flipV="1">
          <a:off x="8750300" y="12266473"/>
          <a:ext cx="889000" cy="102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87402</xdr:rowOff>
    </xdr:from>
    <xdr:to>
      <xdr:col>14</xdr:col>
      <xdr:colOff>79375</xdr:colOff>
      <xdr:row>76</xdr:row>
      <xdr:rowOff>17552</xdr:rowOff>
    </xdr:to>
    <xdr:sp macro="" textlink="">
      <xdr:nvSpPr>
        <xdr:cNvPr id="415" name="フローチャート : 判断 414"/>
        <xdr:cNvSpPr/>
      </xdr:nvSpPr>
      <xdr:spPr>
        <a:xfrm>
          <a:off x="9588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8678</xdr:rowOff>
    </xdr:from>
    <xdr:ext cx="534377" cy="259045"/>
    <xdr:sp macro="" textlink="">
      <xdr:nvSpPr>
        <xdr:cNvPr id="416" name="テキスト ボックス 415"/>
        <xdr:cNvSpPr txBox="1"/>
      </xdr:nvSpPr>
      <xdr:spPr>
        <a:xfrm>
          <a:off x="9372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152019</xdr:rowOff>
    </xdr:from>
    <xdr:to>
      <xdr:col>12</xdr:col>
      <xdr:colOff>561975</xdr:colOff>
      <xdr:row>77</xdr:row>
      <xdr:rowOff>82169</xdr:rowOff>
    </xdr:to>
    <xdr:sp macro="" textlink="">
      <xdr:nvSpPr>
        <xdr:cNvPr id="417" name="フローチャート : 判断 416"/>
        <xdr:cNvSpPr/>
      </xdr:nvSpPr>
      <xdr:spPr>
        <a:xfrm>
          <a:off x="8699500" y="1318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98696</xdr:rowOff>
    </xdr:from>
    <xdr:ext cx="534377" cy="259045"/>
    <xdr:sp macro="" textlink="">
      <xdr:nvSpPr>
        <xdr:cNvPr id="418" name="テキスト ボックス 417"/>
        <xdr:cNvSpPr txBox="1"/>
      </xdr:nvSpPr>
      <xdr:spPr>
        <a:xfrm>
          <a:off x="8483111" y="129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89243</xdr:rowOff>
    </xdr:from>
    <xdr:to>
      <xdr:col>15</xdr:col>
      <xdr:colOff>231775</xdr:colOff>
      <xdr:row>76</xdr:row>
      <xdr:rowOff>19393</xdr:rowOff>
    </xdr:to>
    <xdr:sp macro="" textlink="">
      <xdr:nvSpPr>
        <xdr:cNvPr id="424" name="円/楕円 423"/>
        <xdr:cNvSpPr/>
      </xdr:nvSpPr>
      <xdr:spPr>
        <a:xfrm>
          <a:off x="10426700" y="129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112120</xdr:rowOff>
    </xdr:from>
    <xdr:ext cx="534377" cy="259045"/>
    <xdr:sp macro="" textlink="">
      <xdr:nvSpPr>
        <xdr:cNvPr id="425" name="普通建設事業費 （ うち新規整備　）該当値テキスト"/>
        <xdr:cNvSpPr txBox="1"/>
      </xdr:nvSpPr>
      <xdr:spPr>
        <a:xfrm>
          <a:off x="10528300"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46,473</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42723</xdr:rowOff>
    </xdr:from>
    <xdr:to>
      <xdr:col>14</xdr:col>
      <xdr:colOff>79375</xdr:colOff>
      <xdr:row>71</xdr:row>
      <xdr:rowOff>144323</xdr:rowOff>
    </xdr:to>
    <xdr:sp macro="" textlink="">
      <xdr:nvSpPr>
        <xdr:cNvPr id="426" name="円/楕円 425"/>
        <xdr:cNvSpPr/>
      </xdr:nvSpPr>
      <xdr:spPr>
        <a:xfrm>
          <a:off x="9588500" y="1221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160850</xdr:rowOff>
    </xdr:from>
    <xdr:ext cx="599010" cy="259045"/>
    <xdr:sp macro="" textlink="">
      <xdr:nvSpPr>
        <xdr:cNvPr id="427" name="テキスト ボックス 426"/>
        <xdr:cNvSpPr txBox="1"/>
      </xdr:nvSpPr>
      <xdr:spPr>
        <a:xfrm>
          <a:off x="9339794" y="119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104,136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36080</xdr:rowOff>
    </xdr:from>
    <xdr:to>
      <xdr:col>12</xdr:col>
      <xdr:colOff>561975</xdr:colOff>
      <xdr:row>77</xdr:row>
      <xdr:rowOff>137680</xdr:rowOff>
    </xdr:to>
    <xdr:sp macro="" textlink="">
      <xdr:nvSpPr>
        <xdr:cNvPr id="428" name="円/楕円 427"/>
        <xdr:cNvSpPr/>
      </xdr:nvSpPr>
      <xdr:spPr>
        <a:xfrm>
          <a:off x="8699500" y="132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128807</xdr:rowOff>
    </xdr:from>
    <xdr:ext cx="534377" cy="259045"/>
    <xdr:sp macro="" textlink="">
      <xdr:nvSpPr>
        <xdr:cNvPr id="429" name="テキスト ボックス 428"/>
        <xdr:cNvSpPr txBox="1"/>
      </xdr:nvSpPr>
      <xdr:spPr>
        <a:xfrm>
          <a:off x="8483111" y="13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66281</xdr:rowOff>
    </xdr:from>
    <xdr:to>
      <xdr:col>15</xdr:col>
      <xdr:colOff>180975</xdr:colOff>
      <xdr:row>94</xdr:row>
      <xdr:rowOff>73458</xdr:rowOff>
    </xdr:to>
    <xdr:cxnSp macro="">
      <xdr:nvCxnSpPr>
        <xdr:cNvPr id="458" name="直線コネクタ 457"/>
        <xdr:cNvCxnSpPr/>
      </xdr:nvCxnSpPr>
      <xdr:spPr>
        <a:xfrm flipV="1">
          <a:off x="9639300" y="16182581"/>
          <a:ext cx="8382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10337</xdr:rowOff>
    </xdr:from>
    <xdr:to>
      <xdr:col>14</xdr:col>
      <xdr:colOff>28575</xdr:colOff>
      <xdr:row>94</xdr:row>
      <xdr:rowOff>73458</xdr:rowOff>
    </xdr:to>
    <xdr:cxnSp macro="">
      <xdr:nvCxnSpPr>
        <xdr:cNvPr id="461" name="直線コネクタ 460"/>
        <xdr:cNvCxnSpPr/>
      </xdr:nvCxnSpPr>
      <xdr:spPr>
        <a:xfrm>
          <a:off x="8750300" y="16126637"/>
          <a:ext cx="889000" cy="6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3" name="テキスト ボックス 462"/>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15481</xdr:rowOff>
    </xdr:from>
    <xdr:to>
      <xdr:col>15</xdr:col>
      <xdr:colOff>231775</xdr:colOff>
      <xdr:row>94</xdr:row>
      <xdr:rowOff>117081</xdr:rowOff>
    </xdr:to>
    <xdr:sp macro="" textlink="">
      <xdr:nvSpPr>
        <xdr:cNvPr id="471" name="円/楕円 470"/>
        <xdr:cNvSpPr/>
      </xdr:nvSpPr>
      <xdr:spPr>
        <a:xfrm>
          <a:off x="10426700" y="161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38358</xdr:rowOff>
    </xdr:from>
    <xdr:ext cx="534377" cy="259045"/>
    <xdr:sp macro="" textlink="">
      <xdr:nvSpPr>
        <xdr:cNvPr id="472" name="普通建設事業費 （ うち更新整備　）該当値テキスト"/>
        <xdr:cNvSpPr txBox="1"/>
      </xdr:nvSpPr>
      <xdr:spPr>
        <a:xfrm>
          <a:off x="10528300" y="1598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65,781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22658</xdr:rowOff>
    </xdr:from>
    <xdr:to>
      <xdr:col>14</xdr:col>
      <xdr:colOff>79375</xdr:colOff>
      <xdr:row>94</xdr:row>
      <xdr:rowOff>124258</xdr:rowOff>
    </xdr:to>
    <xdr:sp macro="" textlink="">
      <xdr:nvSpPr>
        <xdr:cNvPr id="473" name="円/楕円 472"/>
        <xdr:cNvSpPr/>
      </xdr:nvSpPr>
      <xdr:spPr>
        <a:xfrm>
          <a:off x="9588500" y="1613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140785</xdr:rowOff>
    </xdr:from>
    <xdr:ext cx="534377" cy="259045"/>
    <xdr:sp macro="" textlink="">
      <xdr:nvSpPr>
        <xdr:cNvPr id="474" name="テキスト ボックス 473"/>
        <xdr:cNvSpPr txBox="1"/>
      </xdr:nvSpPr>
      <xdr:spPr>
        <a:xfrm>
          <a:off x="9372111" y="1591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65,216</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130987</xdr:rowOff>
    </xdr:from>
    <xdr:to>
      <xdr:col>12</xdr:col>
      <xdr:colOff>561975</xdr:colOff>
      <xdr:row>94</xdr:row>
      <xdr:rowOff>61137</xdr:rowOff>
    </xdr:to>
    <xdr:sp macro="" textlink="">
      <xdr:nvSpPr>
        <xdr:cNvPr id="475" name="円/楕円 474"/>
        <xdr:cNvSpPr/>
      </xdr:nvSpPr>
      <xdr:spPr>
        <a:xfrm>
          <a:off x="8699500" y="160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77664</xdr:rowOff>
    </xdr:from>
    <xdr:ext cx="534377" cy="259045"/>
    <xdr:sp macro="" textlink="">
      <xdr:nvSpPr>
        <xdr:cNvPr id="476" name="テキスト ボックス 475"/>
        <xdr:cNvSpPr txBox="1"/>
      </xdr:nvSpPr>
      <xdr:spPr>
        <a:xfrm>
          <a:off x="8483111" y="1585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69862</xdr:rowOff>
    </xdr:from>
    <xdr:to>
      <xdr:col>23</xdr:col>
      <xdr:colOff>517525</xdr:colOff>
      <xdr:row>38</xdr:row>
      <xdr:rowOff>132133</xdr:rowOff>
    </xdr:to>
    <xdr:cxnSp macro="">
      <xdr:nvCxnSpPr>
        <xdr:cNvPr id="503" name="直線コネクタ 502"/>
        <xdr:cNvCxnSpPr/>
      </xdr:nvCxnSpPr>
      <xdr:spPr>
        <a:xfrm>
          <a:off x="15481300" y="6584962"/>
          <a:ext cx="8382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64171</xdr:rowOff>
    </xdr:from>
    <xdr:to>
      <xdr:col>22</xdr:col>
      <xdr:colOff>365125</xdr:colOff>
      <xdr:row>38</xdr:row>
      <xdr:rowOff>69862</xdr:rowOff>
    </xdr:to>
    <xdr:cxnSp macro="">
      <xdr:nvCxnSpPr>
        <xdr:cNvPr id="506" name="直線コネクタ 505"/>
        <xdr:cNvCxnSpPr/>
      </xdr:nvCxnSpPr>
      <xdr:spPr>
        <a:xfrm>
          <a:off x="14592300" y="6579271"/>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64171</xdr:rowOff>
    </xdr:from>
    <xdr:to>
      <xdr:col>21</xdr:col>
      <xdr:colOff>161925</xdr:colOff>
      <xdr:row>38</xdr:row>
      <xdr:rowOff>138580</xdr:rowOff>
    </xdr:to>
    <xdr:cxnSp macro="">
      <xdr:nvCxnSpPr>
        <xdr:cNvPr id="509" name="直線コネクタ 508"/>
        <xdr:cNvCxnSpPr/>
      </xdr:nvCxnSpPr>
      <xdr:spPr>
        <a:xfrm flipV="1">
          <a:off x="13703300" y="6579271"/>
          <a:ext cx="889000" cy="7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118738</xdr:rowOff>
    </xdr:from>
    <xdr:to>
      <xdr:col>19</xdr:col>
      <xdr:colOff>644525</xdr:colOff>
      <xdr:row>38</xdr:row>
      <xdr:rowOff>138580</xdr:rowOff>
    </xdr:to>
    <xdr:cxnSp macro="">
      <xdr:nvCxnSpPr>
        <xdr:cNvPr id="512" name="直線コネクタ 511"/>
        <xdr:cNvCxnSpPr/>
      </xdr:nvCxnSpPr>
      <xdr:spPr>
        <a:xfrm>
          <a:off x="12814300" y="6633838"/>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81333</xdr:rowOff>
    </xdr:from>
    <xdr:to>
      <xdr:col>23</xdr:col>
      <xdr:colOff>568325</xdr:colOff>
      <xdr:row>39</xdr:row>
      <xdr:rowOff>11483</xdr:rowOff>
    </xdr:to>
    <xdr:sp macro="" textlink="">
      <xdr:nvSpPr>
        <xdr:cNvPr id="522" name="円/楕円 521"/>
        <xdr:cNvSpPr/>
      </xdr:nvSpPr>
      <xdr:spPr>
        <a:xfrm>
          <a:off x="16268700" y="659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378565" cy="259045"/>
    <xdr:sp macro="" textlink="">
      <xdr:nvSpPr>
        <xdr:cNvPr id="523" name="災害復旧事業費該当値テキスト"/>
        <xdr:cNvSpPr txBox="1"/>
      </xdr:nvSpPr>
      <xdr:spPr>
        <a:xfrm>
          <a:off x="16370300" y="652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19062</xdr:rowOff>
    </xdr:from>
    <xdr:to>
      <xdr:col>22</xdr:col>
      <xdr:colOff>415925</xdr:colOff>
      <xdr:row>38</xdr:row>
      <xdr:rowOff>120662</xdr:rowOff>
    </xdr:to>
    <xdr:sp macro="" textlink="">
      <xdr:nvSpPr>
        <xdr:cNvPr id="524" name="円/楕円 523"/>
        <xdr:cNvSpPr/>
      </xdr:nvSpPr>
      <xdr:spPr>
        <a:xfrm>
          <a:off x="15430500" y="653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111789</xdr:rowOff>
    </xdr:from>
    <xdr:ext cx="469744" cy="259045"/>
    <xdr:sp macro="" textlink="">
      <xdr:nvSpPr>
        <xdr:cNvPr id="525" name="テキスト ボックス 524"/>
        <xdr:cNvSpPr txBox="1"/>
      </xdr:nvSpPr>
      <xdr:spPr>
        <a:xfrm>
          <a:off x="15246427" y="662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13371</xdr:rowOff>
    </xdr:from>
    <xdr:to>
      <xdr:col>21</xdr:col>
      <xdr:colOff>212725</xdr:colOff>
      <xdr:row>38</xdr:row>
      <xdr:rowOff>114971</xdr:rowOff>
    </xdr:to>
    <xdr:sp macro="" textlink="">
      <xdr:nvSpPr>
        <xdr:cNvPr id="526" name="円/楕円 525"/>
        <xdr:cNvSpPr/>
      </xdr:nvSpPr>
      <xdr:spPr>
        <a:xfrm>
          <a:off x="14541500" y="65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106098</xdr:rowOff>
    </xdr:from>
    <xdr:ext cx="469744" cy="259045"/>
    <xdr:sp macro="" textlink="">
      <xdr:nvSpPr>
        <xdr:cNvPr id="527" name="テキスト ボックス 526"/>
        <xdr:cNvSpPr txBox="1"/>
      </xdr:nvSpPr>
      <xdr:spPr>
        <a:xfrm>
          <a:off x="14357427" y="662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87780</xdr:rowOff>
    </xdr:from>
    <xdr:to>
      <xdr:col>20</xdr:col>
      <xdr:colOff>9525</xdr:colOff>
      <xdr:row>39</xdr:row>
      <xdr:rowOff>17930</xdr:rowOff>
    </xdr:to>
    <xdr:sp macro="" textlink="">
      <xdr:nvSpPr>
        <xdr:cNvPr id="528" name="円/楕円 527"/>
        <xdr:cNvSpPr/>
      </xdr:nvSpPr>
      <xdr:spPr>
        <a:xfrm>
          <a:off x="13652500" y="660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9057</xdr:rowOff>
    </xdr:from>
    <xdr:ext cx="313932" cy="259045"/>
    <xdr:sp macro="" textlink="">
      <xdr:nvSpPr>
        <xdr:cNvPr id="529" name="テキスト ボックス 528"/>
        <xdr:cNvSpPr txBox="1"/>
      </xdr:nvSpPr>
      <xdr:spPr>
        <a:xfrm>
          <a:off x="13546333" y="6695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67938</xdr:rowOff>
    </xdr:from>
    <xdr:to>
      <xdr:col>18</xdr:col>
      <xdr:colOff>492125</xdr:colOff>
      <xdr:row>38</xdr:row>
      <xdr:rowOff>169538</xdr:rowOff>
    </xdr:to>
    <xdr:sp macro="" textlink="">
      <xdr:nvSpPr>
        <xdr:cNvPr id="530" name="円/楕円 529"/>
        <xdr:cNvSpPr/>
      </xdr:nvSpPr>
      <xdr:spPr>
        <a:xfrm>
          <a:off x="12763500" y="65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160665</xdr:rowOff>
    </xdr:from>
    <xdr:ext cx="378565" cy="259045"/>
    <xdr:sp macro="" textlink="">
      <xdr:nvSpPr>
        <xdr:cNvPr id="531" name="テキスト ボックス 530"/>
        <xdr:cNvSpPr txBox="1"/>
      </xdr:nvSpPr>
      <xdr:spPr>
        <a:xfrm>
          <a:off x="12625017" y="667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108623</xdr:rowOff>
    </xdr:from>
    <xdr:to>
      <xdr:col>23</xdr:col>
      <xdr:colOff>517525</xdr:colOff>
      <xdr:row>76</xdr:row>
      <xdr:rowOff>114491</xdr:rowOff>
    </xdr:to>
    <xdr:cxnSp macro="">
      <xdr:nvCxnSpPr>
        <xdr:cNvPr id="609" name="直線コネクタ 608"/>
        <xdr:cNvCxnSpPr/>
      </xdr:nvCxnSpPr>
      <xdr:spPr>
        <a:xfrm flipV="1">
          <a:off x="15481300" y="13138823"/>
          <a:ext cx="8382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107848</xdr:rowOff>
    </xdr:from>
    <xdr:to>
      <xdr:col>22</xdr:col>
      <xdr:colOff>365125</xdr:colOff>
      <xdr:row>76</xdr:row>
      <xdr:rowOff>114491</xdr:rowOff>
    </xdr:to>
    <xdr:cxnSp macro="">
      <xdr:nvCxnSpPr>
        <xdr:cNvPr id="612" name="直線コネクタ 611"/>
        <xdr:cNvCxnSpPr/>
      </xdr:nvCxnSpPr>
      <xdr:spPr>
        <a:xfrm>
          <a:off x="14592300" y="13138048"/>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4" name="テキスト ボックス 613"/>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99440</xdr:rowOff>
    </xdr:from>
    <xdr:to>
      <xdr:col>21</xdr:col>
      <xdr:colOff>161925</xdr:colOff>
      <xdr:row>76</xdr:row>
      <xdr:rowOff>107848</xdr:rowOff>
    </xdr:to>
    <xdr:cxnSp macro="">
      <xdr:nvCxnSpPr>
        <xdr:cNvPr id="615" name="直線コネクタ 614"/>
        <xdr:cNvCxnSpPr/>
      </xdr:nvCxnSpPr>
      <xdr:spPr>
        <a:xfrm>
          <a:off x="13703300" y="13129640"/>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7" name="テキスト ボックス 616"/>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66167</xdr:rowOff>
    </xdr:from>
    <xdr:to>
      <xdr:col>19</xdr:col>
      <xdr:colOff>644525</xdr:colOff>
      <xdr:row>76</xdr:row>
      <xdr:rowOff>99440</xdr:rowOff>
    </xdr:to>
    <xdr:cxnSp macro="">
      <xdr:nvCxnSpPr>
        <xdr:cNvPr id="618" name="直線コネクタ 617"/>
        <xdr:cNvCxnSpPr/>
      </xdr:nvCxnSpPr>
      <xdr:spPr>
        <a:xfrm>
          <a:off x="12814300" y="13096367"/>
          <a:ext cx="889000" cy="3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56837</xdr:rowOff>
    </xdr:from>
    <xdr:ext cx="534377" cy="259045"/>
    <xdr:sp macro="" textlink="">
      <xdr:nvSpPr>
        <xdr:cNvPr id="620" name="テキスト ボックス 619"/>
        <xdr:cNvSpPr txBox="1"/>
      </xdr:nvSpPr>
      <xdr:spPr>
        <a:xfrm>
          <a:off x="13436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55021</xdr:rowOff>
    </xdr:from>
    <xdr:ext cx="534377" cy="259045"/>
    <xdr:sp macro="" textlink="">
      <xdr:nvSpPr>
        <xdr:cNvPr id="622" name="テキスト ボックス 621"/>
        <xdr:cNvSpPr txBox="1"/>
      </xdr:nvSpPr>
      <xdr:spPr>
        <a:xfrm>
          <a:off x="12547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57823</xdr:rowOff>
    </xdr:from>
    <xdr:to>
      <xdr:col>23</xdr:col>
      <xdr:colOff>568325</xdr:colOff>
      <xdr:row>76</xdr:row>
      <xdr:rowOff>159423</xdr:rowOff>
    </xdr:to>
    <xdr:sp macro="" textlink="">
      <xdr:nvSpPr>
        <xdr:cNvPr id="628" name="円/楕円 627"/>
        <xdr:cNvSpPr/>
      </xdr:nvSpPr>
      <xdr:spPr>
        <a:xfrm>
          <a:off x="16268700" y="130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36250</xdr:rowOff>
    </xdr:from>
    <xdr:ext cx="534377" cy="259045"/>
    <xdr:sp macro="" textlink="">
      <xdr:nvSpPr>
        <xdr:cNvPr id="629" name="公債費該当値テキスト"/>
        <xdr:cNvSpPr txBox="1"/>
      </xdr:nvSpPr>
      <xdr:spPr>
        <a:xfrm>
          <a:off x="16370300" y="1306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35,447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63691</xdr:rowOff>
    </xdr:from>
    <xdr:to>
      <xdr:col>22</xdr:col>
      <xdr:colOff>415925</xdr:colOff>
      <xdr:row>76</xdr:row>
      <xdr:rowOff>165291</xdr:rowOff>
    </xdr:to>
    <xdr:sp macro="" textlink="">
      <xdr:nvSpPr>
        <xdr:cNvPr id="630" name="円/楕円 629"/>
        <xdr:cNvSpPr/>
      </xdr:nvSpPr>
      <xdr:spPr>
        <a:xfrm>
          <a:off x="15430500" y="1309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156418</xdr:rowOff>
    </xdr:from>
    <xdr:ext cx="534377" cy="259045"/>
    <xdr:sp macro="" textlink="">
      <xdr:nvSpPr>
        <xdr:cNvPr id="631" name="テキスト ボックス 630"/>
        <xdr:cNvSpPr txBox="1"/>
      </xdr:nvSpPr>
      <xdr:spPr>
        <a:xfrm>
          <a:off x="15214111" y="1318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57048</xdr:rowOff>
    </xdr:from>
    <xdr:to>
      <xdr:col>21</xdr:col>
      <xdr:colOff>212725</xdr:colOff>
      <xdr:row>76</xdr:row>
      <xdr:rowOff>158648</xdr:rowOff>
    </xdr:to>
    <xdr:sp macro="" textlink="">
      <xdr:nvSpPr>
        <xdr:cNvPr id="632" name="円/楕円 631"/>
        <xdr:cNvSpPr/>
      </xdr:nvSpPr>
      <xdr:spPr>
        <a:xfrm>
          <a:off x="14541500" y="130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149775</xdr:rowOff>
    </xdr:from>
    <xdr:ext cx="534377" cy="259045"/>
    <xdr:sp macro="" textlink="">
      <xdr:nvSpPr>
        <xdr:cNvPr id="633" name="テキスト ボックス 632"/>
        <xdr:cNvSpPr txBox="1"/>
      </xdr:nvSpPr>
      <xdr:spPr>
        <a:xfrm>
          <a:off x="14325111" y="131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48640</xdr:rowOff>
    </xdr:from>
    <xdr:to>
      <xdr:col>20</xdr:col>
      <xdr:colOff>9525</xdr:colOff>
      <xdr:row>76</xdr:row>
      <xdr:rowOff>150240</xdr:rowOff>
    </xdr:to>
    <xdr:sp macro="" textlink="">
      <xdr:nvSpPr>
        <xdr:cNvPr id="634" name="円/楕円 633"/>
        <xdr:cNvSpPr/>
      </xdr:nvSpPr>
      <xdr:spPr>
        <a:xfrm>
          <a:off x="13652500" y="130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141367</xdr:rowOff>
    </xdr:from>
    <xdr:ext cx="534377" cy="259045"/>
    <xdr:sp macro="" textlink="">
      <xdr:nvSpPr>
        <xdr:cNvPr id="635" name="テキスト ボックス 634"/>
        <xdr:cNvSpPr txBox="1"/>
      </xdr:nvSpPr>
      <xdr:spPr>
        <a:xfrm>
          <a:off x="13436111" y="1317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15367</xdr:rowOff>
    </xdr:from>
    <xdr:to>
      <xdr:col>18</xdr:col>
      <xdr:colOff>492125</xdr:colOff>
      <xdr:row>76</xdr:row>
      <xdr:rowOff>116967</xdr:rowOff>
    </xdr:to>
    <xdr:sp macro="" textlink="">
      <xdr:nvSpPr>
        <xdr:cNvPr id="636" name="円/楕円 635"/>
        <xdr:cNvSpPr/>
      </xdr:nvSpPr>
      <xdr:spPr>
        <a:xfrm>
          <a:off x="12763500" y="130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108094</xdr:rowOff>
    </xdr:from>
    <xdr:ext cx="534377" cy="259045"/>
    <xdr:sp macro="" textlink="">
      <xdr:nvSpPr>
        <xdr:cNvPr id="637" name="テキスト ボックス 636"/>
        <xdr:cNvSpPr txBox="1"/>
      </xdr:nvSpPr>
      <xdr:spPr>
        <a:xfrm>
          <a:off x="12547111" y="1313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80798</xdr:rowOff>
    </xdr:from>
    <xdr:to>
      <xdr:col>23</xdr:col>
      <xdr:colOff>517525</xdr:colOff>
      <xdr:row>97</xdr:row>
      <xdr:rowOff>154242</xdr:rowOff>
    </xdr:to>
    <xdr:cxnSp macro="">
      <xdr:nvCxnSpPr>
        <xdr:cNvPr id="666" name="直線コネクタ 665"/>
        <xdr:cNvCxnSpPr/>
      </xdr:nvCxnSpPr>
      <xdr:spPr>
        <a:xfrm flipV="1">
          <a:off x="15481300" y="16711448"/>
          <a:ext cx="838200" cy="7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9665</xdr:rowOff>
    </xdr:from>
    <xdr:to>
      <xdr:col>22</xdr:col>
      <xdr:colOff>365125</xdr:colOff>
      <xdr:row>97</xdr:row>
      <xdr:rowOff>154242</xdr:rowOff>
    </xdr:to>
    <xdr:cxnSp macro="">
      <xdr:nvCxnSpPr>
        <xdr:cNvPr id="669" name="直線コネクタ 668"/>
        <xdr:cNvCxnSpPr/>
      </xdr:nvCxnSpPr>
      <xdr:spPr>
        <a:xfrm>
          <a:off x="14592300" y="16640315"/>
          <a:ext cx="889000" cy="1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9665</xdr:rowOff>
    </xdr:from>
    <xdr:to>
      <xdr:col>21</xdr:col>
      <xdr:colOff>161925</xdr:colOff>
      <xdr:row>98</xdr:row>
      <xdr:rowOff>59283</xdr:rowOff>
    </xdr:to>
    <xdr:cxnSp macro="">
      <xdr:nvCxnSpPr>
        <xdr:cNvPr id="672" name="直線コネクタ 671"/>
        <xdr:cNvCxnSpPr/>
      </xdr:nvCxnSpPr>
      <xdr:spPr>
        <a:xfrm flipV="1">
          <a:off x="13703300" y="16640315"/>
          <a:ext cx="889000" cy="22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4" name="テキスト ボックス 673"/>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119545</xdr:rowOff>
    </xdr:from>
    <xdr:to>
      <xdr:col>19</xdr:col>
      <xdr:colOff>644525</xdr:colOff>
      <xdr:row>98</xdr:row>
      <xdr:rowOff>59283</xdr:rowOff>
    </xdr:to>
    <xdr:cxnSp macro="">
      <xdr:nvCxnSpPr>
        <xdr:cNvPr id="675" name="直線コネクタ 674"/>
        <xdr:cNvCxnSpPr/>
      </xdr:nvCxnSpPr>
      <xdr:spPr>
        <a:xfrm>
          <a:off x="12814300" y="16750195"/>
          <a:ext cx="889000" cy="1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29998</xdr:rowOff>
    </xdr:from>
    <xdr:to>
      <xdr:col>23</xdr:col>
      <xdr:colOff>568325</xdr:colOff>
      <xdr:row>97</xdr:row>
      <xdr:rowOff>131598</xdr:rowOff>
    </xdr:to>
    <xdr:sp macro="" textlink="">
      <xdr:nvSpPr>
        <xdr:cNvPr id="685" name="円/楕円 684"/>
        <xdr:cNvSpPr/>
      </xdr:nvSpPr>
      <xdr:spPr>
        <a:xfrm>
          <a:off x="16268700" y="166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52875</xdr:rowOff>
    </xdr:from>
    <xdr:ext cx="534377" cy="259045"/>
    <xdr:sp macro="" textlink="">
      <xdr:nvSpPr>
        <xdr:cNvPr id="686" name="積立金該当値テキスト"/>
        <xdr:cNvSpPr txBox="1"/>
      </xdr:nvSpPr>
      <xdr:spPr>
        <a:xfrm>
          <a:off x="16370300" y="165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103442</xdr:rowOff>
    </xdr:from>
    <xdr:to>
      <xdr:col>22</xdr:col>
      <xdr:colOff>415925</xdr:colOff>
      <xdr:row>98</xdr:row>
      <xdr:rowOff>33592</xdr:rowOff>
    </xdr:to>
    <xdr:sp macro="" textlink="">
      <xdr:nvSpPr>
        <xdr:cNvPr id="687" name="円/楕円 686"/>
        <xdr:cNvSpPr/>
      </xdr:nvSpPr>
      <xdr:spPr>
        <a:xfrm>
          <a:off x="15430500" y="167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24719</xdr:rowOff>
    </xdr:from>
    <xdr:ext cx="534377" cy="259045"/>
    <xdr:sp macro="" textlink="">
      <xdr:nvSpPr>
        <xdr:cNvPr id="688" name="テキスト ボックス 687"/>
        <xdr:cNvSpPr txBox="1"/>
      </xdr:nvSpPr>
      <xdr:spPr>
        <a:xfrm>
          <a:off x="15214111" y="1682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130315</xdr:rowOff>
    </xdr:from>
    <xdr:to>
      <xdr:col>21</xdr:col>
      <xdr:colOff>212725</xdr:colOff>
      <xdr:row>97</xdr:row>
      <xdr:rowOff>60465</xdr:rowOff>
    </xdr:to>
    <xdr:sp macro="" textlink="">
      <xdr:nvSpPr>
        <xdr:cNvPr id="689" name="円/楕円 688"/>
        <xdr:cNvSpPr/>
      </xdr:nvSpPr>
      <xdr:spPr>
        <a:xfrm>
          <a:off x="14541500" y="165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76992</xdr:rowOff>
    </xdr:from>
    <xdr:ext cx="534377" cy="259045"/>
    <xdr:sp macro="" textlink="">
      <xdr:nvSpPr>
        <xdr:cNvPr id="690" name="テキスト ボックス 689"/>
        <xdr:cNvSpPr txBox="1"/>
      </xdr:nvSpPr>
      <xdr:spPr>
        <a:xfrm>
          <a:off x="14325111" y="1636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8483</xdr:rowOff>
    </xdr:from>
    <xdr:to>
      <xdr:col>20</xdr:col>
      <xdr:colOff>9525</xdr:colOff>
      <xdr:row>98</xdr:row>
      <xdr:rowOff>110083</xdr:rowOff>
    </xdr:to>
    <xdr:sp macro="" textlink="">
      <xdr:nvSpPr>
        <xdr:cNvPr id="691" name="円/楕円 690"/>
        <xdr:cNvSpPr/>
      </xdr:nvSpPr>
      <xdr:spPr>
        <a:xfrm>
          <a:off x="13652500" y="1681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101210</xdr:rowOff>
    </xdr:from>
    <xdr:ext cx="534377" cy="259045"/>
    <xdr:sp macro="" textlink="">
      <xdr:nvSpPr>
        <xdr:cNvPr id="692" name="テキスト ボックス 691"/>
        <xdr:cNvSpPr txBox="1"/>
      </xdr:nvSpPr>
      <xdr:spPr>
        <a:xfrm>
          <a:off x="13436111" y="1690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68745</xdr:rowOff>
    </xdr:from>
    <xdr:to>
      <xdr:col>18</xdr:col>
      <xdr:colOff>492125</xdr:colOff>
      <xdr:row>97</xdr:row>
      <xdr:rowOff>170345</xdr:rowOff>
    </xdr:to>
    <xdr:sp macro="" textlink="">
      <xdr:nvSpPr>
        <xdr:cNvPr id="693" name="円/楕円 692"/>
        <xdr:cNvSpPr/>
      </xdr:nvSpPr>
      <xdr:spPr>
        <a:xfrm>
          <a:off x="12763500" y="166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161472</xdr:rowOff>
    </xdr:from>
    <xdr:ext cx="534377" cy="259045"/>
    <xdr:sp macro="" textlink="">
      <xdr:nvSpPr>
        <xdr:cNvPr id="694" name="テキスト ボックス 693"/>
        <xdr:cNvSpPr txBox="1"/>
      </xdr:nvSpPr>
      <xdr:spPr>
        <a:xfrm>
          <a:off x="12547111" y="167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3" name="直線コネクタ 72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6" name="直線コネクタ 72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9" name="直線コネクタ 72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2" name="直線コネクタ 73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6" name="円/楕円 74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7" name="テキスト ボックス 74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8" name="円/楕円 74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9" name="テキスト ボックス 74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0" name="円/楕円 74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1" name="テキスト ボックス 75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40183</xdr:rowOff>
    </xdr:from>
    <xdr:to>
      <xdr:col>32</xdr:col>
      <xdr:colOff>187325</xdr:colOff>
      <xdr:row>59</xdr:row>
      <xdr:rowOff>40183</xdr:rowOff>
    </xdr:to>
    <xdr:cxnSp macro="">
      <xdr:nvCxnSpPr>
        <xdr:cNvPr id="780" name="直線コネクタ 779"/>
        <xdr:cNvCxnSpPr/>
      </xdr:nvCxnSpPr>
      <xdr:spPr>
        <a:xfrm>
          <a:off x="21323300" y="10155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38011</xdr:rowOff>
    </xdr:from>
    <xdr:to>
      <xdr:col>31</xdr:col>
      <xdr:colOff>34925</xdr:colOff>
      <xdr:row>59</xdr:row>
      <xdr:rowOff>40183</xdr:rowOff>
    </xdr:to>
    <xdr:cxnSp macro="">
      <xdr:nvCxnSpPr>
        <xdr:cNvPr id="783" name="直線コネクタ 782"/>
        <xdr:cNvCxnSpPr/>
      </xdr:nvCxnSpPr>
      <xdr:spPr>
        <a:xfrm>
          <a:off x="20434300" y="1015356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37973</xdr:rowOff>
    </xdr:from>
    <xdr:to>
      <xdr:col>29</xdr:col>
      <xdr:colOff>517525</xdr:colOff>
      <xdr:row>59</xdr:row>
      <xdr:rowOff>38011</xdr:rowOff>
    </xdr:to>
    <xdr:cxnSp macro="">
      <xdr:nvCxnSpPr>
        <xdr:cNvPr id="786" name="直線コネクタ 785"/>
        <xdr:cNvCxnSpPr/>
      </xdr:nvCxnSpPr>
      <xdr:spPr>
        <a:xfrm>
          <a:off x="19545300" y="1015352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37897</xdr:rowOff>
    </xdr:from>
    <xdr:to>
      <xdr:col>28</xdr:col>
      <xdr:colOff>314325</xdr:colOff>
      <xdr:row>59</xdr:row>
      <xdr:rowOff>37973</xdr:rowOff>
    </xdr:to>
    <xdr:cxnSp macro="">
      <xdr:nvCxnSpPr>
        <xdr:cNvPr id="789" name="直線コネクタ 788"/>
        <xdr:cNvCxnSpPr/>
      </xdr:nvCxnSpPr>
      <xdr:spPr>
        <a:xfrm>
          <a:off x="18656300" y="1015344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160833</xdr:rowOff>
    </xdr:from>
    <xdr:to>
      <xdr:col>32</xdr:col>
      <xdr:colOff>238125</xdr:colOff>
      <xdr:row>59</xdr:row>
      <xdr:rowOff>90983</xdr:rowOff>
    </xdr:to>
    <xdr:sp macro="" textlink="">
      <xdr:nvSpPr>
        <xdr:cNvPr id="799" name="円/楕円 798"/>
        <xdr:cNvSpPr/>
      </xdr:nvSpPr>
      <xdr:spPr>
        <a:xfrm>
          <a:off x="221107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75760</xdr:rowOff>
    </xdr:from>
    <xdr:ext cx="378565" cy="259045"/>
    <xdr:sp macro="" textlink="">
      <xdr:nvSpPr>
        <xdr:cNvPr id="800" name="貸付金該当値テキスト"/>
        <xdr:cNvSpPr txBox="1"/>
      </xdr:nvSpPr>
      <xdr:spPr>
        <a:xfrm>
          <a:off x="22212300" y="1001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160833</xdr:rowOff>
    </xdr:from>
    <xdr:to>
      <xdr:col>31</xdr:col>
      <xdr:colOff>85725</xdr:colOff>
      <xdr:row>59</xdr:row>
      <xdr:rowOff>90983</xdr:rowOff>
    </xdr:to>
    <xdr:sp macro="" textlink="">
      <xdr:nvSpPr>
        <xdr:cNvPr id="801" name="円/楕円 800"/>
        <xdr:cNvSpPr/>
      </xdr:nvSpPr>
      <xdr:spPr>
        <a:xfrm>
          <a:off x="212725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82110</xdr:rowOff>
    </xdr:from>
    <xdr:ext cx="378565" cy="259045"/>
    <xdr:sp macro="" textlink="">
      <xdr:nvSpPr>
        <xdr:cNvPr id="802" name="テキスト ボックス 801"/>
        <xdr:cNvSpPr txBox="1"/>
      </xdr:nvSpPr>
      <xdr:spPr>
        <a:xfrm>
          <a:off x="21134017" y="1019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158661</xdr:rowOff>
    </xdr:from>
    <xdr:to>
      <xdr:col>29</xdr:col>
      <xdr:colOff>568325</xdr:colOff>
      <xdr:row>59</xdr:row>
      <xdr:rowOff>88811</xdr:rowOff>
    </xdr:to>
    <xdr:sp macro="" textlink="">
      <xdr:nvSpPr>
        <xdr:cNvPr id="803" name="円/楕円 802"/>
        <xdr:cNvSpPr/>
      </xdr:nvSpPr>
      <xdr:spPr>
        <a:xfrm>
          <a:off x="20383500" y="101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79938</xdr:rowOff>
    </xdr:from>
    <xdr:ext cx="378565" cy="259045"/>
    <xdr:sp macro="" textlink="">
      <xdr:nvSpPr>
        <xdr:cNvPr id="804" name="テキスト ボックス 803"/>
        <xdr:cNvSpPr txBox="1"/>
      </xdr:nvSpPr>
      <xdr:spPr>
        <a:xfrm>
          <a:off x="20245017" y="1019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158623</xdr:rowOff>
    </xdr:from>
    <xdr:to>
      <xdr:col>28</xdr:col>
      <xdr:colOff>365125</xdr:colOff>
      <xdr:row>59</xdr:row>
      <xdr:rowOff>88773</xdr:rowOff>
    </xdr:to>
    <xdr:sp macro="" textlink="">
      <xdr:nvSpPr>
        <xdr:cNvPr id="805" name="円/楕円 804"/>
        <xdr:cNvSpPr/>
      </xdr:nvSpPr>
      <xdr:spPr>
        <a:xfrm>
          <a:off x="19494500" y="101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79900</xdr:rowOff>
    </xdr:from>
    <xdr:ext cx="378565" cy="259045"/>
    <xdr:sp macro="" textlink="">
      <xdr:nvSpPr>
        <xdr:cNvPr id="806" name="テキスト ボックス 805"/>
        <xdr:cNvSpPr txBox="1"/>
      </xdr:nvSpPr>
      <xdr:spPr>
        <a:xfrm>
          <a:off x="19356017" y="10195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158547</xdr:rowOff>
    </xdr:from>
    <xdr:to>
      <xdr:col>27</xdr:col>
      <xdr:colOff>161925</xdr:colOff>
      <xdr:row>59</xdr:row>
      <xdr:rowOff>88697</xdr:rowOff>
    </xdr:to>
    <xdr:sp macro="" textlink="">
      <xdr:nvSpPr>
        <xdr:cNvPr id="807" name="円/楕円 806"/>
        <xdr:cNvSpPr/>
      </xdr:nvSpPr>
      <xdr:spPr>
        <a:xfrm>
          <a:off x="18605500" y="101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79824</xdr:rowOff>
    </xdr:from>
    <xdr:ext cx="378565" cy="259045"/>
    <xdr:sp macro="" textlink="">
      <xdr:nvSpPr>
        <xdr:cNvPr id="808" name="テキスト ボックス 807"/>
        <xdr:cNvSpPr txBox="1"/>
      </xdr:nvSpPr>
      <xdr:spPr>
        <a:xfrm>
          <a:off x="18467017" y="1019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122041</xdr:rowOff>
    </xdr:from>
    <xdr:to>
      <xdr:col>32</xdr:col>
      <xdr:colOff>187325</xdr:colOff>
      <xdr:row>76</xdr:row>
      <xdr:rowOff>118459</xdr:rowOff>
    </xdr:to>
    <xdr:cxnSp macro="">
      <xdr:nvCxnSpPr>
        <xdr:cNvPr id="838" name="直線コネクタ 837"/>
        <xdr:cNvCxnSpPr/>
      </xdr:nvCxnSpPr>
      <xdr:spPr>
        <a:xfrm>
          <a:off x="21323300" y="12980791"/>
          <a:ext cx="838200" cy="16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122041</xdr:rowOff>
    </xdr:from>
    <xdr:to>
      <xdr:col>31</xdr:col>
      <xdr:colOff>34925</xdr:colOff>
      <xdr:row>76</xdr:row>
      <xdr:rowOff>114097</xdr:rowOff>
    </xdr:to>
    <xdr:cxnSp macro="">
      <xdr:nvCxnSpPr>
        <xdr:cNvPr id="841" name="直線コネクタ 840"/>
        <xdr:cNvCxnSpPr/>
      </xdr:nvCxnSpPr>
      <xdr:spPr>
        <a:xfrm flipV="1">
          <a:off x="20434300" y="12980791"/>
          <a:ext cx="889000" cy="16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114097</xdr:rowOff>
    </xdr:from>
    <xdr:to>
      <xdr:col>29</xdr:col>
      <xdr:colOff>517525</xdr:colOff>
      <xdr:row>77</xdr:row>
      <xdr:rowOff>16427</xdr:rowOff>
    </xdr:to>
    <xdr:cxnSp macro="">
      <xdr:nvCxnSpPr>
        <xdr:cNvPr id="844" name="直線コネクタ 843"/>
        <xdr:cNvCxnSpPr/>
      </xdr:nvCxnSpPr>
      <xdr:spPr>
        <a:xfrm flipV="1">
          <a:off x="19545300" y="13144297"/>
          <a:ext cx="889000" cy="7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16427</xdr:rowOff>
    </xdr:from>
    <xdr:to>
      <xdr:col>28</xdr:col>
      <xdr:colOff>314325</xdr:colOff>
      <xdr:row>77</xdr:row>
      <xdr:rowOff>47650</xdr:rowOff>
    </xdr:to>
    <xdr:cxnSp macro="">
      <xdr:nvCxnSpPr>
        <xdr:cNvPr id="847" name="直線コネクタ 846"/>
        <xdr:cNvCxnSpPr/>
      </xdr:nvCxnSpPr>
      <xdr:spPr>
        <a:xfrm flipV="1">
          <a:off x="18656300" y="13218077"/>
          <a:ext cx="8890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49" name="テキスト ボックス 848"/>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1" name="テキスト ボックス 850"/>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67659</xdr:rowOff>
    </xdr:from>
    <xdr:to>
      <xdr:col>32</xdr:col>
      <xdr:colOff>238125</xdr:colOff>
      <xdr:row>76</xdr:row>
      <xdr:rowOff>169259</xdr:rowOff>
    </xdr:to>
    <xdr:sp macro="" textlink="">
      <xdr:nvSpPr>
        <xdr:cNvPr id="857" name="円/楕円 856"/>
        <xdr:cNvSpPr/>
      </xdr:nvSpPr>
      <xdr:spPr>
        <a:xfrm>
          <a:off x="22110700" y="130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46086</xdr:rowOff>
    </xdr:from>
    <xdr:ext cx="534377" cy="259045"/>
    <xdr:sp macro="" textlink="">
      <xdr:nvSpPr>
        <xdr:cNvPr id="858" name="繰出金該当値テキスト"/>
        <xdr:cNvSpPr txBox="1"/>
      </xdr:nvSpPr>
      <xdr:spPr>
        <a:xfrm>
          <a:off x="22212300" y="1307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43,115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71241</xdr:rowOff>
    </xdr:from>
    <xdr:to>
      <xdr:col>31</xdr:col>
      <xdr:colOff>85725</xdr:colOff>
      <xdr:row>76</xdr:row>
      <xdr:rowOff>1391</xdr:rowOff>
    </xdr:to>
    <xdr:sp macro="" textlink="">
      <xdr:nvSpPr>
        <xdr:cNvPr id="859" name="円/楕円 858"/>
        <xdr:cNvSpPr/>
      </xdr:nvSpPr>
      <xdr:spPr>
        <a:xfrm>
          <a:off x="21272500" y="129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17918</xdr:rowOff>
    </xdr:from>
    <xdr:ext cx="534377" cy="259045"/>
    <xdr:sp macro="" textlink="">
      <xdr:nvSpPr>
        <xdr:cNvPr id="860" name="テキスト ボックス 859"/>
        <xdr:cNvSpPr txBox="1"/>
      </xdr:nvSpPr>
      <xdr:spPr>
        <a:xfrm>
          <a:off x="21056111" y="127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63297</xdr:rowOff>
    </xdr:from>
    <xdr:to>
      <xdr:col>29</xdr:col>
      <xdr:colOff>568325</xdr:colOff>
      <xdr:row>76</xdr:row>
      <xdr:rowOff>164897</xdr:rowOff>
    </xdr:to>
    <xdr:sp macro="" textlink="">
      <xdr:nvSpPr>
        <xdr:cNvPr id="861" name="円/楕円 860"/>
        <xdr:cNvSpPr/>
      </xdr:nvSpPr>
      <xdr:spPr>
        <a:xfrm>
          <a:off x="20383500" y="130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9974</xdr:rowOff>
    </xdr:from>
    <xdr:ext cx="534377" cy="259045"/>
    <xdr:sp macro="" textlink="">
      <xdr:nvSpPr>
        <xdr:cNvPr id="862" name="テキスト ボックス 861"/>
        <xdr:cNvSpPr txBox="1"/>
      </xdr:nvSpPr>
      <xdr:spPr>
        <a:xfrm>
          <a:off x="20167111" y="128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137077</xdr:rowOff>
    </xdr:from>
    <xdr:to>
      <xdr:col>28</xdr:col>
      <xdr:colOff>365125</xdr:colOff>
      <xdr:row>77</xdr:row>
      <xdr:rowOff>67227</xdr:rowOff>
    </xdr:to>
    <xdr:sp macro="" textlink="">
      <xdr:nvSpPr>
        <xdr:cNvPr id="863" name="円/楕円 862"/>
        <xdr:cNvSpPr/>
      </xdr:nvSpPr>
      <xdr:spPr>
        <a:xfrm>
          <a:off x="19494500" y="131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58354</xdr:rowOff>
    </xdr:from>
    <xdr:ext cx="534377" cy="259045"/>
    <xdr:sp macro="" textlink="">
      <xdr:nvSpPr>
        <xdr:cNvPr id="864" name="テキスト ボックス 863"/>
        <xdr:cNvSpPr txBox="1"/>
      </xdr:nvSpPr>
      <xdr:spPr>
        <a:xfrm>
          <a:off x="19278111" y="1326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168300</xdr:rowOff>
    </xdr:from>
    <xdr:to>
      <xdr:col>27</xdr:col>
      <xdr:colOff>161925</xdr:colOff>
      <xdr:row>77</xdr:row>
      <xdr:rowOff>98450</xdr:rowOff>
    </xdr:to>
    <xdr:sp macro="" textlink="">
      <xdr:nvSpPr>
        <xdr:cNvPr id="865" name="円/楕円 864"/>
        <xdr:cNvSpPr/>
      </xdr:nvSpPr>
      <xdr:spPr>
        <a:xfrm>
          <a:off x="18605500" y="131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89577</xdr:rowOff>
    </xdr:from>
    <xdr:ext cx="534377" cy="259045"/>
    <xdr:sp macro="" textlink="">
      <xdr:nvSpPr>
        <xdr:cNvPr id="866" name="テキスト ボックス 865"/>
        <xdr:cNvSpPr txBox="1"/>
      </xdr:nvSpPr>
      <xdr:spPr>
        <a:xfrm>
          <a:off x="18389111" y="1329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扶助費及び普通建設事業費にかかる住民一人当たりコストが類似団体平均と比較してかなり高い水準で推移している。特に、扶助費については、類似団体内順位が前年度に引き続き</a:t>
          </a:r>
          <a:r>
            <a:rPr kumimoji="1" lang="en-US" altLang="ja-JP" sz="1300" baseline="0">
              <a:latin typeface="ＭＳ Ｐゴシック"/>
            </a:rPr>
            <a:t>1</a:t>
          </a:r>
          <a:r>
            <a:rPr kumimoji="1" lang="ja-JP" altLang="en-US" sz="1300" baseline="0">
              <a:latin typeface="ＭＳ Ｐゴシック"/>
            </a:rPr>
            <a:t>位となっており、今後、扶助費の増加抑制に努める必要がある。</a:t>
          </a:r>
        </a:p>
        <a:p>
          <a:r>
            <a:rPr kumimoji="1" lang="ja-JP" altLang="en-US" sz="1300" baseline="0">
              <a:latin typeface="ＭＳ Ｐゴシック"/>
            </a:rPr>
            <a:t>　一方で、公債費は、わずかながら類似団体平均よりも低い水準となっている。ただし、今後は、市営球場建設や義務教育施設等新築改築事業などによる公債費の増加が見込まれることから、市債の新規発行に際しては、事業の重要性や緊急性等を十分に検討し、市債残高の増加抑制に努める。</a:t>
          </a:r>
        </a:p>
        <a:p>
          <a:r>
            <a:rPr kumimoji="1" lang="ja-JP" altLang="en-US" sz="1300" baseline="0">
              <a:latin typeface="ＭＳ Ｐゴシック"/>
            </a:rPr>
            <a:t>　その他の性質については、類似団体平均と同水準となっている。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62,581
62,204
210.90
39,608,192
37,885,113
1,076,549
15,706,361
27,534,490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13208</xdr:rowOff>
    </xdr:from>
    <xdr:to>
      <xdr:col>6</xdr:col>
      <xdr:colOff>510540</xdr:colOff>
      <xdr:row>37</xdr:row>
      <xdr:rowOff>164465</xdr:rowOff>
    </xdr:to>
    <xdr:cxnSp macro="">
      <xdr:nvCxnSpPr>
        <xdr:cNvPr id="56" name="直線コネクタ 55"/>
        <xdr:cNvCxnSpPr/>
      </xdr:nvCxnSpPr>
      <xdr:spPr>
        <a:xfrm flipV="1">
          <a:off x="4633595" y="5499608"/>
          <a:ext cx="1270" cy="100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168292</xdr:rowOff>
    </xdr:from>
    <xdr:ext cx="469744" cy="259045"/>
    <xdr:sp macro="" textlink="">
      <xdr:nvSpPr>
        <xdr:cNvPr id="57" name="議会費最小値テキスト"/>
        <xdr:cNvSpPr txBox="1"/>
      </xdr:nvSpPr>
      <xdr:spPr>
        <a:xfrm>
          <a:off x="4686300" y="65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164465</xdr:rowOff>
    </xdr:from>
    <xdr:to>
      <xdr:col>6</xdr:col>
      <xdr:colOff>600075</xdr:colOff>
      <xdr:row>37</xdr:row>
      <xdr:rowOff>164465</xdr:rowOff>
    </xdr:to>
    <xdr:cxnSp macro="">
      <xdr:nvCxnSpPr>
        <xdr:cNvPr id="58" name="直線コネクタ 57"/>
        <xdr:cNvCxnSpPr/>
      </xdr:nvCxnSpPr>
      <xdr:spPr>
        <a:xfrm>
          <a:off x="4546600" y="650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131335</xdr:rowOff>
    </xdr:from>
    <xdr:ext cx="469744" cy="259045"/>
    <xdr:sp macro="" textlink="">
      <xdr:nvSpPr>
        <xdr:cNvPr id="59" name="議会費最大値テキスト"/>
        <xdr:cNvSpPr txBox="1"/>
      </xdr:nvSpPr>
      <xdr:spPr>
        <a:xfrm>
          <a:off x="4686300" y="527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32</xdr:row>
      <xdr:rowOff>13208</xdr:rowOff>
    </xdr:from>
    <xdr:to>
      <xdr:col>6</xdr:col>
      <xdr:colOff>600075</xdr:colOff>
      <xdr:row>32</xdr:row>
      <xdr:rowOff>13208</xdr:rowOff>
    </xdr:to>
    <xdr:cxnSp macro="">
      <xdr:nvCxnSpPr>
        <xdr:cNvPr id="60" name="直線コネクタ 59"/>
        <xdr:cNvCxnSpPr/>
      </xdr:nvCxnSpPr>
      <xdr:spPr>
        <a:xfrm>
          <a:off x="4546600" y="549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133223</xdr:rowOff>
    </xdr:from>
    <xdr:to>
      <xdr:col>6</xdr:col>
      <xdr:colOff>511175</xdr:colOff>
      <xdr:row>32</xdr:row>
      <xdr:rowOff>130937</xdr:rowOff>
    </xdr:to>
    <xdr:cxnSp macro="">
      <xdr:nvCxnSpPr>
        <xdr:cNvPr id="61" name="直線コネクタ 60"/>
        <xdr:cNvCxnSpPr/>
      </xdr:nvCxnSpPr>
      <xdr:spPr>
        <a:xfrm>
          <a:off x="3797300" y="5448173"/>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84091</xdr:rowOff>
    </xdr:from>
    <xdr:ext cx="469744" cy="259045"/>
    <xdr:sp macro="" textlink="">
      <xdr:nvSpPr>
        <xdr:cNvPr id="62" name="議会費平均値テキスト"/>
        <xdr:cNvSpPr txBox="1"/>
      </xdr:nvSpPr>
      <xdr:spPr>
        <a:xfrm>
          <a:off x="4686300" y="6084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105664</xdr:rowOff>
    </xdr:from>
    <xdr:to>
      <xdr:col>6</xdr:col>
      <xdr:colOff>561975</xdr:colOff>
      <xdr:row>36</xdr:row>
      <xdr:rowOff>35814</xdr:rowOff>
    </xdr:to>
    <xdr:sp macro="" textlink="">
      <xdr:nvSpPr>
        <xdr:cNvPr id="63" name="フローチャート : 判断 62"/>
        <xdr:cNvSpPr/>
      </xdr:nvSpPr>
      <xdr:spPr>
        <a:xfrm>
          <a:off x="4584700" y="610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133223</xdr:rowOff>
    </xdr:from>
    <xdr:to>
      <xdr:col>5</xdr:col>
      <xdr:colOff>358775</xdr:colOff>
      <xdr:row>32</xdr:row>
      <xdr:rowOff>44450</xdr:rowOff>
    </xdr:to>
    <xdr:cxnSp macro="">
      <xdr:nvCxnSpPr>
        <xdr:cNvPr id="64" name="直線コネクタ 63"/>
        <xdr:cNvCxnSpPr/>
      </xdr:nvCxnSpPr>
      <xdr:spPr>
        <a:xfrm flipV="1">
          <a:off x="2908300" y="5448173"/>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139954</xdr:rowOff>
    </xdr:from>
    <xdr:to>
      <xdr:col>5</xdr:col>
      <xdr:colOff>409575</xdr:colOff>
      <xdr:row>35</xdr:row>
      <xdr:rowOff>70104</xdr:rowOff>
    </xdr:to>
    <xdr:sp macro="" textlink="">
      <xdr:nvSpPr>
        <xdr:cNvPr id="65" name="フローチャート : 判断 64"/>
        <xdr:cNvSpPr/>
      </xdr:nvSpPr>
      <xdr:spPr>
        <a:xfrm>
          <a:off x="3746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61231</xdr:rowOff>
    </xdr:from>
    <xdr:ext cx="469744" cy="259045"/>
    <xdr:sp macro="" textlink="">
      <xdr:nvSpPr>
        <xdr:cNvPr id="66" name="テキスト ボックス 65"/>
        <xdr:cNvSpPr txBox="1"/>
      </xdr:nvSpPr>
      <xdr:spPr>
        <a:xfrm>
          <a:off x="3562427"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44450</xdr:rowOff>
    </xdr:from>
    <xdr:to>
      <xdr:col>4</xdr:col>
      <xdr:colOff>155575</xdr:colOff>
      <xdr:row>32</xdr:row>
      <xdr:rowOff>114173</xdr:rowOff>
    </xdr:to>
    <xdr:cxnSp macro="">
      <xdr:nvCxnSpPr>
        <xdr:cNvPr id="67" name="直線コネクタ 66"/>
        <xdr:cNvCxnSpPr/>
      </xdr:nvCxnSpPr>
      <xdr:spPr>
        <a:xfrm flipV="1">
          <a:off x="2019300" y="5530850"/>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53467</xdr:rowOff>
    </xdr:from>
    <xdr:to>
      <xdr:col>4</xdr:col>
      <xdr:colOff>206375</xdr:colOff>
      <xdr:row>35</xdr:row>
      <xdr:rowOff>155067</xdr:rowOff>
    </xdr:to>
    <xdr:sp macro="" textlink="">
      <xdr:nvSpPr>
        <xdr:cNvPr id="68" name="フローチャート : 判断 67"/>
        <xdr:cNvSpPr/>
      </xdr:nvSpPr>
      <xdr:spPr>
        <a:xfrm>
          <a:off x="2857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146194</xdr:rowOff>
    </xdr:from>
    <xdr:ext cx="469744" cy="259045"/>
    <xdr:sp macro="" textlink="">
      <xdr:nvSpPr>
        <xdr:cNvPr id="69" name="テキスト ボックス 68"/>
        <xdr:cNvSpPr txBox="1"/>
      </xdr:nvSpPr>
      <xdr:spPr>
        <a:xfrm>
          <a:off x="2673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44069</xdr:rowOff>
    </xdr:from>
    <xdr:to>
      <xdr:col>2</xdr:col>
      <xdr:colOff>638175</xdr:colOff>
      <xdr:row>32</xdr:row>
      <xdr:rowOff>114173</xdr:rowOff>
    </xdr:to>
    <xdr:cxnSp macro="">
      <xdr:nvCxnSpPr>
        <xdr:cNvPr id="70" name="直線コネクタ 69"/>
        <xdr:cNvCxnSpPr/>
      </xdr:nvCxnSpPr>
      <xdr:spPr>
        <a:xfrm>
          <a:off x="1130300" y="5530469"/>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66421</xdr:rowOff>
    </xdr:from>
    <xdr:to>
      <xdr:col>3</xdr:col>
      <xdr:colOff>3175</xdr:colOff>
      <xdr:row>35</xdr:row>
      <xdr:rowOff>168021</xdr:rowOff>
    </xdr:to>
    <xdr:sp macro="" textlink="">
      <xdr:nvSpPr>
        <xdr:cNvPr id="71" name="フローチャート : 判断 70"/>
        <xdr:cNvSpPr/>
      </xdr:nvSpPr>
      <xdr:spPr>
        <a:xfrm>
          <a:off x="1968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159148</xdr:rowOff>
    </xdr:from>
    <xdr:ext cx="469744" cy="259045"/>
    <xdr:sp macro="" textlink="">
      <xdr:nvSpPr>
        <xdr:cNvPr id="72" name="テキスト ボックス 71"/>
        <xdr:cNvSpPr txBox="1"/>
      </xdr:nvSpPr>
      <xdr:spPr>
        <a:xfrm>
          <a:off x="1784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10414</xdr:rowOff>
    </xdr:from>
    <xdr:to>
      <xdr:col>1</xdr:col>
      <xdr:colOff>485775</xdr:colOff>
      <xdr:row>35</xdr:row>
      <xdr:rowOff>112014</xdr:rowOff>
    </xdr:to>
    <xdr:sp macro="" textlink="">
      <xdr:nvSpPr>
        <xdr:cNvPr id="73" name="フローチャート : 判断 72"/>
        <xdr:cNvSpPr/>
      </xdr:nvSpPr>
      <xdr:spPr>
        <a:xfrm>
          <a:off x="1079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103141</xdr:rowOff>
    </xdr:from>
    <xdr:ext cx="469744" cy="259045"/>
    <xdr:sp macro="" textlink="">
      <xdr:nvSpPr>
        <xdr:cNvPr id="74" name="テキスト ボックス 73"/>
        <xdr:cNvSpPr txBox="1"/>
      </xdr:nvSpPr>
      <xdr:spPr>
        <a:xfrm>
          <a:off x="895427"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80137</xdr:rowOff>
    </xdr:from>
    <xdr:to>
      <xdr:col>6</xdr:col>
      <xdr:colOff>561975</xdr:colOff>
      <xdr:row>33</xdr:row>
      <xdr:rowOff>10287</xdr:rowOff>
    </xdr:to>
    <xdr:sp macro="" textlink="">
      <xdr:nvSpPr>
        <xdr:cNvPr id="80" name="円/楕円 79"/>
        <xdr:cNvSpPr/>
      </xdr:nvSpPr>
      <xdr:spPr>
        <a:xfrm>
          <a:off x="4584700" y="556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166514</xdr:rowOff>
    </xdr:from>
    <xdr:ext cx="469744" cy="259045"/>
    <xdr:sp macro="" textlink="">
      <xdr:nvSpPr>
        <xdr:cNvPr id="81" name="議会費該当値テキスト"/>
        <xdr:cNvSpPr txBox="1"/>
      </xdr:nvSpPr>
      <xdr:spPr>
        <a:xfrm>
          <a:off x="4686300" y="548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82423</xdr:rowOff>
    </xdr:from>
    <xdr:to>
      <xdr:col>5</xdr:col>
      <xdr:colOff>409575</xdr:colOff>
      <xdr:row>32</xdr:row>
      <xdr:rowOff>12573</xdr:rowOff>
    </xdr:to>
    <xdr:sp macro="" textlink="">
      <xdr:nvSpPr>
        <xdr:cNvPr id="82" name="円/楕円 81"/>
        <xdr:cNvSpPr/>
      </xdr:nvSpPr>
      <xdr:spPr>
        <a:xfrm>
          <a:off x="3746500" y="539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29100</xdr:rowOff>
    </xdr:from>
    <xdr:ext cx="469744" cy="259045"/>
    <xdr:sp macro="" textlink="">
      <xdr:nvSpPr>
        <xdr:cNvPr id="83" name="テキスト ボックス 82"/>
        <xdr:cNvSpPr txBox="1"/>
      </xdr:nvSpPr>
      <xdr:spPr>
        <a:xfrm>
          <a:off x="3562427" y="517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165100</xdr:rowOff>
    </xdr:from>
    <xdr:to>
      <xdr:col>4</xdr:col>
      <xdr:colOff>206375</xdr:colOff>
      <xdr:row>32</xdr:row>
      <xdr:rowOff>95250</xdr:rowOff>
    </xdr:to>
    <xdr:sp macro="" textlink="">
      <xdr:nvSpPr>
        <xdr:cNvPr id="84" name="円/楕円 83"/>
        <xdr:cNvSpPr/>
      </xdr:nvSpPr>
      <xdr:spPr>
        <a:xfrm>
          <a:off x="2857500" y="54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111777</xdr:rowOff>
    </xdr:from>
    <xdr:ext cx="469744" cy="259045"/>
    <xdr:sp macro="" textlink="">
      <xdr:nvSpPr>
        <xdr:cNvPr id="85" name="テキスト ボックス 84"/>
        <xdr:cNvSpPr txBox="1"/>
      </xdr:nvSpPr>
      <xdr:spPr>
        <a:xfrm>
          <a:off x="2673427" y="52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63373</xdr:rowOff>
    </xdr:from>
    <xdr:to>
      <xdr:col>3</xdr:col>
      <xdr:colOff>3175</xdr:colOff>
      <xdr:row>32</xdr:row>
      <xdr:rowOff>164973</xdr:rowOff>
    </xdr:to>
    <xdr:sp macro="" textlink="">
      <xdr:nvSpPr>
        <xdr:cNvPr id="86" name="円/楕円 85"/>
        <xdr:cNvSpPr/>
      </xdr:nvSpPr>
      <xdr:spPr>
        <a:xfrm>
          <a:off x="1968500" y="554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10050</xdr:rowOff>
    </xdr:from>
    <xdr:ext cx="469744" cy="259045"/>
    <xdr:sp macro="" textlink="">
      <xdr:nvSpPr>
        <xdr:cNvPr id="87" name="テキスト ボックス 86"/>
        <xdr:cNvSpPr txBox="1"/>
      </xdr:nvSpPr>
      <xdr:spPr>
        <a:xfrm>
          <a:off x="1784427" y="532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164719</xdr:rowOff>
    </xdr:from>
    <xdr:to>
      <xdr:col>1</xdr:col>
      <xdr:colOff>485775</xdr:colOff>
      <xdr:row>32</xdr:row>
      <xdr:rowOff>94869</xdr:rowOff>
    </xdr:to>
    <xdr:sp macro="" textlink="">
      <xdr:nvSpPr>
        <xdr:cNvPr id="88" name="円/楕円 87"/>
        <xdr:cNvSpPr/>
      </xdr:nvSpPr>
      <xdr:spPr>
        <a:xfrm>
          <a:off x="1079500" y="547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111396</xdr:rowOff>
    </xdr:from>
    <xdr:ext cx="469744" cy="259045"/>
    <xdr:sp macro="" textlink="">
      <xdr:nvSpPr>
        <xdr:cNvPr id="89" name="テキスト ボックス 88"/>
        <xdr:cNvSpPr txBox="1"/>
      </xdr:nvSpPr>
      <xdr:spPr>
        <a:xfrm>
          <a:off x="895427" y="525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3" name="直線コネクタ 112"/>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4"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5" name="直線コネクタ 114"/>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6"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7" name="直線コネクタ 116"/>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23182</xdr:rowOff>
    </xdr:from>
    <xdr:to>
      <xdr:col>6</xdr:col>
      <xdr:colOff>511175</xdr:colOff>
      <xdr:row>53</xdr:row>
      <xdr:rowOff>83327</xdr:rowOff>
    </xdr:to>
    <xdr:cxnSp macro="">
      <xdr:nvCxnSpPr>
        <xdr:cNvPr id="118" name="直線コネクタ 117"/>
        <xdr:cNvCxnSpPr/>
      </xdr:nvCxnSpPr>
      <xdr:spPr>
        <a:xfrm>
          <a:off x="3797300" y="9110032"/>
          <a:ext cx="838200" cy="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9"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20" name="フローチャート : 判断 119"/>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23182</xdr:rowOff>
    </xdr:from>
    <xdr:to>
      <xdr:col>5</xdr:col>
      <xdr:colOff>358775</xdr:colOff>
      <xdr:row>53</xdr:row>
      <xdr:rowOff>89195</xdr:rowOff>
    </xdr:to>
    <xdr:cxnSp macro="">
      <xdr:nvCxnSpPr>
        <xdr:cNvPr id="121" name="直線コネクタ 120"/>
        <xdr:cNvCxnSpPr/>
      </xdr:nvCxnSpPr>
      <xdr:spPr>
        <a:xfrm flipV="1">
          <a:off x="2908300" y="9110032"/>
          <a:ext cx="889000" cy="6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2" name="フローチャート : 判断 121"/>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3" name="テキスト ボックス 122"/>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89195</xdr:rowOff>
    </xdr:from>
    <xdr:to>
      <xdr:col>4</xdr:col>
      <xdr:colOff>155575</xdr:colOff>
      <xdr:row>53</xdr:row>
      <xdr:rowOff>119644</xdr:rowOff>
    </xdr:to>
    <xdr:cxnSp macro="">
      <xdr:nvCxnSpPr>
        <xdr:cNvPr id="124" name="直線コネクタ 123"/>
        <xdr:cNvCxnSpPr/>
      </xdr:nvCxnSpPr>
      <xdr:spPr>
        <a:xfrm flipV="1">
          <a:off x="2019300" y="9176045"/>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5" name="フローチャート : 判断 124"/>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6" name="テキスト ボックス 125"/>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67180</xdr:rowOff>
    </xdr:from>
    <xdr:to>
      <xdr:col>2</xdr:col>
      <xdr:colOff>638175</xdr:colOff>
      <xdr:row>53</xdr:row>
      <xdr:rowOff>119644</xdr:rowOff>
    </xdr:to>
    <xdr:cxnSp macro="">
      <xdr:nvCxnSpPr>
        <xdr:cNvPr id="127" name="直線コネクタ 126"/>
        <xdr:cNvCxnSpPr/>
      </xdr:nvCxnSpPr>
      <xdr:spPr>
        <a:xfrm>
          <a:off x="1130300" y="9154030"/>
          <a:ext cx="8890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8" name="フローチャート : 判断 127"/>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9" name="テキスト ボックス 128"/>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30" name="フローチャート : 判断 129"/>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31" name="テキスト ボックス 130"/>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32527</xdr:rowOff>
    </xdr:from>
    <xdr:to>
      <xdr:col>6</xdr:col>
      <xdr:colOff>561975</xdr:colOff>
      <xdr:row>53</xdr:row>
      <xdr:rowOff>134127</xdr:rowOff>
    </xdr:to>
    <xdr:sp macro="" textlink="">
      <xdr:nvSpPr>
        <xdr:cNvPr id="137" name="円/楕円 136"/>
        <xdr:cNvSpPr/>
      </xdr:nvSpPr>
      <xdr:spPr>
        <a:xfrm>
          <a:off x="4584700" y="911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55404</xdr:rowOff>
    </xdr:from>
    <xdr:ext cx="599010" cy="259045"/>
    <xdr:sp macro="" textlink="">
      <xdr:nvSpPr>
        <xdr:cNvPr id="138" name="総務費該当値テキスト"/>
        <xdr:cNvSpPr txBox="1"/>
      </xdr:nvSpPr>
      <xdr:spPr>
        <a:xfrm>
          <a:off x="4686300" y="897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129,898</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143832</xdr:rowOff>
    </xdr:from>
    <xdr:to>
      <xdr:col>5</xdr:col>
      <xdr:colOff>409575</xdr:colOff>
      <xdr:row>53</xdr:row>
      <xdr:rowOff>73982</xdr:rowOff>
    </xdr:to>
    <xdr:sp macro="" textlink="">
      <xdr:nvSpPr>
        <xdr:cNvPr id="139" name="円/楕円 138"/>
        <xdr:cNvSpPr/>
      </xdr:nvSpPr>
      <xdr:spPr>
        <a:xfrm>
          <a:off x="3746500" y="90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90509</xdr:rowOff>
    </xdr:from>
    <xdr:ext cx="599010" cy="259045"/>
    <xdr:sp macro="" textlink="">
      <xdr:nvSpPr>
        <xdr:cNvPr id="140" name="テキスト ボックス 139"/>
        <xdr:cNvSpPr txBox="1"/>
      </xdr:nvSpPr>
      <xdr:spPr>
        <a:xfrm>
          <a:off x="3497794" y="883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137,791</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38395</xdr:rowOff>
    </xdr:from>
    <xdr:to>
      <xdr:col>4</xdr:col>
      <xdr:colOff>206375</xdr:colOff>
      <xdr:row>53</xdr:row>
      <xdr:rowOff>139995</xdr:rowOff>
    </xdr:to>
    <xdr:sp macro="" textlink="">
      <xdr:nvSpPr>
        <xdr:cNvPr id="141" name="円/楕円 140"/>
        <xdr:cNvSpPr/>
      </xdr:nvSpPr>
      <xdr:spPr>
        <a:xfrm>
          <a:off x="2857500" y="91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156522</xdr:rowOff>
    </xdr:from>
    <xdr:ext cx="599010" cy="259045"/>
    <xdr:sp macro="" textlink="">
      <xdr:nvSpPr>
        <xdr:cNvPr id="142" name="テキスト ボックス 141"/>
        <xdr:cNvSpPr txBox="1"/>
      </xdr:nvSpPr>
      <xdr:spPr>
        <a:xfrm>
          <a:off x="2608794" y="89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129,128</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68844</xdr:rowOff>
    </xdr:from>
    <xdr:to>
      <xdr:col>3</xdr:col>
      <xdr:colOff>3175</xdr:colOff>
      <xdr:row>53</xdr:row>
      <xdr:rowOff>170444</xdr:rowOff>
    </xdr:to>
    <xdr:sp macro="" textlink="">
      <xdr:nvSpPr>
        <xdr:cNvPr id="143" name="円/楕円 142"/>
        <xdr:cNvSpPr/>
      </xdr:nvSpPr>
      <xdr:spPr>
        <a:xfrm>
          <a:off x="1968500" y="91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15521</xdr:rowOff>
    </xdr:from>
    <xdr:ext cx="599010" cy="259045"/>
    <xdr:sp macro="" textlink="">
      <xdr:nvSpPr>
        <xdr:cNvPr id="144" name="テキスト ボックス 143"/>
        <xdr:cNvSpPr txBox="1"/>
      </xdr:nvSpPr>
      <xdr:spPr>
        <a:xfrm>
          <a:off x="1719794" y="893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125,132</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16380</xdr:rowOff>
    </xdr:from>
    <xdr:to>
      <xdr:col>1</xdr:col>
      <xdr:colOff>485775</xdr:colOff>
      <xdr:row>53</xdr:row>
      <xdr:rowOff>117980</xdr:rowOff>
    </xdr:to>
    <xdr:sp macro="" textlink="">
      <xdr:nvSpPr>
        <xdr:cNvPr id="145" name="円/楕円 144"/>
        <xdr:cNvSpPr/>
      </xdr:nvSpPr>
      <xdr:spPr>
        <a:xfrm>
          <a:off x="1079500" y="91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134507</xdr:rowOff>
    </xdr:from>
    <xdr:ext cx="599010" cy="259045"/>
    <xdr:sp macro="" textlink="">
      <xdr:nvSpPr>
        <xdr:cNvPr id="146" name="テキスト ボックス 145"/>
        <xdr:cNvSpPr txBox="1"/>
      </xdr:nvSpPr>
      <xdr:spPr>
        <a:xfrm>
          <a:off x="830794" y="887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71" name="直線コネクタ 170"/>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2"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3" name="直線コネクタ 172"/>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4"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5" name="直線コネクタ 174"/>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121691</xdr:rowOff>
    </xdr:from>
    <xdr:to>
      <xdr:col>6</xdr:col>
      <xdr:colOff>511175</xdr:colOff>
      <xdr:row>71</xdr:row>
      <xdr:rowOff>155689</xdr:rowOff>
    </xdr:to>
    <xdr:cxnSp macro="">
      <xdr:nvCxnSpPr>
        <xdr:cNvPr id="176" name="直線コネクタ 175"/>
        <xdr:cNvCxnSpPr/>
      </xdr:nvCxnSpPr>
      <xdr:spPr>
        <a:xfrm>
          <a:off x="3797300" y="12294641"/>
          <a:ext cx="838200" cy="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7"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8" name="フローチャート : 判断 177"/>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121691</xdr:rowOff>
    </xdr:from>
    <xdr:to>
      <xdr:col>5</xdr:col>
      <xdr:colOff>358775</xdr:colOff>
      <xdr:row>72</xdr:row>
      <xdr:rowOff>168643</xdr:rowOff>
    </xdr:to>
    <xdr:cxnSp macro="">
      <xdr:nvCxnSpPr>
        <xdr:cNvPr id="179" name="直線コネクタ 178"/>
        <xdr:cNvCxnSpPr/>
      </xdr:nvCxnSpPr>
      <xdr:spPr>
        <a:xfrm flipV="1">
          <a:off x="2908300" y="12294641"/>
          <a:ext cx="889000" cy="2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80" name="フローチャート : 判断 179"/>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81" name="テキスト ボックス 180"/>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168643</xdr:rowOff>
    </xdr:from>
    <xdr:to>
      <xdr:col>4</xdr:col>
      <xdr:colOff>155575</xdr:colOff>
      <xdr:row>74</xdr:row>
      <xdr:rowOff>45631</xdr:rowOff>
    </xdr:to>
    <xdr:cxnSp macro="">
      <xdr:nvCxnSpPr>
        <xdr:cNvPr id="182" name="直線コネクタ 181"/>
        <xdr:cNvCxnSpPr/>
      </xdr:nvCxnSpPr>
      <xdr:spPr>
        <a:xfrm flipV="1">
          <a:off x="2019300" y="12513043"/>
          <a:ext cx="889000" cy="2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3" name="フローチャート : 判断 182"/>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4" name="テキスト ボックス 183"/>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45631</xdr:rowOff>
    </xdr:from>
    <xdr:to>
      <xdr:col>2</xdr:col>
      <xdr:colOff>638175</xdr:colOff>
      <xdr:row>74</xdr:row>
      <xdr:rowOff>145758</xdr:rowOff>
    </xdr:to>
    <xdr:cxnSp macro="">
      <xdr:nvCxnSpPr>
        <xdr:cNvPr id="185" name="直線コネクタ 184"/>
        <xdr:cNvCxnSpPr/>
      </xdr:nvCxnSpPr>
      <xdr:spPr>
        <a:xfrm flipV="1">
          <a:off x="1130300" y="12732931"/>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6" name="フローチャート : 判断 185"/>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7" name="テキスト ボックス 186"/>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8" name="フローチャート : 判断 187"/>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9" name="テキスト ボックス 188"/>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104889</xdr:rowOff>
    </xdr:from>
    <xdr:to>
      <xdr:col>6</xdr:col>
      <xdr:colOff>561975</xdr:colOff>
      <xdr:row>72</xdr:row>
      <xdr:rowOff>35039</xdr:rowOff>
    </xdr:to>
    <xdr:sp macro="" textlink="">
      <xdr:nvSpPr>
        <xdr:cNvPr id="195" name="円/楕円 194"/>
        <xdr:cNvSpPr/>
      </xdr:nvSpPr>
      <xdr:spPr>
        <a:xfrm>
          <a:off x="4584700" y="12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19816</xdr:rowOff>
    </xdr:from>
    <xdr:ext cx="599010" cy="259045"/>
    <xdr:sp macro="" textlink="">
      <xdr:nvSpPr>
        <xdr:cNvPr id="196" name="民生費該当値テキスト"/>
        <xdr:cNvSpPr txBox="1"/>
      </xdr:nvSpPr>
      <xdr:spPr>
        <a:xfrm>
          <a:off x="4686300" y="1219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219,241</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70891</xdr:rowOff>
    </xdr:from>
    <xdr:to>
      <xdr:col>5</xdr:col>
      <xdr:colOff>409575</xdr:colOff>
      <xdr:row>72</xdr:row>
      <xdr:rowOff>1041</xdr:rowOff>
    </xdr:to>
    <xdr:sp macro="" textlink="">
      <xdr:nvSpPr>
        <xdr:cNvPr id="197" name="円/楕円 196"/>
        <xdr:cNvSpPr/>
      </xdr:nvSpPr>
      <xdr:spPr>
        <a:xfrm>
          <a:off x="3746500" y="122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17568</xdr:rowOff>
    </xdr:from>
    <xdr:ext cx="599010" cy="259045"/>
    <xdr:sp macro="" textlink="">
      <xdr:nvSpPr>
        <xdr:cNvPr id="198" name="テキスト ボックス 197"/>
        <xdr:cNvSpPr txBox="1"/>
      </xdr:nvSpPr>
      <xdr:spPr>
        <a:xfrm>
          <a:off x="3497794" y="1201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221,918</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117843</xdr:rowOff>
    </xdr:from>
    <xdr:to>
      <xdr:col>4</xdr:col>
      <xdr:colOff>206375</xdr:colOff>
      <xdr:row>73</xdr:row>
      <xdr:rowOff>47993</xdr:rowOff>
    </xdr:to>
    <xdr:sp macro="" textlink="">
      <xdr:nvSpPr>
        <xdr:cNvPr id="199" name="円/楕円 198"/>
        <xdr:cNvSpPr/>
      </xdr:nvSpPr>
      <xdr:spPr>
        <a:xfrm>
          <a:off x="2857500" y="124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64520</xdr:rowOff>
    </xdr:from>
    <xdr:ext cx="599010" cy="259045"/>
    <xdr:sp macro="" textlink="">
      <xdr:nvSpPr>
        <xdr:cNvPr id="200" name="テキスト ボックス 199"/>
        <xdr:cNvSpPr txBox="1"/>
      </xdr:nvSpPr>
      <xdr:spPr>
        <a:xfrm>
          <a:off x="2608794" y="1223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204,721</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166281</xdr:rowOff>
    </xdr:from>
    <xdr:to>
      <xdr:col>3</xdr:col>
      <xdr:colOff>3175</xdr:colOff>
      <xdr:row>74</xdr:row>
      <xdr:rowOff>96431</xdr:rowOff>
    </xdr:to>
    <xdr:sp macro="" textlink="">
      <xdr:nvSpPr>
        <xdr:cNvPr id="201" name="円/楕円 200"/>
        <xdr:cNvSpPr/>
      </xdr:nvSpPr>
      <xdr:spPr>
        <a:xfrm>
          <a:off x="1968500" y="126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112958</xdr:rowOff>
    </xdr:from>
    <xdr:ext cx="599010" cy="259045"/>
    <xdr:sp macro="" textlink="">
      <xdr:nvSpPr>
        <xdr:cNvPr id="202" name="テキスト ボックス 201"/>
        <xdr:cNvSpPr txBox="1"/>
      </xdr:nvSpPr>
      <xdr:spPr>
        <a:xfrm>
          <a:off x="1719794" y="1245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187,407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94958</xdr:rowOff>
    </xdr:from>
    <xdr:to>
      <xdr:col>1</xdr:col>
      <xdr:colOff>485775</xdr:colOff>
      <xdr:row>75</xdr:row>
      <xdr:rowOff>25108</xdr:rowOff>
    </xdr:to>
    <xdr:sp macro="" textlink="">
      <xdr:nvSpPr>
        <xdr:cNvPr id="203" name="円/楕円 202"/>
        <xdr:cNvSpPr/>
      </xdr:nvSpPr>
      <xdr:spPr>
        <a:xfrm>
          <a:off x="1079500" y="127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41635</xdr:rowOff>
    </xdr:from>
    <xdr:ext cx="599010" cy="259045"/>
    <xdr:sp macro="" textlink="">
      <xdr:nvSpPr>
        <xdr:cNvPr id="204" name="テキスト ボックス 203"/>
        <xdr:cNvSpPr txBox="1"/>
      </xdr:nvSpPr>
      <xdr:spPr>
        <a:xfrm>
          <a:off x="830794" y="1255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9" name="直線コネクタ 228"/>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30"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31" name="直線コネクタ 230"/>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2"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3" name="直線コネクタ 232"/>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14084</xdr:rowOff>
    </xdr:from>
    <xdr:to>
      <xdr:col>6</xdr:col>
      <xdr:colOff>511175</xdr:colOff>
      <xdr:row>99</xdr:row>
      <xdr:rowOff>31059</xdr:rowOff>
    </xdr:to>
    <xdr:cxnSp macro="">
      <xdr:nvCxnSpPr>
        <xdr:cNvPr id="234" name="直線コネクタ 233"/>
        <xdr:cNvCxnSpPr/>
      </xdr:nvCxnSpPr>
      <xdr:spPr>
        <a:xfrm flipV="1">
          <a:off x="3797300" y="16987634"/>
          <a:ext cx="838200" cy="1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5"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6" name="フローチャート : 判断 235"/>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30105</xdr:rowOff>
    </xdr:from>
    <xdr:to>
      <xdr:col>5</xdr:col>
      <xdr:colOff>358775</xdr:colOff>
      <xdr:row>99</xdr:row>
      <xdr:rowOff>31059</xdr:rowOff>
    </xdr:to>
    <xdr:cxnSp macro="">
      <xdr:nvCxnSpPr>
        <xdr:cNvPr id="237" name="直線コネクタ 236"/>
        <xdr:cNvCxnSpPr/>
      </xdr:nvCxnSpPr>
      <xdr:spPr>
        <a:xfrm>
          <a:off x="2908300" y="17003655"/>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8" name="フローチャート : 判断 237"/>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9" name="テキスト ボックス 238"/>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30105</xdr:rowOff>
    </xdr:from>
    <xdr:to>
      <xdr:col>4</xdr:col>
      <xdr:colOff>155575</xdr:colOff>
      <xdr:row>99</xdr:row>
      <xdr:rowOff>72092</xdr:rowOff>
    </xdr:to>
    <xdr:cxnSp macro="">
      <xdr:nvCxnSpPr>
        <xdr:cNvPr id="240" name="直線コネクタ 239"/>
        <xdr:cNvCxnSpPr/>
      </xdr:nvCxnSpPr>
      <xdr:spPr>
        <a:xfrm flipV="1">
          <a:off x="2019300" y="17003655"/>
          <a:ext cx="889000" cy="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1" name="フローチャート : 判断 240"/>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2" name="テキスト ボックス 241"/>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13133</xdr:rowOff>
    </xdr:from>
    <xdr:to>
      <xdr:col>2</xdr:col>
      <xdr:colOff>638175</xdr:colOff>
      <xdr:row>99</xdr:row>
      <xdr:rowOff>72092</xdr:rowOff>
    </xdr:to>
    <xdr:cxnSp macro="">
      <xdr:nvCxnSpPr>
        <xdr:cNvPr id="243" name="直線コネクタ 242"/>
        <xdr:cNvCxnSpPr/>
      </xdr:nvCxnSpPr>
      <xdr:spPr>
        <a:xfrm>
          <a:off x="1130300" y="16986683"/>
          <a:ext cx="889000" cy="5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4" name="フローチャート : 判断 243"/>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5" name="テキスト ボックス 244"/>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6" name="フローチャート : 判断 245"/>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7" name="テキスト ボックス 246"/>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134734</xdr:rowOff>
    </xdr:from>
    <xdr:to>
      <xdr:col>6</xdr:col>
      <xdr:colOff>561975</xdr:colOff>
      <xdr:row>99</xdr:row>
      <xdr:rowOff>64884</xdr:rowOff>
    </xdr:to>
    <xdr:sp macro="" textlink="">
      <xdr:nvSpPr>
        <xdr:cNvPr id="253" name="円/楕円 252"/>
        <xdr:cNvSpPr/>
      </xdr:nvSpPr>
      <xdr:spPr>
        <a:xfrm>
          <a:off x="4584700" y="169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49661</xdr:rowOff>
    </xdr:from>
    <xdr:ext cx="534377" cy="259045"/>
    <xdr:sp macro="" textlink="">
      <xdr:nvSpPr>
        <xdr:cNvPr id="254" name="衛生費該当値テキスト"/>
        <xdr:cNvSpPr txBox="1"/>
      </xdr:nvSpPr>
      <xdr:spPr>
        <a:xfrm>
          <a:off x="4686300" y="1685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21,594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151709</xdr:rowOff>
    </xdr:from>
    <xdr:to>
      <xdr:col>5</xdr:col>
      <xdr:colOff>409575</xdr:colOff>
      <xdr:row>99</xdr:row>
      <xdr:rowOff>81859</xdr:rowOff>
    </xdr:to>
    <xdr:sp macro="" textlink="">
      <xdr:nvSpPr>
        <xdr:cNvPr id="255" name="円/楕円 254"/>
        <xdr:cNvSpPr/>
      </xdr:nvSpPr>
      <xdr:spPr>
        <a:xfrm>
          <a:off x="3746500" y="1695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72986</xdr:rowOff>
    </xdr:from>
    <xdr:ext cx="534377" cy="259045"/>
    <xdr:sp macro="" textlink="">
      <xdr:nvSpPr>
        <xdr:cNvPr id="256" name="テキスト ボックス 255"/>
        <xdr:cNvSpPr txBox="1"/>
      </xdr:nvSpPr>
      <xdr:spPr>
        <a:xfrm>
          <a:off x="3530111" y="1704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150755</xdr:rowOff>
    </xdr:from>
    <xdr:to>
      <xdr:col>4</xdr:col>
      <xdr:colOff>206375</xdr:colOff>
      <xdr:row>99</xdr:row>
      <xdr:rowOff>80905</xdr:rowOff>
    </xdr:to>
    <xdr:sp macro="" textlink="">
      <xdr:nvSpPr>
        <xdr:cNvPr id="257" name="円/楕円 256"/>
        <xdr:cNvSpPr/>
      </xdr:nvSpPr>
      <xdr:spPr>
        <a:xfrm>
          <a:off x="2857500" y="16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72032</xdr:rowOff>
    </xdr:from>
    <xdr:ext cx="534377" cy="259045"/>
    <xdr:sp macro="" textlink="">
      <xdr:nvSpPr>
        <xdr:cNvPr id="258" name="テキスト ボックス 257"/>
        <xdr:cNvSpPr txBox="1"/>
      </xdr:nvSpPr>
      <xdr:spPr>
        <a:xfrm>
          <a:off x="2641111" y="170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20,753</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21292</xdr:rowOff>
    </xdr:from>
    <xdr:to>
      <xdr:col>3</xdr:col>
      <xdr:colOff>3175</xdr:colOff>
      <xdr:row>99</xdr:row>
      <xdr:rowOff>122892</xdr:rowOff>
    </xdr:to>
    <xdr:sp macro="" textlink="">
      <xdr:nvSpPr>
        <xdr:cNvPr id="259" name="円/楕円 258"/>
        <xdr:cNvSpPr/>
      </xdr:nvSpPr>
      <xdr:spPr>
        <a:xfrm>
          <a:off x="1968500" y="1699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114019</xdr:rowOff>
    </xdr:from>
    <xdr:ext cx="534377" cy="259045"/>
    <xdr:sp macro="" textlink="">
      <xdr:nvSpPr>
        <xdr:cNvPr id="260" name="テキスト ボックス 259"/>
        <xdr:cNvSpPr txBox="1"/>
      </xdr:nvSpPr>
      <xdr:spPr>
        <a:xfrm>
          <a:off x="1752111" y="1708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133783</xdr:rowOff>
    </xdr:from>
    <xdr:to>
      <xdr:col>1</xdr:col>
      <xdr:colOff>485775</xdr:colOff>
      <xdr:row>99</xdr:row>
      <xdr:rowOff>63933</xdr:rowOff>
    </xdr:to>
    <xdr:sp macro="" textlink="">
      <xdr:nvSpPr>
        <xdr:cNvPr id="261" name="円/楕円 260"/>
        <xdr:cNvSpPr/>
      </xdr:nvSpPr>
      <xdr:spPr>
        <a:xfrm>
          <a:off x="1079500" y="1693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55060</xdr:rowOff>
    </xdr:from>
    <xdr:ext cx="534377" cy="259045"/>
    <xdr:sp macro="" textlink="">
      <xdr:nvSpPr>
        <xdr:cNvPr id="262" name="テキスト ボックス 261"/>
        <xdr:cNvSpPr txBox="1"/>
      </xdr:nvSpPr>
      <xdr:spPr>
        <a:xfrm>
          <a:off x="863111" y="1702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4" name="直線コネクタ 283"/>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7"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8" name="直線コネクタ 287"/>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82321</xdr:rowOff>
    </xdr:from>
    <xdr:to>
      <xdr:col>15</xdr:col>
      <xdr:colOff>180975</xdr:colOff>
      <xdr:row>38</xdr:row>
      <xdr:rowOff>122555</xdr:rowOff>
    </xdr:to>
    <xdr:cxnSp macro="">
      <xdr:nvCxnSpPr>
        <xdr:cNvPr id="289" name="直線コネクタ 288"/>
        <xdr:cNvCxnSpPr/>
      </xdr:nvCxnSpPr>
      <xdr:spPr>
        <a:xfrm>
          <a:off x="9639300" y="6597421"/>
          <a:ext cx="8382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90"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91" name="フローチャート : 判断 290"/>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17399</xdr:rowOff>
    </xdr:from>
    <xdr:to>
      <xdr:col>14</xdr:col>
      <xdr:colOff>28575</xdr:colOff>
      <xdr:row>38</xdr:row>
      <xdr:rowOff>82321</xdr:rowOff>
    </xdr:to>
    <xdr:cxnSp macro="">
      <xdr:nvCxnSpPr>
        <xdr:cNvPr id="292" name="直線コネクタ 291"/>
        <xdr:cNvCxnSpPr/>
      </xdr:nvCxnSpPr>
      <xdr:spPr>
        <a:xfrm>
          <a:off x="8750300" y="6361049"/>
          <a:ext cx="889000" cy="2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3" name="フローチャート : 判断 292"/>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4" name="テキスト ボックス 293"/>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82779</xdr:rowOff>
    </xdr:from>
    <xdr:to>
      <xdr:col>12</xdr:col>
      <xdr:colOff>511175</xdr:colOff>
      <xdr:row>37</xdr:row>
      <xdr:rowOff>17399</xdr:rowOff>
    </xdr:to>
    <xdr:cxnSp macro="">
      <xdr:nvCxnSpPr>
        <xdr:cNvPr id="295" name="直線コネクタ 294"/>
        <xdr:cNvCxnSpPr/>
      </xdr:nvCxnSpPr>
      <xdr:spPr>
        <a:xfrm>
          <a:off x="7861300" y="6083529"/>
          <a:ext cx="889000" cy="27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6" name="フローチャート : 判断 295"/>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7" name="テキスト ボックス 296"/>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82779</xdr:rowOff>
    </xdr:from>
    <xdr:to>
      <xdr:col>11</xdr:col>
      <xdr:colOff>307975</xdr:colOff>
      <xdr:row>37</xdr:row>
      <xdr:rowOff>28372</xdr:rowOff>
    </xdr:to>
    <xdr:cxnSp macro="">
      <xdr:nvCxnSpPr>
        <xdr:cNvPr id="298" name="直線コネクタ 297"/>
        <xdr:cNvCxnSpPr/>
      </xdr:nvCxnSpPr>
      <xdr:spPr>
        <a:xfrm flipV="1">
          <a:off x="6972300" y="6083529"/>
          <a:ext cx="889000" cy="28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9" name="フローチャート : 判断 298"/>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300" name="テキスト ボックス 299"/>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301" name="フローチャート : 判断 300"/>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2" name="テキスト ボックス 301"/>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71755</xdr:rowOff>
    </xdr:from>
    <xdr:to>
      <xdr:col>15</xdr:col>
      <xdr:colOff>231775</xdr:colOff>
      <xdr:row>39</xdr:row>
      <xdr:rowOff>1905</xdr:rowOff>
    </xdr:to>
    <xdr:sp macro="" textlink="">
      <xdr:nvSpPr>
        <xdr:cNvPr id="308" name="円/楕円 307"/>
        <xdr:cNvSpPr/>
      </xdr:nvSpPr>
      <xdr:spPr>
        <a:xfrm>
          <a:off x="104267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158132</xdr:rowOff>
    </xdr:from>
    <xdr:ext cx="313932" cy="259045"/>
    <xdr:sp macro="" textlink="">
      <xdr:nvSpPr>
        <xdr:cNvPr id="309" name="労働費該当値テキスト"/>
        <xdr:cNvSpPr txBox="1"/>
      </xdr:nvSpPr>
      <xdr:spPr>
        <a:xfrm>
          <a:off x="10528300" y="6501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31521</xdr:rowOff>
    </xdr:from>
    <xdr:to>
      <xdr:col>14</xdr:col>
      <xdr:colOff>79375</xdr:colOff>
      <xdr:row>38</xdr:row>
      <xdr:rowOff>133121</xdr:rowOff>
    </xdr:to>
    <xdr:sp macro="" textlink="">
      <xdr:nvSpPr>
        <xdr:cNvPr id="310" name="円/楕円 309"/>
        <xdr:cNvSpPr/>
      </xdr:nvSpPr>
      <xdr:spPr>
        <a:xfrm>
          <a:off x="9588500" y="65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124248</xdr:rowOff>
    </xdr:from>
    <xdr:ext cx="378565" cy="259045"/>
    <xdr:sp macro="" textlink="">
      <xdr:nvSpPr>
        <xdr:cNvPr id="311" name="テキスト ボックス 310"/>
        <xdr:cNvSpPr txBox="1"/>
      </xdr:nvSpPr>
      <xdr:spPr>
        <a:xfrm>
          <a:off x="9450017" y="6639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138049</xdr:rowOff>
    </xdr:from>
    <xdr:to>
      <xdr:col>12</xdr:col>
      <xdr:colOff>561975</xdr:colOff>
      <xdr:row>37</xdr:row>
      <xdr:rowOff>68199</xdr:rowOff>
    </xdr:to>
    <xdr:sp macro="" textlink="">
      <xdr:nvSpPr>
        <xdr:cNvPr id="312" name="円/楕円 311"/>
        <xdr:cNvSpPr/>
      </xdr:nvSpPr>
      <xdr:spPr>
        <a:xfrm>
          <a:off x="8699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84726</xdr:rowOff>
    </xdr:from>
    <xdr:ext cx="469744" cy="259045"/>
    <xdr:sp macro="" textlink="">
      <xdr:nvSpPr>
        <xdr:cNvPr id="313" name="テキスト ボックス 312"/>
        <xdr:cNvSpPr txBox="1"/>
      </xdr:nvSpPr>
      <xdr:spPr>
        <a:xfrm>
          <a:off x="8515427" y="608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31979</xdr:rowOff>
    </xdr:from>
    <xdr:to>
      <xdr:col>11</xdr:col>
      <xdr:colOff>358775</xdr:colOff>
      <xdr:row>35</xdr:row>
      <xdr:rowOff>133579</xdr:rowOff>
    </xdr:to>
    <xdr:sp macro="" textlink="">
      <xdr:nvSpPr>
        <xdr:cNvPr id="314" name="円/楕円 313"/>
        <xdr:cNvSpPr/>
      </xdr:nvSpPr>
      <xdr:spPr>
        <a:xfrm>
          <a:off x="7810500" y="60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150106</xdr:rowOff>
    </xdr:from>
    <xdr:ext cx="469744" cy="259045"/>
    <xdr:sp macro="" textlink="">
      <xdr:nvSpPr>
        <xdr:cNvPr id="315" name="テキスト ボックス 314"/>
        <xdr:cNvSpPr txBox="1"/>
      </xdr:nvSpPr>
      <xdr:spPr>
        <a:xfrm>
          <a:off x="7626427" y="580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149022</xdr:rowOff>
    </xdr:from>
    <xdr:to>
      <xdr:col>10</xdr:col>
      <xdr:colOff>155575</xdr:colOff>
      <xdr:row>37</xdr:row>
      <xdr:rowOff>79172</xdr:rowOff>
    </xdr:to>
    <xdr:sp macro="" textlink="">
      <xdr:nvSpPr>
        <xdr:cNvPr id="316" name="円/楕円 315"/>
        <xdr:cNvSpPr/>
      </xdr:nvSpPr>
      <xdr:spPr>
        <a:xfrm>
          <a:off x="6921500" y="63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70299</xdr:rowOff>
    </xdr:from>
    <xdr:ext cx="469744" cy="259045"/>
    <xdr:sp macro="" textlink="">
      <xdr:nvSpPr>
        <xdr:cNvPr id="317" name="テキスト ボックス 316"/>
        <xdr:cNvSpPr txBox="1"/>
      </xdr:nvSpPr>
      <xdr:spPr>
        <a:xfrm>
          <a:off x="6737427" y="64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3" name="直線コネクタ 342"/>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4"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5" name="直線コネクタ 344"/>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6"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7" name="直線コネクタ 346"/>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134785</xdr:rowOff>
    </xdr:from>
    <xdr:to>
      <xdr:col>15</xdr:col>
      <xdr:colOff>180975</xdr:colOff>
      <xdr:row>56</xdr:row>
      <xdr:rowOff>105296</xdr:rowOff>
    </xdr:to>
    <xdr:cxnSp macro="">
      <xdr:nvCxnSpPr>
        <xdr:cNvPr id="348" name="直線コネクタ 347"/>
        <xdr:cNvCxnSpPr/>
      </xdr:nvCxnSpPr>
      <xdr:spPr>
        <a:xfrm>
          <a:off x="9639300" y="9564535"/>
          <a:ext cx="838200" cy="1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9"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50" name="フローチャート : 判断 349"/>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91286</xdr:rowOff>
    </xdr:from>
    <xdr:to>
      <xdr:col>14</xdr:col>
      <xdr:colOff>28575</xdr:colOff>
      <xdr:row>55</xdr:row>
      <xdr:rowOff>134785</xdr:rowOff>
    </xdr:to>
    <xdr:cxnSp macro="">
      <xdr:nvCxnSpPr>
        <xdr:cNvPr id="351" name="直線コネクタ 350"/>
        <xdr:cNvCxnSpPr/>
      </xdr:nvCxnSpPr>
      <xdr:spPr>
        <a:xfrm>
          <a:off x="8750300" y="9521036"/>
          <a:ext cx="889000" cy="4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2" name="フローチャート : 判断 351"/>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3" name="テキスト ボックス 352"/>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65356</xdr:rowOff>
    </xdr:from>
    <xdr:to>
      <xdr:col>12</xdr:col>
      <xdr:colOff>511175</xdr:colOff>
      <xdr:row>55</xdr:row>
      <xdr:rowOff>91286</xdr:rowOff>
    </xdr:to>
    <xdr:cxnSp macro="">
      <xdr:nvCxnSpPr>
        <xdr:cNvPr id="354" name="直線コネクタ 353"/>
        <xdr:cNvCxnSpPr/>
      </xdr:nvCxnSpPr>
      <xdr:spPr>
        <a:xfrm>
          <a:off x="7861300" y="9495106"/>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5" name="フローチャート : 判断 354"/>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6" name="テキスト ボックス 355"/>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65356</xdr:rowOff>
    </xdr:from>
    <xdr:to>
      <xdr:col>11</xdr:col>
      <xdr:colOff>307975</xdr:colOff>
      <xdr:row>57</xdr:row>
      <xdr:rowOff>54710</xdr:rowOff>
    </xdr:to>
    <xdr:cxnSp macro="">
      <xdr:nvCxnSpPr>
        <xdr:cNvPr id="357" name="直線コネクタ 356"/>
        <xdr:cNvCxnSpPr/>
      </xdr:nvCxnSpPr>
      <xdr:spPr>
        <a:xfrm flipV="1">
          <a:off x="6972300" y="9495106"/>
          <a:ext cx="889000" cy="33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8" name="フローチャート : 判断 357"/>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9" name="テキスト ボックス 358"/>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60" name="フローチャート : 判断 359"/>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61" name="テキスト ボックス 360"/>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54496</xdr:rowOff>
    </xdr:from>
    <xdr:to>
      <xdr:col>15</xdr:col>
      <xdr:colOff>231775</xdr:colOff>
      <xdr:row>56</xdr:row>
      <xdr:rowOff>156096</xdr:rowOff>
    </xdr:to>
    <xdr:sp macro="" textlink="">
      <xdr:nvSpPr>
        <xdr:cNvPr id="367" name="円/楕円 366"/>
        <xdr:cNvSpPr/>
      </xdr:nvSpPr>
      <xdr:spPr>
        <a:xfrm>
          <a:off x="10426700" y="965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77373</xdr:rowOff>
    </xdr:from>
    <xdr:ext cx="534377" cy="259045"/>
    <xdr:sp macro="" textlink="">
      <xdr:nvSpPr>
        <xdr:cNvPr id="368" name="農林水産業費該当値テキスト"/>
        <xdr:cNvSpPr txBox="1"/>
      </xdr:nvSpPr>
      <xdr:spPr>
        <a:xfrm>
          <a:off x="10528300" y="950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31,107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83985</xdr:rowOff>
    </xdr:from>
    <xdr:to>
      <xdr:col>14</xdr:col>
      <xdr:colOff>79375</xdr:colOff>
      <xdr:row>56</xdr:row>
      <xdr:rowOff>14135</xdr:rowOff>
    </xdr:to>
    <xdr:sp macro="" textlink="">
      <xdr:nvSpPr>
        <xdr:cNvPr id="369" name="円/楕円 368"/>
        <xdr:cNvSpPr/>
      </xdr:nvSpPr>
      <xdr:spPr>
        <a:xfrm>
          <a:off x="9588500" y="95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30662</xdr:rowOff>
    </xdr:from>
    <xdr:ext cx="534377" cy="259045"/>
    <xdr:sp macro="" textlink="">
      <xdr:nvSpPr>
        <xdr:cNvPr id="370" name="テキスト ボックス 369"/>
        <xdr:cNvSpPr txBox="1"/>
      </xdr:nvSpPr>
      <xdr:spPr>
        <a:xfrm>
          <a:off x="9372111" y="928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40486</xdr:rowOff>
    </xdr:from>
    <xdr:to>
      <xdr:col>12</xdr:col>
      <xdr:colOff>561975</xdr:colOff>
      <xdr:row>55</xdr:row>
      <xdr:rowOff>142086</xdr:rowOff>
    </xdr:to>
    <xdr:sp macro="" textlink="">
      <xdr:nvSpPr>
        <xdr:cNvPr id="371" name="円/楕円 370"/>
        <xdr:cNvSpPr/>
      </xdr:nvSpPr>
      <xdr:spPr>
        <a:xfrm>
          <a:off x="8699500" y="947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158613</xdr:rowOff>
    </xdr:from>
    <xdr:ext cx="534377" cy="259045"/>
    <xdr:sp macro="" textlink="">
      <xdr:nvSpPr>
        <xdr:cNvPr id="372" name="テキスト ボックス 371"/>
        <xdr:cNvSpPr txBox="1"/>
      </xdr:nvSpPr>
      <xdr:spPr>
        <a:xfrm>
          <a:off x="8483111" y="92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14556</xdr:rowOff>
    </xdr:from>
    <xdr:to>
      <xdr:col>11</xdr:col>
      <xdr:colOff>358775</xdr:colOff>
      <xdr:row>55</xdr:row>
      <xdr:rowOff>116156</xdr:rowOff>
    </xdr:to>
    <xdr:sp macro="" textlink="">
      <xdr:nvSpPr>
        <xdr:cNvPr id="373" name="円/楕円 372"/>
        <xdr:cNvSpPr/>
      </xdr:nvSpPr>
      <xdr:spPr>
        <a:xfrm>
          <a:off x="7810500" y="944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132683</xdr:rowOff>
    </xdr:from>
    <xdr:ext cx="534377" cy="259045"/>
    <xdr:sp macro="" textlink="">
      <xdr:nvSpPr>
        <xdr:cNvPr id="374" name="テキスト ボックス 373"/>
        <xdr:cNvSpPr txBox="1"/>
      </xdr:nvSpPr>
      <xdr:spPr>
        <a:xfrm>
          <a:off x="7594111" y="921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3910</xdr:rowOff>
    </xdr:from>
    <xdr:to>
      <xdr:col>10</xdr:col>
      <xdr:colOff>155575</xdr:colOff>
      <xdr:row>57</xdr:row>
      <xdr:rowOff>105510</xdr:rowOff>
    </xdr:to>
    <xdr:sp macro="" textlink="">
      <xdr:nvSpPr>
        <xdr:cNvPr id="375" name="円/楕円 374"/>
        <xdr:cNvSpPr/>
      </xdr:nvSpPr>
      <xdr:spPr>
        <a:xfrm>
          <a:off x="6921500" y="97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122037</xdr:rowOff>
    </xdr:from>
    <xdr:ext cx="534377" cy="259045"/>
    <xdr:sp macro="" textlink="">
      <xdr:nvSpPr>
        <xdr:cNvPr id="376" name="テキスト ボックス 375"/>
        <xdr:cNvSpPr txBox="1"/>
      </xdr:nvSpPr>
      <xdr:spPr>
        <a:xfrm>
          <a:off x="6705111" y="95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2" name="直線コネクタ 401"/>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3"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4" name="直線コネクタ 403"/>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5"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6" name="直線コネクタ 405"/>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46202</xdr:rowOff>
    </xdr:from>
    <xdr:to>
      <xdr:col>15</xdr:col>
      <xdr:colOff>180975</xdr:colOff>
      <xdr:row>78</xdr:row>
      <xdr:rowOff>159457</xdr:rowOff>
    </xdr:to>
    <xdr:cxnSp macro="">
      <xdr:nvCxnSpPr>
        <xdr:cNvPr id="407" name="直線コネクタ 406"/>
        <xdr:cNvCxnSpPr/>
      </xdr:nvCxnSpPr>
      <xdr:spPr>
        <a:xfrm>
          <a:off x="9639300" y="13419302"/>
          <a:ext cx="838200" cy="11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8"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9" name="フローチャート : 判断 408"/>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46202</xdr:rowOff>
    </xdr:from>
    <xdr:to>
      <xdr:col>14</xdr:col>
      <xdr:colOff>28575</xdr:colOff>
      <xdr:row>78</xdr:row>
      <xdr:rowOff>128629</xdr:rowOff>
    </xdr:to>
    <xdr:cxnSp macro="">
      <xdr:nvCxnSpPr>
        <xdr:cNvPr id="410" name="直線コネクタ 409"/>
        <xdr:cNvCxnSpPr/>
      </xdr:nvCxnSpPr>
      <xdr:spPr>
        <a:xfrm flipV="1">
          <a:off x="8750300" y="13419302"/>
          <a:ext cx="889000" cy="8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11" name="フローチャート : 判断 410"/>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2" name="テキスト ボックス 411"/>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40194</xdr:rowOff>
    </xdr:from>
    <xdr:to>
      <xdr:col>12</xdr:col>
      <xdr:colOff>511175</xdr:colOff>
      <xdr:row>78</xdr:row>
      <xdr:rowOff>128629</xdr:rowOff>
    </xdr:to>
    <xdr:cxnSp macro="">
      <xdr:nvCxnSpPr>
        <xdr:cNvPr id="413" name="直線コネクタ 412"/>
        <xdr:cNvCxnSpPr/>
      </xdr:nvCxnSpPr>
      <xdr:spPr>
        <a:xfrm>
          <a:off x="7861300" y="13413294"/>
          <a:ext cx="889000" cy="8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4" name="フローチャート : 判断 413"/>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5" name="テキスト ボックス 414"/>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40194</xdr:rowOff>
    </xdr:from>
    <xdr:to>
      <xdr:col>11</xdr:col>
      <xdr:colOff>307975</xdr:colOff>
      <xdr:row>78</xdr:row>
      <xdr:rowOff>107304</xdr:rowOff>
    </xdr:to>
    <xdr:cxnSp macro="">
      <xdr:nvCxnSpPr>
        <xdr:cNvPr id="416" name="直線コネクタ 415"/>
        <xdr:cNvCxnSpPr/>
      </xdr:nvCxnSpPr>
      <xdr:spPr>
        <a:xfrm flipV="1">
          <a:off x="6972300" y="13413294"/>
          <a:ext cx="889000" cy="6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7" name="フローチャート : 判断 416"/>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8" name="テキスト ボックス 417"/>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9" name="フローチャート : 判断 418"/>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20" name="テキスト ボックス 419"/>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108657</xdr:rowOff>
    </xdr:from>
    <xdr:to>
      <xdr:col>15</xdr:col>
      <xdr:colOff>231775</xdr:colOff>
      <xdr:row>79</xdr:row>
      <xdr:rowOff>38807</xdr:rowOff>
    </xdr:to>
    <xdr:sp macro="" textlink="">
      <xdr:nvSpPr>
        <xdr:cNvPr id="426" name="円/楕円 425"/>
        <xdr:cNvSpPr/>
      </xdr:nvSpPr>
      <xdr:spPr>
        <a:xfrm>
          <a:off x="10426700" y="1348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23584</xdr:rowOff>
    </xdr:from>
    <xdr:ext cx="469744" cy="259045"/>
    <xdr:sp macro="" textlink="">
      <xdr:nvSpPr>
        <xdr:cNvPr id="427" name="商工費該当値テキスト"/>
        <xdr:cNvSpPr txBox="1"/>
      </xdr:nvSpPr>
      <xdr:spPr>
        <a:xfrm>
          <a:off x="10528300" y="133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166852</xdr:rowOff>
    </xdr:from>
    <xdr:to>
      <xdr:col>14</xdr:col>
      <xdr:colOff>79375</xdr:colOff>
      <xdr:row>78</xdr:row>
      <xdr:rowOff>97002</xdr:rowOff>
    </xdr:to>
    <xdr:sp macro="" textlink="">
      <xdr:nvSpPr>
        <xdr:cNvPr id="428" name="円/楕円 427"/>
        <xdr:cNvSpPr/>
      </xdr:nvSpPr>
      <xdr:spPr>
        <a:xfrm>
          <a:off x="95885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88129</xdr:rowOff>
    </xdr:from>
    <xdr:ext cx="469744" cy="259045"/>
    <xdr:sp macro="" textlink="">
      <xdr:nvSpPr>
        <xdr:cNvPr id="429" name="テキスト ボックス 428"/>
        <xdr:cNvSpPr txBox="1"/>
      </xdr:nvSpPr>
      <xdr:spPr>
        <a:xfrm>
          <a:off x="9404427" y="1346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77829</xdr:rowOff>
    </xdr:from>
    <xdr:to>
      <xdr:col>12</xdr:col>
      <xdr:colOff>561975</xdr:colOff>
      <xdr:row>79</xdr:row>
      <xdr:rowOff>7979</xdr:rowOff>
    </xdr:to>
    <xdr:sp macro="" textlink="">
      <xdr:nvSpPr>
        <xdr:cNvPr id="430" name="円/楕円 429"/>
        <xdr:cNvSpPr/>
      </xdr:nvSpPr>
      <xdr:spPr>
        <a:xfrm>
          <a:off x="8699500" y="13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170556</xdr:rowOff>
    </xdr:from>
    <xdr:ext cx="469744" cy="259045"/>
    <xdr:sp macro="" textlink="">
      <xdr:nvSpPr>
        <xdr:cNvPr id="431" name="テキスト ボックス 430"/>
        <xdr:cNvSpPr txBox="1"/>
      </xdr:nvSpPr>
      <xdr:spPr>
        <a:xfrm>
          <a:off x="8515427" y="1354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160844</xdr:rowOff>
    </xdr:from>
    <xdr:to>
      <xdr:col>11</xdr:col>
      <xdr:colOff>358775</xdr:colOff>
      <xdr:row>78</xdr:row>
      <xdr:rowOff>90994</xdr:rowOff>
    </xdr:to>
    <xdr:sp macro="" textlink="">
      <xdr:nvSpPr>
        <xdr:cNvPr id="432" name="円/楕円 431"/>
        <xdr:cNvSpPr/>
      </xdr:nvSpPr>
      <xdr:spPr>
        <a:xfrm>
          <a:off x="7810500" y="1336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82121</xdr:rowOff>
    </xdr:from>
    <xdr:ext cx="469744" cy="259045"/>
    <xdr:sp macro="" textlink="">
      <xdr:nvSpPr>
        <xdr:cNvPr id="433" name="テキスト ボックス 432"/>
        <xdr:cNvSpPr txBox="1"/>
      </xdr:nvSpPr>
      <xdr:spPr>
        <a:xfrm>
          <a:off x="7626427" y="1345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56504</xdr:rowOff>
    </xdr:from>
    <xdr:to>
      <xdr:col>10</xdr:col>
      <xdr:colOff>155575</xdr:colOff>
      <xdr:row>78</xdr:row>
      <xdr:rowOff>158104</xdr:rowOff>
    </xdr:to>
    <xdr:sp macro="" textlink="">
      <xdr:nvSpPr>
        <xdr:cNvPr id="434" name="円/楕円 433"/>
        <xdr:cNvSpPr/>
      </xdr:nvSpPr>
      <xdr:spPr>
        <a:xfrm>
          <a:off x="6921500" y="134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149231</xdr:rowOff>
    </xdr:from>
    <xdr:ext cx="469744" cy="259045"/>
    <xdr:sp macro="" textlink="">
      <xdr:nvSpPr>
        <xdr:cNvPr id="435" name="テキスト ボックス 434"/>
        <xdr:cNvSpPr txBox="1"/>
      </xdr:nvSpPr>
      <xdr:spPr>
        <a:xfrm>
          <a:off x="6737427" y="1352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9" name="直線コネクタ 458"/>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60"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61" name="直線コネクタ 460"/>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2"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3" name="直線コネクタ 462"/>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37173</xdr:rowOff>
    </xdr:from>
    <xdr:to>
      <xdr:col>15</xdr:col>
      <xdr:colOff>180975</xdr:colOff>
      <xdr:row>95</xdr:row>
      <xdr:rowOff>24028</xdr:rowOff>
    </xdr:to>
    <xdr:cxnSp macro="">
      <xdr:nvCxnSpPr>
        <xdr:cNvPr id="464" name="直線コネクタ 463"/>
        <xdr:cNvCxnSpPr/>
      </xdr:nvCxnSpPr>
      <xdr:spPr>
        <a:xfrm>
          <a:off x="9639300" y="16153473"/>
          <a:ext cx="838200" cy="1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5"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6" name="フローチャート : 判断 465"/>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37173</xdr:rowOff>
    </xdr:from>
    <xdr:to>
      <xdr:col>14</xdr:col>
      <xdr:colOff>28575</xdr:colOff>
      <xdr:row>94</xdr:row>
      <xdr:rowOff>88861</xdr:rowOff>
    </xdr:to>
    <xdr:cxnSp macro="">
      <xdr:nvCxnSpPr>
        <xdr:cNvPr id="467" name="直線コネクタ 466"/>
        <xdr:cNvCxnSpPr/>
      </xdr:nvCxnSpPr>
      <xdr:spPr>
        <a:xfrm flipV="1">
          <a:off x="8750300" y="16153473"/>
          <a:ext cx="889000" cy="5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8" name="フローチャート : 判断 467"/>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159897</xdr:rowOff>
    </xdr:from>
    <xdr:ext cx="534377" cy="259045"/>
    <xdr:sp macro="" textlink="">
      <xdr:nvSpPr>
        <xdr:cNvPr id="469" name="テキスト ボックス 468"/>
        <xdr:cNvSpPr txBox="1"/>
      </xdr:nvSpPr>
      <xdr:spPr>
        <a:xfrm>
          <a:off x="9372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88861</xdr:rowOff>
    </xdr:from>
    <xdr:to>
      <xdr:col>12</xdr:col>
      <xdr:colOff>511175</xdr:colOff>
      <xdr:row>95</xdr:row>
      <xdr:rowOff>45402</xdr:rowOff>
    </xdr:to>
    <xdr:cxnSp macro="">
      <xdr:nvCxnSpPr>
        <xdr:cNvPr id="470" name="直線コネクタ 469"/>
        <xdr:cNvCxnSpPr/>
      </xdr:nvCxnSpPr>
      <xdr:spPr>
        <a:xfrm flipV="1">
          <a:off x="7861300" y="16205161"/>
          <a:ext cx="889000" cy="1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71" name="フローチャート : 判断 470"/>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2" name="テキスト ボックス 471"/>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170535</xdr:rowOff>
    </xdr:from>
    <xdr:to>
      <xdr:col>11</xdr:col>
      <xdr:colOff>307975</xdr:colOff>
      <xdr:row>95</xdr:row>
      <xdr:rowOff>45402</xdr:rowOff>
    </xdr:to>
    <xdr:cxnSp macro="">
      <xdr:nvCxnSpPr>
        <xdr:cNvPr id="473" name="直線コネクタ 472"/>
        <xdr:cNvCxnSpPr/>
      </xdr:nvCxnSpPr>
      <xdr:spPr>
        <a:xfrm>
          <a:off x="6972300" y="16286835"/>
          <a:ext cx="889000" cy="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4" name="フローチャート : 判断 473"/>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5" name="テキスト ボックス 474"/>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6" name="フローチャート : 判断 475"/>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7" name="テキスト ボックス 476"/>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144678</xdr:rowOff>
    </xdr:from>
    <xdr:to>
      <xdr:col>15</xdr:col>
      <xdr:colOff>231775</xdr:colOff>
      <xdr:row>95</xdr:row>
      <xdr:rowOff>74828</xdr:rowOff>
    </xdr:to>
    <xdr:sp macro="" textlink="">
      <xdr:nvSpPr>
        <xdr:cNvPr id="483" name="円/楕円 482"/>
        <xdr:cNvSpPr/>
      </xdr:nvSpPr>
      <xdr:spPr>
        <a:xfrm>
          <a:off x="10426700" y="162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167555</xdr:rowOff>
    </xdr:from>
    <xdr:ext cx="534377" cy="259045"/>
    <xdr:sp macro="" textlink="">
      <xdr:nvSpPr>
        <xdr:cNvPr id="484" name="土木費該当値テキスト"/>
        <xdr:cNvSpPr txBox="1"/>
      </xdr:nvSpPr>
      <xdr:spPr>
        <a:xfrm>
          <a:off x="10528300" y="1611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55,608</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157823</xdr:rowOff>
    </xdr:from>
    <xdr:to>
      <xdr:col>14</xdr:col>
      <xdr:colOff>79375</xdr:colOff>
      <xdr:row>94</xdr:row>
      <xdr:rowOff>87973</xdr:rowOff>
    </xdr:to>
    <xdr:sp macro="" textlink="">
      <xdr:nvSpPr>
        <xdr:cNvPr id="485" name="円/楕円 484"/>
        <xdr:cNvSpPr/>
      </xdr:nvSpPr>
      <xdr:spPr>
        <a:xfrm>
          <a:off x="9588500" y="161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104500</xdr:rowOff>
    </xdr:from>
    <xdr:ext cx="534377" cy="259045"/>
    <xdr:sp macro="" textlink="">
      <xdr:nvSpPr>
        <xdr:cNvPr id="486" name="テキスト ボックス 485"/>
        <xdr:cNvSpPr txBox="1"/>
      </xdr:nvSpPr>
      <xdr:spPr>
        <a:xfrm>
          <a:off x="9372111" y="1587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68,073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38061</xdr:rowOff>
    </xdr:from>
    <xdr:to>
      <xdr:col>12</xdr:col>
      <xdr:colOff>561975</xdr:colOff>
      <xdr:row>94</xdr:row>
      <xdr:rowOff>139661</xdr:rowOff>
    </xdr:to>
    <xdr:sp macro="" textlink="">
      <xdr:nvSpPr>
        <xdr:cNvPr id="487" name="円/楕円 486"/>
        <xdr:cNvSpPr/>
      </xdr:nvSpPr>
      <xdr:spPr>
        <a:xfrm>
          <a:off x="8699500" y="161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156188</xdr:rowOff>
    </xdr:from>
    <xdr:ext cx="534377" cy="259045"/>
    <xdr:sp macro="" textlink="">
      <xdr:nvSpPr>
        <xdr:cNvPr id="488" name="テキスト ボックス 487"/>
        <xdr:cNvSpPr txBox="1"/>
      </xdr:nvSpPr>
      <xdr:spPr>
        <a:xfrm>
          <a:off x="8483111" y="159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64,003</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166052</xdr:rowOff>
    </xdr:from>
    <xdr:to>
      <xdr:col>11</xdr:col>
      <xdr:colOff>358775</xdr:colOff>
      <xdr:row>95</xdr:row>
      <xdr:rowOff>96202</xdr:rowOff>
    </xdr:to>
    <xdr:sp macro="" textlink="">
      <xdr:nvSpPr>
        <xdr:cNvPr id="489" name="円/楕円 488"/>
        <xdr:cNvSpPr/>
      </xdr:nvSpPr>
      <xdr:spPr>
        <a:xfrm>
          <a:off x="7810500" y="162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112729</xdr:rowOff>
    </xdr:from>
    <xdr:ext cx="534377" cy="259045"/>
    <xdr:sp macro="" textlink="">
      <xdr:nvSpPr>
        <xdr:cNvPr id="490" name="テキスト ボックス 489"/>
        <xdr:cNvSpPr txBox="1"/>
      </xdr:nvSpPr>
      <xdr:spPr>
        <a:xfrm>
          <a:off x="7594111" y="160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53,925</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119735</xdr:rowOff>
    </xdr:from>
    <xdr:to>
      <xdr:col>10</xdr:col>
      <xdr:colOff>155575</xdr:colOff>
      <xdr:row>95</xdr:row>
      <xdr:rowOff>49885</xdr:rowOff>
    </xdr:to>
    <xdr:sp macro="" textlink="">
      <xdr:nvSpPr>
        <xdr:cNvPr id="491" name="円/楕円 490"/>
        <xdr:cNvSpPr/>
      </xdr:nvSpPr>
      <xdr:spPr>
        <a:xfrm>
          <a:off x="6921500" y="162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66412</xdr:rowOff>
    </xdr:from>
    <xdr:ext cx="534377" cy="259045"/>
    <xdr:sp macro="" textlink="">
      <xdr:nvSpPr>
        <xdr:cNvPr id="492" name="テキスト ボックス 491"/>
        <xdr:cNvSpPr txBox="1"/>
      </xdr:nvSpPr>
      <xdr:spPr>
        <a:xfrm>
          <a:off x="6705111" y="1601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5" name="直線コネクタ 514"/>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6"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7" name="直線コネクタ 516"/>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8"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9" name="直線コネクタ 518"/>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96632</xdr:rowOff>
    </xdr:from>
    <xdr:to>
      <xdr:col>23</xdr:col>
      <xdr:colOff>517525</xdr:colOff>
      <xdr:row>34</xdr:row>
      <xdr:rowOff>13284</xdr:rowOff>
    </xdr:to>
    <xdr:cxnSp macro="">
      <xdr:nvCxnSpPr>
        <xdr:cNvPr id="520" name="直線コネクタ 519"/>
        <xdr:cNvCxnSpPr/>
      </xdr:nvCxnSpPr>
      <xdr:spPr>
        <a:xfrm>
          <a:off x="15481300" y="5754482"/>
          <a:ext cx="838200" cy="8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21"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2" name="フローチャート : 判断 521"/>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96632</xdr:rowOff>
    </xdr:from>
    <xdr:to>
      <xdr:col>22</xdr:col>
      <xdr:colOff>365125</xdr:colOff>
      <xdr:row>38</xdr:row>
      <xdr:rowOff>1763</xdr:rowOff>
    </xdr:to>
    <xdr:cxnSp macro="">
      <xdr:nvCxnSpPr>
        <xdr:cNvPr id="523" name="直線コネクタ 522"/>
        <xdr:cNvCxnSpPr/>
      </xdr:nvCxnSpPr>
      <xdr:spPr>
        <a:xfrm flipV="1">
          <a:off x="14592300" y="5754482"/>
          <a:ext cx="889000" cy="76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4" name="フローチャート : 判断 523"/>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69064</xdr:rowOff>
    </xdr:from>
    <xdr:ext cx="534377" cy="259045"/>
    <xdr:sp macro="" textlink="">
      <xdr:nvSpPr>
        <xdr:cNvPr id="525" name="テキスト ボックス 524"/>
        <xdr:cNvSpPr txBox="1"/>
      </xdr:nvSpPr>
      <xdr:spPr>
        <a:xfrm>
          <a:off x="15214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1763</xdr:rowOff>
    </xdr:from>
    <xdr:to>
      <xdr:col>21</xdr:col>
      <xdr:colOff>161925</xdr:colOff>
      <xdr:row>38</xdr:row>
      <xdr:rowOff>75326</xdr:rowOff>
    </xdr:to>
    <xdr:cxnSp macro="">
      <xdr:nvCxnSpPr>
        <xdr:cNvPr id="526" name="直線コネクタ 525"/>
        <xdr:cNvCxnSpPr/>
      </xdr:nvCxnSpPr>
      <xdr:spPr>
        <a:xfrm flipV="1">
          <a:off x="13703300" y="6516863"/>
          <a:ext cx="889000" cy="7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7" name="フローチャート : 判断 526"/>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8" name="テキスト ボックス 527"/>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75326</xdr:rowOff>
    </xdr:from>
    <xdr:to>
      <xdr:col>19</xdr:col>
      <xdr:colOff>644525</xdr:colOff>
      <xdr:row>39</xdr:row>
      <xdr:rowOff>49495</xdr:rowOff>
    </xdr:to>
    <xdr:cxnSp macro="">
      <xdr:nvCxnSpPr>
        <xdr:cNvPr id="529" name="直線コネクタ 528"/>
        <xdr:cNvCxnSpPr/>
      </xdr:nvCxnSpPr>
      <xdr:spPr>
        <a:xfrm flipV="1">
          <a:off x="12814300" y="6590426"/>
          <a:ext cx="889000" cy="14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30" name="フローチャート : 判断 529"/>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31" name="テキスト ボックス 530"/>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2" name="フローチャート : 判断 531"/>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3" name="テキスト ボックス 532"/>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133934</xdr:rowOff>
    </xdr:from>
    <xdr:to>
      <xdr:col>23</xdr:col>
      <xdr:colOff>568325</xdr:colOff>
      <xdr:row>34</xdr:row>
      <xdr:rowOff>64084</xdr:rowOff>
    </xdr:to>
    <xdr:sp macro="" textlink="">
      <xdr:nvSpPr>
        <xdr:cNvPr id="539" name="円/楕円 538"/>
        <xdr:cNvSpPr/>
      </xdr:nvSpPr>
      <xdr:spPr>
        <a:xfrm>
          <a:off x="16268700" y="57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156811</xdr:rowOff>
    </xdr:from>
    <xdr:ext cx="534377" cy="259045"/>
    <xdr:sp macro="" textlink="">
      <xdr:nvSpPr>
        <xdr:cNvPr id="540" name="消防費該当値テキスト"/>
        <xdr:cNvSpPr txBox="1"/>
      </xdr:nvSpPr>
      <xdr:spPr>
        <a:xfrm>
          <a:off x="16370300" y="5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27,765</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45832</xdr:rowOff>
    </xdr:from>
    <xdr:to>
      <xdr:col>22</xdr:col>
      <xdr:colOff>415925</xdr:colOff>
      <xdr:row>33</xdr:row>
      <xdr:rowOff>147432</xdr:rowOff>
    </xdr:to>
    <xdr:sp macro="" textlink="">
      <xdr:nvSpPr>
        <xdr:cNvPr id="541" name="円/楕円 540"/>
        <xdr:cNvSpPr/>
      </xdr:nvSpPr>
      <xdr:spPr>
        <a:xfrm>
          <a:off x="15430500" y="57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163959</xdr:rowOff>
    </xdr:from>
    <xdr:ext cx="534377" cy="259045"/>
    <xdr:sp macro="" textlink="">
      <xdr:nvSpPr>
        <xdr:cNvPr id="542" name="テキスト ボックス 541"/>
        <xdr:cNvSpPr txBox="1"/>
      </xdr:nvSpPr>
      <xdr:spPr>
        <a:xfrm>
          <a:off x="15214111" y="547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122413</xdr:rowOff>
    </xdr:from>
    <xdr:to>
      <xdr:col>21</xdr:col>
      <xdr:colOff>212725</xdr:colOff>
      <xdr:row>38</xdr:row>
      <xdr:rowOff>52563</xdr:rowOff>
    </xdr:to>
    <xdr:sp macro="" textlink="">
      <xdr:nvSpPr>
        <xdr:cNvPr id="543" name="円/楕円 542"/>
        <xdr:cNvSpPr/>
      </xdr:nvSpPr>
      <xdr:spPr>
        <a:xfrm>
          <a:off x="14541500" y="646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43690</xdr:rowOff>
    </xdr:from>
    <xdr:ext cx="534377" cy="259045"/>
    <xdr:sp macro="" textlink="">
      <xdr:nvSpPr>
        <xdr:cNvPr id="544" name="テキスト ボックス 543"/>
        <xdr:cNvSpPr txBox="1"/>
      </xdr:nvSpPr>
      <xdr:spPr>
        <a:xfrm>
          <a:off x="14325111" y="655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24526</xdr:rowOff>
    </xdr:from>
    <xdr:to>
      <xdr:col>20</xdr:col>
      <xdr:colOff>9525</xdr:colOff>
      <xdr:row>38</xdr:row>
      <xdr:rowOff>126126</xdr:rowOff>
    </xdr:to>
    <xdr:sp macro="" textlink="">
      <xdr:nvSpPr>
        <xdr:cNvPr id="545" name="円/楕円 544"/>
        <xdr:cNvSpPr/>
      </xdr:nvSpPr>
      <xdr:spPr>
        <a:xfrm>
          <a:off x="13652500" y="65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117253</xdr:rowOff>
    </xdr:from>
    <xdr:ext cx="534377" cy="259045"/>
    <xdr:sp macro="" textlink="">
      <xdr:nvSpPr>
        <xdr:cNvPr id="546" name="テキスト ボックス 545"/>
        <xdr:cNvSpPr txBox="1"/>
      </xdr:nvSpPr>
      <xdr:spPr>
        <a:xfrm>
          <a:off x="13436111" y="663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170145</xdr:rowOff>
    </xdr:from>
    <xdr:to>
      <xdr:col>18</xdr:col>
      <xdr:colOff>492125</xdr:colOff>
      <xdr:row>39</xdr:row>
      <xdr:rowOff>100295</xdr:rowOff>
    </xdr:to>
    <xdr:sp macro="" textlink="">
      <xdr:nvSpPr>
        <xdr:cNvPr id="547" name="円/楕円 546"/>
        <xdr:cNvSpPr/>
      </xdr:nvSpPr>
      <xdr:spPr>
        <a:xfrm>
          <a:off x="12763500" y="66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91422</xdr:rowOff>
    </xdr:from>
    <xdr:ext cx="469744" cy="259045"/>
    <xdr:sp macro="" textlink="">
      <xdr:nvSpPr>
        <xdr:cNvPr id="548" name="テキスト ボックス 547"/>
        <xdr:cNvSpPr txBox="1"/>
      </xdr:nvSpPr>
      <xdr:spPr>
        <a:xfrm>
          <a:off x="12579427" y="67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3" name="直線コネクタ 572"/>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4"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5" name="直線コネクタ 574"/>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6"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7" name="直線コネクタ 576"/>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86113</xdr:rowOff>
    </xdr:from>
    <xdr:to>
      <xdr:col>23</xdr:col>
      <xdr:colOff>517525</xdr:colOff>
      <xdr:row>53</xdr:row>
      <xdr:rowOff>6483</xdr:rowOff>
    </xdr:to>
    <xdr:cxnSp macro="">
      <xdr:nvCxnSpPr>
        <xdr:cNvPr id="578" name="直線コネクタ 577"/>
        <xdr:cNvCxnSpPr/>
      </xdr:nvCxnSpPr>
      <xdr:spPr>
        <a:xfrm>
          <a:off x="15481300" y="8658613"/>
          <a:ext cx="838200" cy="43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9"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80" name="フローチャート : 判断 579"/>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86113</xdr:rowOff>
    </xdr:from>
    <xdr:to>
      <xdr:col>22</xdr:col>
      <xdr:colOff>365125</xdr:colOff>
      <xdr:row>54</xdr:row>
      <xdr:rowOff>55861</xdr:rowOff>
    </xdr:to>
    <xdr:cxnSp macro="">
      <xdr:nvCxnSpPr>
        <xdr:cNvPr id="581" name="直線コネクタ 580"/>
        <xdr:cNvCxnSpPr/>
      </xdr:nvCxnSpPr>
      <xdr:spPr>
        <a:xfrm flipV="1">
          <a:off x="14592300" y="8658613"/>
          <a:ext cx="889000" cy="65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2" name="フローチャート : 判断 581"/>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3" name="テキスト ボックス 582"/>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55861</xdr:rowOff>
    </xdr:from>
    <xdr:to>
      <xdr:col>21</xdr:col>
      <xdr:colOff>161925</xdr:colOff>
      <xdr:row>55</xdr:row>
      <xdr:rowOff>167456</xdr:rowOff>
    </xdr:to>
    <xdr:cxnSp macro="">
      <xdr:nvCxnSpPr>
        <xdr:cNvPr id="584" name="直線コネクタ 583"/>
        <xdr:cNvCxnSpPr/>
      </xdr:nvCxnSpPr>
      <xdr:spPr>
        <a:xfrm flipV="1">
          <a:off x="13703300" y="9314161"/>
          <a:ext cx="889000" cy="28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5" name="フローチャート : 判断 584"/>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6" name="テキスト ボックス 585"/>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131375</xdr:rowOff>
    </xdr:from>
    <xdr:to>
      <xdr:col>19</xdr:col>
      <xdr:colOff>644525</xdr:colOff>
      <xdr:row>55</xdr:row>
      <xdr:rowOff>167456</xdr:rowOff>
    </xdr:to>
    <xdr:cxnSp macro="">
      <xdr:nvCxnSpPr>
        <xdr:cNvPr id="587" name="直線コネクタ 586"/>
        <xdr:cNvCxnSpPr/>
      </xdr:nvCxnSpPr>
      <xdr:spPr>
        <a:xfrm>
          <a:off x="12814300" y="9561125"/>
          <a:ext cx="889000" cy="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8" name="フローチャート : 判断 587"/>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9" name="テキスト ボックス 588"/>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90" name="フローチャート : 判断 589"/>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91" name="テキスト ボックス 590"/>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127133</xdr:rowOff>
    </xdr:from>
    <xdr:to>
      <xdr:col>23</xdr:col>
      <xdr:colOff>568325</xdr:colOff>
      <xdr:row>53</xdr:row>
      <xdr:rowOff>57283</xdr:rowOff>
    </xdr:to>
    <xdr:sp macro="" textlink="">
      <xdr:nvSpPr>
        <xdr:cNvPr id="597" name="円/楕円 596"/>
        <xdr:cNvSpPr/>
      </xdr:nvSpPr>
      <xdr:spPr>
        <a:xfrm>
          <a:off x="16268700" y="90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150010</xdr:rowOff>
    </xdr:from>
    <xdr:ext cx="534377" cy="259045"/>
    <xdr:sp macro="" textlink="">
      <xdr:nvSpPr>
        <xdr:cNvPr id="598" name="教育費該当値テキスト"/>
        <xdr:cNvSpPr txBox="1"/>
      </xdr:nvSpPr>
      <xdr:spPr>
        <a:xfrm>
          <a:off x="16370300" y="889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75,993</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35313</xdr:rowOff>
    </xdr:from>
    <xdr:to>
      <xdr:col>22</xdr:col>
      <xdr:colOff>415925</xdr:colOff>
      <xdr:row>50</xdr:row>
      <xdr:rowOff>136913</xdr:rowOff>
    </xdr:to>
    <xdr:sp macro="" textlink="">
      <xdr:nvSpPr>
        <xdr:cNvPr id="599" name="円/楕円 598"/>
        <xdr:cNvSpPr/>
      </xdr:nvSpPr>
      <xdr:spPr>
        <a:xfrm>
          <a:off x="15430500" y="86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48</xdr:row>
      <xdr:rowOff>153440</xdr:rowOff>
    </xdr:from>
    <xdr:ext cx="534377" cy="259045"/>
    <xdr:sp macro="" textlink="">
      <xdr:nvSpPr>
        <xdr:cNvPr id="600" name="テキスト ボックス 599"/>
        <xdr:cNvSpPr txBox="1"/>
      </xdr:nvSpPr>
      <xdr:spPr>
        <a:xfrm>
          <a:off x="15214111" y="83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98,813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5061</xdr:rowOff>
    </xdr:from>
    <xdr:to>
      <xdr:col>21</xdr:col>
      <xdr:colOff>212725</xdr:colOff>
      <xdr:row>54</xdr:row>
      <xdr:rowOff>106661</xdr:rowOff>
    </xdr:to>
    <xdr:sp macro="" textlink="">
      <xdr:nvSpPr>
        <xdr:cNvPr id="601" name="円/楕円 600"/>
        <xdr:cNvSpPr/>
      </xdr:nvSpPr>
      <xdr:spPr>
        <a:xfrm>
          <a:off x="14541500" y="92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123188</xdr:rowOff>
    </xdr:from>
    <xdr:ext cx="534377" cy="259045"/>
    <xdr:sp macro="" textlink="">
      <xdr:nvSpPr>
        <xdr:cNvPr id="602" name="テキスト ボックス 601"/>
        <xdr:cNvSpPr txBox="1"/>
      </xdr:nvSpPr>
      <xdr:spPr>
        <a:xfrm>
          <a:off x="14325111" y="90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64,401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116656</xdr:rowOff>
    </xdr:from>
    <xdr:to>
      <xdr:col>20</xdr:col>
      <xdr:colOff>9525</xdr:colOff>
      <xdr:row>56</xdr:row>
      <xdr:rowOff>46806</xdr:rowOff>
    </xdr:to>
    <xdr:sp macro="" textlink="">
      <xdr:nvSpPr>
        <xdr:cNvPr id="603" name="円/楕円 602"/>
        <xdr:cNvSpPr/>
      </xdr:nvSpPr>
      <xdr:spPr>
        <a:xfrm>
          <a:off x="13652500" y="95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63333</xdr:rowOff>
    </xdr:from>
    <xdr:ext cx="534377" cy="259045"/>
    <xdr:sp macro="" textlink="">
      <xdr:nvSpPr>
        <xdr:cNvPr id="604" name="テキスト ボックス 603"/>
        <xdr:cNvSpPr txBox="1"/>
      </xdr:nvSpPr>
      <xdr:spPr>
        <a:xfrm>
          <a:off x="13436111" y="93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80575</xdr:rowOff>
    </xdr:from>
    <xdr:to>
      <xdr:col>18</xdr:col>
      <xdr:colOff>492125</xdr:colOff>
      <xdr:row>56</xdr:row>
      <xdr:rowOff>10725</xdr:rowOff>
    </xdr:to>
    <xdr:sp macro="" textlink="">
      <xdr:nvSpPr>
        <xdr:cNvPr id="605" name="円/楕円 604"/>
        <xdr:cNvSpPr/>
      </xdr:nvSpPr>
      <xdr:spPr>
        <a:xfrm>
          <a:off x="12763500" y="95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27252</xdr:rowOff>
    </xdr:from>
    <xdr:ext cx="534377" cy="259045"/>
    <xdr:sp macro="" textlink="">
      <xdr:nvSpPr>
        <xdr:cNvPr id="606" name="テキスト ボックス 605"/>
        <xdr:cNvSpPr txBox="1"/>
      </xdr:nvSpPr>
      <xdr:spPr>
        <a:xfrm>
          <a:off x="12547111" y="928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8" name="直線コネクタ 627"/>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31"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2" name="直線コネクタ 631"/>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69862</xdr:rowOff>
    </xdr:from>
    <xdr:to>
      <xdr:col>23</xdr:col>
      <xdr:colOff>517525</xdr:colOff>
      <xdr:row>78</xdr:row>
      <xdr:rowOff>132133</xdr:rowOff>
    </xdr:to>
    <xdr:cxnSp macro="">
      <xdr:nvCxnSpPr>
        <xdr:cNvPr id="633" name="直線コネクタ 632"/>
        <xdr:cNvCxnSpPr/>
      </xdr:nvCxnSpPr>
      <xdr:spPr>
        <a:xfrm>
          <a:off x="15481300" y="13442962"/>
          <a:ext cx="8382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4"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5" name="フローチャート : 判断 634"/>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64171</xdr:rowOff>
    </xdr:from>
    <xdr:to>
      <xdr:col>22</xdr:col>
      <xdr:colOff>365125</xdr:colOff>
      <xdr:row>78</xdr:row>
      <xdr:rowOff>69862</xdr:rowOff>
    </xdr:to>
    <xdr:cxnSp macro="">
      <xdr:nvCxnSpPr>
        <xdr:cNvPr id="636" name="直線コネクタ 635"/>
        <xdr:cNvCxnSpPr/>
      </xdr:nvCxnSpPr>
      <xdr:spPr>
        <a:xfrm>
          <a:off x="14592300" y="13437271"/>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7" name="フローチャート : 判断 636"/>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8" name="テキスト ボックス 637"/>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64171</xdr:rowOff>
    </xdr:from>
    <xdr:to>
      <xdr:col>21</xdr:col>
      <xdr:colOff>161925</xdr:colOff>
      <xdr:row>78</xdr:row>
      <xdr:rowOff>138579</xdr:rowOff>
    </xdr:to>
    <xdr:cxnSp macro="">
      <xdr:nvCxnSpPr>
        <xdr:cNvPr id="639" name="直線コネクタ 638"/>
        <xdr:cNvCxnSpPr/>
      </xdr:nvCxnSpPr>
      <xdr:spPr>
        <a:xfrm flipV="1">
          <a:off x="13703300" y="13437271"/>
          <a:ext cx="889000" cy="7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40" name="フローチャート : 判断 639"/>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41" name="テキスト ボックス 640"/>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118737</xdr:rowOff>
    </xdr:from>
    <xdr:to>
      <xdr:col>19</xdr:col>
      <xdr:colOff>644525</xdr:colOff>
      <xdr:row>78</xdr:row>
      <xdr:rowOff>138579</xdr:rowOff>
    </xdr:to>
    <xdr:cxnSp macro="">
      <xdr:nvCxnSpPr>
        <xdr:cNvPr id="642" name="直線コネクタ 641"/>
        <xdr:cNvCxnSpPr/>
      </xdr:nvCxnSpPr>
      <xdr:spPr>
        <a:xfrm>
          <a:off x="12814300" y="13491837"/>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3" name="フローチャート : 判断 642"/>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4" name="テキスト ボックス 643"/>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5" name="フローチャート : 判断 644"/>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6" name="テキスト ボックス 645"/>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81333</xdr:rowOff>
    </xdr:from>
    <xdr:to>
      <xdr:col>23</xdr:col>
      <xdr:colOff>568325</xdr:colOff>
      <xdr:row>79</xdr:row>
      <xdr:rowOff>11483</xdr:rowOff>
    </xdr:to>
    <xdr:sp macro="" textlink="">
      <xdr:nvSpPr>
        <xdr:cNvPr id="652" name="円/楕円 651"/>
        <xdr:cNvSpPr/>
      </xdr:nvSpPr>
      <xdr:spPr>
        <a:xfrm>
          <a:off x="16268700" y="1345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378565" cy="259045"/>
    <xdr:sp macro="" textlink="">
      <xdr:nvSpPr>
        <xdr:cNvPr id="653" name="災害復旧費該当値テキスト"/>
        <xdr:cNvSpPr txBox="1"/>
      </xdr:nvSpPr>
      <xdr:spPr>
        <a:xfrm>
          <a:off x="16370300" y="13382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19062</xdr:rowOff>
    </xdr:from>
    <xdr:to>
      <xdr:col>22</xdr:col>
      <xdr:colOff>415925</xdr:colOff>
      <xdr:row>78</xdr:row>
      <xdr:rowOff>120662</xdr:rowOff>
    </xdr:to>
    <xdr:sp macro="" textlink="">
      <xdr:nvSpPr>
        <xdr:cNvPr id="654" name="円/楕円 653"/>
        <xdr:cNvSpPr/>
      </xdr:nvSpPr>
      <xdr:spPr>
        <a:xfrm>
          <a:off x="15430500" y="133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111789</xdr:rowOff>
    </xdr:from>
    <xdr:ext cx="469744" cy="259045"/>
    <xdr:sp macro="" textlink="">
      <xdr:nvSpPr>
        <xdr:cNvPr id="655" name="テキスト ボックス 654"/>
        <xdr:cNvSpPr txBox="1"/>
      </xdr:nvSpPr>
      <xdr:spPr>
        <a:xfrm>
          <a:off x="15246427" y="1348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13371</xdr:rowOff>
    </xdr:from>
    <xdr:to>
      <xdr:col>21</xdr:col>
      <xdr:colOff>212725</xdr:colOff>
      <xdr:row>78</xdr:row>
      <xdr:rowOff>114971</xdr:rowOff>
    </xdr:to>
    <xdr:sp macro="" textlink="">
      <xdr:nvSpPr>
        <xdr:cNvPr id="656" name="円/楕円 655"/>
        <xdr:cNvSpPr/>
      </xdr:nvSpPr>
      <xdr:spPr>
        <a:xfrm>
          <a:off x="14541500" y="1338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106098</xdr:rowOff>
    </xdr:from>
    <xdr:ext cx="469744" cy="259045"/>
    <xdr:sp macro="" textlink="">
      <xdr:nvSpPr>
        <xdr:cNvPr id="657" name="テキスト ボックス 656"/>
        <xdr:cNvSpPr txBox="1"/>
      </xdr:nvSpPr>
      <xdr:spPr>
        <a:xfrm>
          <a:off x="14357427" y="1347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87779</xdr:rowOff>
    </xdr:from>
    <xdr:to>
      <xdr:col>20</xdr:col>
      <xdr:colOff>9525</xdr:colOff>
      <xdr:row>79</xdr:row>
      <xdr:rowOff>17929</xdr:rowOff>
    </xdr:to>
    <xdr:sp macro="" textlink="">
      <xdr:nvSpPr>
        <xdr:cNvPr id="658" name="円/楕円 657"/>
        <xdr:cNvSpPr/>
      </xdr:nvSpPr>
      <xdr:spPr>
        <a:xfrm>
          <a:off x="13652500" y="134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9056</xdr:rowOff>
    </xdr:from>
    <xdr:ext cx="313932" cy="259045"/>
    <xdr:sp macro="" textlink="">
      <xdr:nvSpPr>
        <xdr:cNvPr id="659" name="テキスト ボックス 658"/>
        <xdr:cNvSpPr txBox="1"/>
      </xdr:nvSpPr>
      <xdr:spPr>
        <a:xfrm>
          <a:off x="13546333" y="135536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67937</xdr:rowOff>
    </xdr:from>
    <xdr:to>
      <xdr:col>18</xdr:col>
      <xdr:colOff>492125</xdr:colOff>
      <xdr:row>78</xdr:row>
      <xdr:rowOff>169537</xdr:rowOff>
    </xdr:to>
    <xdr:sp macro="" textlink="">
      <xdr:nvSpPr>
        <xdr:cNvPr id="660" name="円/楕円 659"/>
        <xdr:cNvSpPr/>
      </xdr:nvSpPr>
      <xdr:spPr>
        <a:xfrm>
          <a:off x="12763500" y="1344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160664</xdr:rowOff>
    </xdr:from>
    <xdr:ext cx="378565" cy="259045"/>
    <xdr:sp macro="" textlink="">
      <xdr:nvSpPr>
        <xdr:cNvPr id="661" name="テキスト ボックス 660"/>
        <xdr:cNvSpPr txBox="1"/>
      </xdr:nvSpPr>
      <xdr:spPr>
        <a:xfrm>
          <a:off x="12625017" y="135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5" name="直線コネクタ 684"/>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6"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7" name="直線コネクタ 686"/>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8"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9" name="直線コネクタ 688"/>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108623</xdr:rowOff>
    </xdr:from>
    <xdr:to>
      <xdr:col>23</xdr:col>
      <xdr:colOff>517525</xdr:colOff>
      <xdr:row>96</xdr:row>
      <xdr:rowOff>114491</xdr:rowOff>
    </xdr:to>
    <xdr:cxnSp macro="">
      <xdr:nvCxnSpPr>
        <xdr:cNvPr id="690" name="直線コネクタ 689"/>
        <xdr:cNvCxnSpPr/>
      </xdr:nvCxnSpPr>
      <xdr:spPr>
        <a:xfrm flipV="1">
          <a:off x="15481300" y="16567823"/>
          <a:ext cx="8382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91"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2" name="フローチャート : 判断 691"/>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107848</xdr:rowOff>
    </xdr:from>
    <xdr:to>
      <xdr:col>22</xdr:col>
      <xdr:colOff>365125</xdr:colOff>
      <xdr:row>96</xdr:row>
      <xdr:rowOff>114491</xdr:rowOff>
    </xdr:to>
    <xdr:cxnSp macro="">
      <xdr:nvCxnSpPr>
        <xdr:cNvPr id="693" name="直線コネクタ 692"/>
        <xdr:cNvCxnSpPr/>
      </xdr:nvCxnSpPr>
      <xdr:spPr>
        <a:xfrm>
          <a:off x="14592300" y="16567048"/>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4" name="フローチャート : 判断 693"/>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5" name="テキスト ボックス 694"/>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99440</xdr:rowOff>
    </xdr:from>
    <xdr:to>
      <xdr:col>21</xdr:col>
      <xdr:colOff>161925</xdr:colOff>
      <xdr:row>96</xdr:row>
      <xdr:rowOff>107848</xdr:rowOff>
    </xdr:to>
    <xdr:cxnSp macro="">
      <xdr:nvCxnSpPr>
        <xdr:cNvPr id="696" name="直線コネクタ 695"/>
        <xdr:cNvCxnSpPr/>
      </xdr:nvCxnSpPr>
      <xdr:spPr>
        <a:xfrm>
          <a:off x="13703300" y="16558640"/>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7" name="フローチャート : 判断 696"/>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698" name="テキスト ボックス 697"/>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66167</xdr:rowOff>
    </xdr:from>
    <xdr:to>
      <xdr:col>19</xdr:col>
      <xdr:colOff>644525</xdr:colOff>
      <xdr:row>96</xdr:row>
      <xdr:rowOff>99440</xdr:rowOff>
    </xdr:to>
    <xdr:cxnSp macro="">
      <xdr:nvCxnSpPr>
        <xdr:cNvPr id="699" name="直線コネクタ 698"/>
        <xdr:cNvCxnSpPr/>
      </xdr:nvCxnSpPr>
      <xdr:spPr>
        <a:xfrm>
          <a:off x="12814300" y="16525367"/>
          <a:ext cx="889000" cy="3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700" name="フローチャート : 判断 699"/>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56672</xdr:rowOff>
    </xdr:from>
    <xdr:ext cx="534377" cy="259045"/>
    <xdr:sp macro="" textlink="">
      <xdr:nvSpPr>
        <xdr:cNvPr id="701" name="テキスト ボックス 700"/>
        <xdr:cNvSpPr txBox="1"/>
      </xdr:nvSpPr>
      <xdr:spPr>
        <a:xfrm>
          <a:off x="13436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2" name="フローチャート : 判断 701"/>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54970</xdr:rowOff>
    </xdr:from>
    <xdr:ext cx="534377" cy="259045"/>
    <xdr:sp macro="" textlink="">
      <xdr:nvSpPr>
        <xdr:cNvPr id="703" name="テキスト ボックス 702"/>
        <xdr:cNvSpPr txBox="1"/>
      </xdr:nvSpPr>
      <xdr:spPr>
        <a:xfrm>
          <a:off x="12547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57823</xdr:rowOff>
    </xdr:from>
    <xdr:to>
      <xdr:col>23</xdr:col>
      <xdr:colOff>568325</xdr:colOff>
      <xdr:row>96</xdr:row>
      <xdr:rowOff>159423</xdr:rowOff>
    </xdr:to>
    <xdr:sp macro="" textlink="">
      <xdr:nvSpPr>
        <xdr:cNvPr id="709" name="円/楕円 708"/>
        <xdr:cNvSpPr/>
      </xdr:nvSpPr>
      <xdr:spPr>
        <a:xfrm>
          <a:off x="16268700" y="165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36250</xdr:rowOff>
    </xdr:from>
    <xdr:ext cx="534377" cy="259045"/>
    <xdr:sp macro="" textlink="">
      <xdr:nvSpPr>
        <xdr:cNvPr id="710" name="公債費該当値テキスト"/>
        <xdr:cNvSpPr txBox="1"/>
      </xdr:nvSpPr>
      <xdr:spPr>
        <a:xfrm>
          <a:off x="16370300" y="1649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63691</xdr:rowOff>
    </xdr:from>
    <xdr:to>
      <xdr:col>22</xdr:col>
      <xdr:colOff>415925</xdr:colOff>
      <xdr:row>96</xdr:row>
      <xdr:rowOff>165291</xdr:rowOff>
    </xdr:to>
    <xdr:sp macro="" textlink="">
      <xdr:nvSpPr>
        <xdr:cNvPr id="711" name="円/楕円 710"/>
        <xdr:cNvSpPr/>
      </xdr:nvSpPr>
      <xdr:spPr>
        <a:xfrm>
          <a:off x="15430500" y="165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156418</xdr:rowOff>
    </xdr:from>
    <xdr:ext cx="534377" cy="259045"/>
    <xdr:sp macro="" textlink="">
      <xdr:nvSpPr>
        <xdr:cNvPr id="712" name="テキスト ボックス 711"/>
        <xdr:cNvSpPr txBox="1"/>
      </xdr:nvSpPr>
      <xdr:spPr>
        <a:xfrm>
          <a:off x="15214111" y="1661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57048</xdr:rowOff>
    </xdr:from>
    <xdr:to>
      <xdr:col>21</xdr:col>
      <xdr:colOff>212725</xdr:colOff>
      <xdr:row>96</xdr:row>
      <xdr:rowOff>158648</xdr:rowOff>
    </xdr:to>
    <xdr:sp macro="" textlink="">
      <xdr:nvSpPr>
        <xdr:cNvPr id="713" name="円/楕円 712"/>
        <xdr:cNvSpPr/>
      </xdr:nvSpPr>
      <xdr:spPr>
        <a:xfrm>
          <a:off x="14541500" y="165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149775</xdr:rowOff>
    </xdr:from>
    <xdr:ext cx="534377" cy="259045"/>
    <xdr:sp macro="" textlink="">
      <xdr:nvSpPr>
        <xdr:cNvPr id="714" name="テキスト ボックス 713"/>
        <xdr:cNvSpPr txBox="1"/>
      </xdr:nvSpPr>
      <xdr:spPr>
        <a:xfrm>
          <a:off x="14325111" y="166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48640</xdr:rowOff>
    </xdr:from>
    <xdr:to>
      <xdr:col>20</xdr:col>
      <xdr:colOff>9525</xdr:colOff>
      <xdr:row>96</xdr:row>
      <xdr:rowOff>150240</xdr:rowOff>
    </xdr:to>
    <xdr:sp macro="" textlink="">
      <xdr:nvSpPr>
        <xdr:cNvPr id="715" name="円/楕円 714"/>
        <xdr:cNvSpPr/>
      </xdr:nvSpPr>
      <xdr:spPr>
        <a:xfrm>
          <a:off x="13652500" y="165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141367</xdr:rowOff>
    </xdr:from>
    <xdr:ext cx="534377" cy="259045"/>
    <xdr:sp macro="" textlink="">
      <xdr:nvSpPr>
        <xdr:cNvPr id="716" name="テキスト ボックス 715"/>
        <xdr:cNvSpPr txBox="1"/>
      </xdr:nvSpPr>
      <xdr:spPr>
        <a:xfrm>
          <a:off x="13436111" y="1660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15367</xdr:rowOff>
    </xdr:from>
    <xdr:to>
      <xdr:col>18</xdr:col>
      <xdr:colOff>492125</xdr:colOff>
      <xdr:row>96</xdr:row>
      <xdr:rowOff>116967</xdr:rowOff>
    </xdr:to>
    <xdr:sp macro="" textlink="">
      <xdr:nvSpPr>
        <xdr:cNvPr id="717" name="円/楕円 716"/>
        <xdr:cNvSpPr/>
      </xdr:nvSpPr>
      <xdr:spPr>
        <a:xfrm>
          <a:off x="12763500" y="164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108094</xdr:rowOff>
    </xdr:from>
    <xdr:ext cx="534377" cy="259045"/>
    <xdr:sp macro="" textlink="">
      <xdr:nvSpPr>
        <xdr:cNvPr id="718" name="テキスト ボックス 717"/>
        <xdr:cNvSpPr txBox="1"/>
      </xdr:nvSpPr>
      <xdr:spPr>
        <a:xfrm>
          <a:off x="12547111" y="165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2" name="直線コネクタ 741"/>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3"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5"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6" name="直線コネクタ 745"/>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8"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9" name="フローチャート : 判断 748"/>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1" name="フローチャート : 判断 750"/>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2" name="テキスト ボックス 751"/>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4" name="フローチャート : 判断 753"/>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5" name="テキスト ボックス 754"/>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7" name="フローチャート : 判断 756"/>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8" name="テキスト ボックス 757"/>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9" name="フローチャート : 判断 758"/>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60" name="テキスト ボックス 759"/>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7"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及び総務費にかかる住民一人当たりコストが類似団体平均と比較してかなり高い水準で推移している。民生費は、国民健康保険特別会計の赤字補てんの為の臨時繰出金の減により一人当たりコストもわずかに減となっているものの、今後国民健康保険事業の広域化に伴う赤字解消のための繰出金の増や施設型給付費・地域型保育等給付費や保育対策、子どもの貧困対策などの増加が見込まれることから、引き続き高い水準になることが予想される。</a:t>
          </a:r>
        </a:p>
        <a:p>
          <a:r>
            <a:rPr kumimoji="1" lang="ja-JP" altLang="en-US" sz="1300">
              <a:latin typeface="ＭＳ Ｐゴシック"/>
            </a:rPr>
            <a:t>　一方で、衛生費及び商工費については、類似団体平均よりも低い水準となっている。その他の目的については、類似団体平均と同水準となっている。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実質収支比率については、標準財政規模が前年度とほぼ変わらないこと、また、翌年度繰越財源額の減により実質収支額が増となったことにより、前年度比</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％の増となっている。また財政調整基金残高は前年度減小したものの、今年度は積立額の増、取崩し額の減により増加しており、今後も税収の徴収率向上を中心とする歳入確保に努める。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黒字額については、水道事業会計及び一般会計が大部分を占めている。一方、国民健康保険事業は赤字となっている。これは、医療費の増加により厳しい財政状況となっているためであり、今後、医療費の適正化と収納率の向上の取り組みを強化し、赤字額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39608192</v>
      </c>
      <c r="BO4" s="411"/>
      <c r="BP4" s="411"/>
      <c r="BQ4" s="411"/>
      <c r="BR4" s="411"/>
      <c r="BS4" s="411"/>
      <c r="BT4" s="411"/>
      <c r="BU4" s="412"/>
      <c r="BV4" s="410">
        <v>43558235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6.9</v>
      </c>
      <c r="CU4" s="588"/>
      <c r="CV4" s="588"/>
      <c r="CW4" s="588"/>
      <c r="CX4" s="588"/>
      <c r="CY4" s="588"/>
      <c r="CZ4" s="588"/>
      <c r="DA4" s="589"/>
      <c r="DB4" s="587">
        <v>5.6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37885113</v>
      </c>
      <c r="BO5" s="416"/>
      <c r="BP5" s="416"/>
      <c r="BQ5" s="416"/>
      <c r="BR5" s="416"/>
      <c r="BS5" s="416"/>
      <c r="BT5" s="416"/>
      <c r="BU5" s="417"/>
      <c r="BV5" s="415">
        <v>41524827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90.4</v>
      </c>
      <c r="CU5" s="386"/>
      <c r="CV5" s="386"/>
      <c r="CW5" s="386"/>
      <c r="CX5" s="386"/>
      <c r="CY5" s="386"/>
      <c r="CZ5" s="386"/>
      <c r="DA5" s="387"/>
      <c r="DB5" s="385">
        <v>91.2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1723079</v>
      </c>
      <c r="BO6" s="416"/>
      <c r="BP6" s="416"/>
      <c r="BQ6" s="416"/>
      <c r="BR6" s="416"/>
      <c r="BS6" s="416"/>
      <c r="BT6" s="416"/>
      <c r="BU6" s="417"/>
      <c r="BV6" s="415">
        <v>2033408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94.6</v>
      </c>
      <c r="CU6" s="562"/>
      <c r="CV6" s="562"/>
      <c r="CW6" s="562"/>
      <c r="CX6" s="562"/>
      <c r="CY6" s="562"/>
      <c r="CZ6" s="562"/>
      <c r="DA6" s="563"/>
      <c r="DB6" s="561">
        <v>96.1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646530</v>
      </c>
      <c r="BO7" s="416"/>
      <c r="BP7" s="416"/>
      <c r="BQ7" s="416"/>
      <c r="BR7" s="416"/>
      <c r="BS7" s="416"/>
      <c r="BT7" s="416"/>
      <c r="BU7" s="417"/>
      <c r="BV7" s="415">
        <v>1164644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15706361</v>
      </c>
      <c r="CU7" s="416"/>
      <c r="CV7" s="416"/>
      <c r="CW7" s="416"/>
      <c r="CX7" s="416"/>
      <c r="CY7" s="416"/>
      <c r="CZ7" s="416"/>
      <c r="DA7" s="417"/>
      <c r="DB7" s="415">
        <v>15546431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1076549</v>
      </c>
      <c r="BO8" s="416"/>
      <c r="BP8" s="416"/>
      <c r="BQ8" s="416"/>
      <c r="BR8" s="416"/>
      <c r="BS8" s="416"/>
      <c r="BT8" s="416"/>
      <c r="BU8" s="417"/>
      <c r="BV8" s="415">
        <v>868764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0.43</v>
      </c>
      <c r="CU8" s="525"/>
      <c r="CV8" s="525"/>
      <c r="CW8" s="525"/>
      <c r="CX8" s="525"/>
      <c r="CY8" s="525"/>
      <c r="CZ8" s="525"/>
      <c r="DA8" s="526"/>
      <c r="DB8" s="524">
        <v>0.42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61674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207786</v>
      </c>
      <c r="BO9" s="416"/>
      <c r="BP9" s="416"/>
      <c r="BQ9" s="416"/>
      <c r="BR9" s="416"/>
      <c r="BS9" s="416"/>
      <c r="BT9" s="416"/>
      <c r="BU9" s="417"/>
      <c r="BV9" s="415">
        <v>-366422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9.6999999999999993</v>
      </c>
      <c r="CU9" s="386"/>
      <c r="CV9" s="386"/>
      <c r="CW9" s="386"/>
      <c r="CX9" s="386"/>
      <c r="CY9" s="386"/>
      <c r="CZ9" s="386"/>
      <c r="DA9" s="387"/>
      <c r="DB9" s="385">
        <v>9.3000000000000007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60231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1391340</v>
      </c>
      <c r="BO10" s="416"/>
      <c r="BP10" s="416"/>
      <c r="BQ10" s="416"/>
      <c r="BR10" s="416"/>
      <c r="BS10" s="416"/>
      <c r="BT10" s="416"/>
      <c r="BU10" s="417"/>
      <c r="BV10" s="415">
        <v>792552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62581</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896351</v>
      </c>
      <c r="BO12" s="416"/>
      <c r="BP12" s="416"/>
      <c r="BQ12" s="416"/>
      <c r="BR12" s="416"/>
      <c r="BS12" s="416"/>
      <c r="BT12" s="416"/>
      <c r="BU12" s="417"/>
      <c r="BV12" s="415">
        <v>1174161</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62204</v>
      </c>
      <c r="S13" s="517"/>
      <c r="T13" s="517"/>
      <c r="U13" s="517"/>
      <c r="V13" s="518"/>
      <c r="W13" s="504" t="s">
        <v>123</v>
      </c>
      <c r="X13" s="428"/>
      <c r="Y13" s="428"/>
      <c r="Z13" s="428"/>
      <c r="AA13" s="428"/>
      <c r="AB13" s="429"/>
      <c r="AC13" s="391">
        <v>1622</v>
      </c>
      <c r="AD13" s="392"/>
      <c r="AE13" s="392"/>
      <c r="AF13" s="392"/>
      <c r="AG13" s="393"/>
      <c r="AH13" s="391">
        <v>1662</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702775</v>
      </c>
      <c r="BO13" s="416"/>
      <c r="BP13" s="416"/>
      <c r="BQ13" s="416"/>
      <c r="BR13" s="416"/>
      <c r="BS13" s="416"/>
      <c r="BT13" s="416"/>
      <c r="BU13" s="417"/>
      <c r="BV13" s="415">
        <v>-748031</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6.1</v>
      </c>
      <c r="CU13" s="386"/>
      <c r="CV13" s="386"/>
      <c r="CW13" s="386"/>
      <c r="CX13" s="386"/>
      <c r="CY13" s="386"/>
      <c r="CZ13" s="386"/>
      <c r="DA13" s="387"/>
      <c r="DB13" s="385">
        <v>6.3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62227</v>
      </c>
      <c r="S14" s="517"/>
      <c r="T14" s="517"/>
      <c r="U14" s="517"/>
      <c r="V14" s="518"/>
      <c r="W14" s="519"/>
      <c r="X14" s="431"/>
      <c r="Y14" s="431"/>
      <c r="Z14" s="431"/>
      <c r="AA14" s="431"/>
      <c r="AB14" s="432"/>
      <c r="AC14" s="509">
        <v>7</v>
      </c>
      <c r="AD14" s="510"/>
      <c r="AE14" s="510"/>
      <c r="AF14" s="510"/>
      <c r="AG14" s="511"/>
      <c r="AH14" s="509">
        <v>7.6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26.8</v>
      </c>
      <c r="CU14" s="488"/>
      <c r="CV14" s="488"/>
      <c r="CW14" s="488"/>
      <c r="CX14" s="488"/>
      <c r="CY14" s="488"/>
      <c r="CZ14" s="488"/>
      <c r="DA14" s="489"/>
      <c r="DB14" s="520">
        <v>22.6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61887</v>
      </c>
      <c r="S15" s="517"/>
      <c r="T15" s="517"/>
      <c r="U15" s="517"/>
      <c r="V15" s="518"/>
      <c r="W15" s="504" t="s">
        <v>130</v>
      </c>
      <c r="X15" s="428"/>
      <c r="Y15" s="428"/>
      <c r="Z15" s="428"/>
      <c r="AA15" s="428"/>
      <c r="AB15" s="429"/>
      <c r="AC15" s="391">
        <v>3422</v>
      </c>
      <c r="AD15" s="392"/>
      <c r="AE15" s="392"/>
      <c r="AF15" s="392"/>
      <c r="AG15" s="393"/>
      <c r="AH15" s="391">
        <v>3265</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5844400</v>
      </c>
      <c r="BO15" s="411"/>
      <c r="BP15" s="411"/>
      <c r="BQ15" s="411"/>
      <c r="BR15" s="411"/>
      <c r="BS15" s="411"/>
      <c r="BT15" s="411"/>
      <c r="BU15" s="412"/>
      <c r="BV15" s="410">
        <v>5816937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14.7</v>
      </c>
      <c r="AD16" s="510"/>
      <c r="AE16" s="510"/>
      <c r="AF16" s="510"/>
      <c r="AG16" s="511"/>
      <c r="AH16" s="509">
        <v>14.9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13313091</v>
      </c>
      <c r="BO16" s="416"/>
      <c r="BP16" s="416"/>
      <c r="BQ16" s="416"/>
      <c r="BR16" s="416"/>
      <c r="BS16" s="416"/>
      <c r="BT16" s="416"/>
      <c r="BU16" s="417"/>
      <c r="BV16" s="415">
        <v>13056512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18263</v>
      </c>
      <c r="AD17" s="392"/>
      <c r="AE17" s="392"/>
      <c r="AF17" s="392"/>
      <c r="AG17" s="393"/>
      <c r="AH17" s="391">
        <v>16982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7481852</v>
      </c>
      <c r="BO17" s="416"/>
      <c r="BP17" s="416"/>
      <c r="BQ17" s="416"/>
      <c r="BR17" s="416"/>
      <c r="BS17" s="416"/>
      <c r="BT17" s="416"/>
      <c r="BU17" s="417"/>
      <c r="BV17" s="415">
        <v>7445383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210.9</v>
      </c>
      <c r="M18" s="480"/>
      <c r="N18" s="480"/>
      <c r="O18" s="480"/>
      <c r="P18" s="480"/>
      <c r="Q18" s="480"/>
      <c r="R18" s="481"/>
      <c r="S18" s="481"/>
      <c r="T18" s="481"/>
      <c r="U18" s="481"/>
      <c r="V18" s="482"/>
      <c r="W18" s="496"/>
      <c r="X18" s="497"/>
      <c r="Y18" s="497"/>
      <c r="Z18" s="497"/>
      <c r="AA18" s="497"/>
      <c r="AB18" s="505"/>
      <c r="AC18" s="379">
        <v>78.400000000000006</v>
      </c>
      <c r="AD18" s="380"/>
      <c r="AE18" s="380"/>
      <c r="AF18" s="380"/>
      <c r="AG18" s="483"/>
      <c r="AH18" s="379">
        <v>77.5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15719946</v>
      </c>
      <c r="BO18" s="416"/>
      <c r="BP18" s="416"/>
      <c r="BQ18" s="416"/>
      <c r="BR18" s="416"/>
      <c r="BS18" s="416"/>
      <c r="BT18" s="416"/>
      <c r="BU18" s="417"/>
      <c r="BV18" s="415">
        <v>15630160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292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21043223</v>
      </c>
      <c r="BO19" s="416"/>
      <c r="BP19" s="416"/>
      <c r="BQ19" s="416"/>
      <c r="BR19" s="416"/>
      <c r="BS19" s="416"/>
      <c r="BT19" s="416"/>
      <c r="BU19" s="417"/>
      <c r="BV19" s="415">
        <v>21556049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26142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27534490</v>
      </c>
      <c r="BO23" s="416"/>
      <c r="BP23" s="416"/>
      <c r="BQ23" s="416"/>
      <c r="BR23" s="416"/>
      <c r="BS23" s="416"/>
      <c r="BT23" s="416"/>
      <c r="BU23" s="417"/>
      <c r="BV23" s="415">
        <v>26419695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8690</v>
      </c>
      <c r="R24" s="392"/>
      <c r="S24" s="392"/>
      <c r="T24" s="392"/>
      <c r="U24" s="392"/>
      <c r="V24" s="393"/>
      <c r="W24" s="457"/>
      <c r="X24" s="448"/>
      <c r="Y24" s="449"/>
      <c r="Z24" s="388" t="s">
        <v>154</v>
      </c>
      <c r="AA24" s="389"/>
      <c r="AB24" s="389"/>
      <c r="AC24" s="389"/>
      <c r="AD24" s="389"/>
      <c r="AE24" s="389"/>
      <c r="AF24" s="389"/>
      <c r="AG24" s="390"/>
      <c r="AH24" s="391">
        <v>483</v>
      </c>
      <c r="AI24" s="392"/>
      <c r="AJ24" s="392"/>
      <c r="AK24" s="392"/>
      <c r="AL24" s="393"/>
      <c r="AM24" s="391">
        <v>1379931</v>
      </c>
      <c r="AN24" s="392"/>
      <c r="AO24" s="392"/>
      <c r="AP24" s="392"/>
      <c r="AQ24" s="392"/>
      <c r="AR24" s="393"/>
      <c r="AS24" s="391">
        <v>2857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25674839</v>
      </c>
      <c r="BO24" s="416"/>
      <c r="BP24" s="416"/>
      <c r="BQ24" s="416"/>
      <c r="BR24" s="416"/>
      <c r="BS24" s="416"/>
      <c r="BT24" s="416"/>
      <c r="BU24" s="417"/>
      <c r="BV24" s="415">
        <v>24623822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7060</v>
      </c>
      <c r="R25" s="392"/>
      <c r="S25" s="392"/>
      <c r="T25" s="392"/>
      <c r="U25" s="392"/>
      <c r="V25" s="393"/>
      <c r="W25" s="457"/>
      <c r="X25" s="448"/>
      <c r="Y25" s="449"/>
      <c r="Z25" s="388" t="s">
        <v>157</v>
      </c>
      <c r="AA25" s="389"/>
      <c r="AB25" s="389"/>
      <c r="AC25" s="389"/>
      <c r="AD25" s="389"/>
      <c r="AE25" s="389"/>
      <c r="AF25" s="389"/>
      <c r="AG25" s="390"/>
      <c r="AH25" s="391">
        <v>67</v>
      </c>
      <c r="AI25" s="392"/>
      <c r="AJ25" s="392"/>
      <c r="AK25" s="392"/>
      <c r="AL25" s="393"/>
      <c r="AM25" s="391">
        <v>187198</v>
      </c>
      <c r="AN25" s="392"/>
      <c r="AO25" s="392"/>
      <c r="AP25" s="392"/>
      <c r="AQ25" s="392"/>
      <c r="AR25" s="393"/>
      <c r="AS25" s="391">
        <v>2794</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5113059</v>
      </c>
      <c r="BO25" s="411"/>
      <c r="BP25" s="411"/>
      <c r="BQ25" s="411"/>
      <c r="BR25" s="411"/>
      <c r="BS25" s="411"/>
      <c r="BT25" s="411"/>
      <c r="BU25" s="412"/>
      <c r="BV25" s="410">
        <v>2607416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6480</v>
      </c>
      <c r="R26" s="392"/>
      <c r="S26" s="392"/>
      <c r="T26" s="392"/>
      <c r="U26" s="392"/>
      <c r="V26" s="393"/>
      <c r="W26" s="457"/>
      <c r="X26" s="448"/>
      <c r="Y26" s="449"/>
      <c r="Z26" s="388" t="s">
        <v>160</v>
      </c>
      <c r="AA26" s="470"/>
      <c r="AB26" s="470"/>
      <c r="AC26" s="470"/>
      <c r="AD26" s="470"/>
      <c r="AE26" s="470"/>
      <c r="AF26" s="470"/>
      <c r="AG26" s="471"/>
      <c r="AH26" s="391">
        <v>17</v>
      </c>
      <c r="AI26" s="392"/>
      <c r="AJ26" s="392"/>
      <c r="AK26" s="392"/>
      <c r="AL26" s="393"/>
      <c r="AM26" s="391">
        <v>48518</v>
      </c>
      <c r="AN26" s="392"/>
      <c r="AO26" s="392"/>
      <c r="AP26" s="392"/>
      <c r="AQ26" s="392"/>
      <c r="AR26" s="393"/>
      <c r="AS26" s="391">
        <v>2854</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4840</v>
      </c>
      <c r="R27" s="392"/>
      <c r="S27" s="392"/>
      <c r="T27" s="392"/>
      <c r="U27" s="392"/>
      <c r="V27" s="393"/>
      <c r="W27" s="457"/>
      <c r="X27" s="448"/>
      <c r="Y27" s="449"/>
      <c r="Z27" s="388" t="s">
        <v>163</v>
      </c>
      <c r="AA27" s="389"/>
      <c r="AB27" s="389"/>
      <c r="AC27" s="389"/>
      <c r="AD27" s="389"/>
      <c r="AE27" s="389"/>
      <c r="AF27" s="389"/>
      <c r="AG27" s="390"/>
      <c r="AH27" s="391">
        <v>24</v>
      </c>
      <c r="AI27" s="392"/>
      <c r="AJ27" s="392"/>
      <c r="AK27" s="392"/>
      <c r="AL27" s="393"/>
      <c r="AM27" s="391">
        <v>70024</v>
      </c>
      <c r="AN27" s="392"/>
      <c r="AO27" s="392"/>
      <c r="AP27" s="392"/>
      <c r="AQ27" s="392"/>
      <c r="AR27" s="393"/>
      <c r="AS27" s="391">
        <v>2918</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190000</v>
      </c>
      <c r="BO27" s="419"/>
      <c r="BP27" s="419"/>
      <c r="BQ27" s="419"/>
      <c r="BR27" s="419"/>
      <c r="BS27" s="419"/>
      <c r="BT27" s="419"/>
      <c r="BU27" s="420"/>
      <c r="BV27" s="418">
        <v>190000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4260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3970188</v>
      </c>
      <c r="BO28" s="411"/>
      <c r="BP28" s="411"/>
      <c r="BQ28" s="411"/>
      <c r="BR28" s="411"/>
      <c r="BS28" s="411"/>
      <c r="BT28" s="411"/>
      <c r="BU28" s="412"/>
      <c r="BV28" s="410">
        <v>3475199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24</v>
      </c>
      <c r="M29" s="392"/>
      <c r="N29" s="392"/>
      <c r="O29" s="392"/>
      <c r="P29" s="393"/>
      <c r="Q29" s="391">
        <v>4000</v>
      </c>
      <c r="R29" s="392"/>
      <c r="S29" s="392"/>
      <c r="T29" s="392"/>
      <c r="U29" s="392"/>
      <c r="V29" s="393"/>
      <c r="W29" s="458"/>
      <c r="X29" s="459"/>
      <c r="Y29" s="460"/>
      <c r="Z29" s="388" t="s">
        <v>170</v>
      </c>
      <c r="AA29" s="389"/>
      <c r="AB29" s="389"/>
      <c r="AC29" s="389"/>
      <c r="AD29" s="389"/>
      <c r="AE29" s="389"/>
      <c r="AF29" s="389"/>
      <c r="AG29" s="390"/>
      <c r="AH29" s="391">
        <v>507</v>
      </c>
      <c r="AI29" s="392"/>
      <c r="AJ29" s="392"/>
      <c r="AK29" s="392"/>
      <c r="AL29" s="393"/>
      <c r="AM29" s="391">
        <v>1449955</v>
      </c>
      <c r="AN29" s="392"/>
      <c r="AO29" s="392"/>
      <c r="AP29" s="392"/>
      <c r="AQ29" s="392"/>
      <c r="AR29" s="393"/>
      <c r="AS29" s="391">
        <v>2860</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538012</v>
      </c>
      <c r="BO29" s="416"/>
      <c r="BP29" s="416"/>
      <c r="BQ29" s="416"/>
      <c r="BR29" s="416"/>
      <c r="BS29" s="416"/>
      <c r="BT29" s="416"/>
      <c r="BU29" s="417"/>
      <c r="BV29" s="415">
        <v>536297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95.3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2749111</v>
      </c>
      <c r="BO30" s="419"/>
      <c r="BP30" s="419"/>
      <c r="BQ30" s="419"/>
      <c r="BR30" s="419"/>
      <c r="BS30" s="419"/>
      <c r="BT30" s="419"/>
      <c r="BU30" s="420"/>
      <c r="BV30" s="418">
        <v>2781813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北部広域市町村圏事務組合（一般会計）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13</v>
      </c>
      <c r="CP34" s="375"/>
      <c r="CQ34" s="374" t="str">
        <f>IF('各会計、関係団体の財政状況及び健全化判断比率'!BS7="","",'各会計、関係団体の財政状況及び健全化判断比率'!BS7)</f>
        <v>名護市土地開発公社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第三地区土地区画整理事業特別会計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沖縄県市町村総合事務組合（一般会計）</v>
      </c>
      <c r="BZ35" s="374"/>
      <c r="CA35" s="374"/>
      <c r="CB35" s="374"/>
      <c r="CC35" s="374"/>
      <c r="CD35" s="374"/>
      <c r="CE35" s="374"/>
      <c r="CF35" s="374"/>
      <c r="CG35" s="374"/>
      <c r="CH35" s="374"/>
      <c r="CI35" s="374"/>
      <c r="CJ35" s="374"/>
      <c r="CK35" s="374"/>
      <c r="CL35" s="374"/>
      <c r="CM35" s="374"/>
      <c r="CN35" s="167"/>
      <c r="CO35" s="375">
        <f t="shared" ref="CO35:CO43" si="3">IF(CQ35="","",CO34+1)</f>
        <v>14</v>
      </c>
      <c r="CP35" s="375"/>
      <c r="CQ35" s="374" t="str">
        <f>IF('各会計、関係団体の財政状況及び健全化判断比率'!BS8="","",'各会計、関係団体の財政状況及び健全化判断比率'!BS8)</f>
        <v>名護市観光協会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沖縄県市町村自治会館管理組合（一般会計）</v>
      </c>
      <c r="BZ36" s="374"/>
      <c r="CA36" s="374"/>
      <c r="CB36" s="374"/>
      <c r="CC36" s="374"/>
      <c r="CD36" s="374"/>
      <c r="CE36" s="374"/>
      <c r="CF36" s="374"/>
      <c r="CG36" s="374"/>
      <c r="CH36" s="374"/>
      <c r="CI36" s="374"/>
      <c r="CJ36" s="374"/>
      <c r="CK36" s="374"/>
      <c r="CL36" s="374"/>
      <c r="CM36" s="374"/>
      <c r="CN36" s="167"/>
      <c r="CO36" s="375">
        <f t="shared" si="3"/>
        <v>15</v>
      </c>
      <c r="CP36" s="375"/>
      <c r="CQ36" s="374" t="str">
        <f>IF('各会計、関係団体の財政状況及び健全化判断比率'!BS9="","",'各会計、関係団体の財政状況及び健全化判断比率'!BS9)</f>
        <v>やんばる物産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後期高齢者医療広域連合（特別会計）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 zoomScale="75" zoomScaleNormal="75"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4" t="s">
        <v>532</v>
      </c>
      <c r="D34" s="1184"/>
      <c r="E34" s="1185"/>
      <c r="F34" s="32" t="s">
        <v>533</v>
      </c>
      <c r="G34" s="33" t="s">
        <v>534</v>
      </c>
      <c r="H34" s="33" t="s">
        <v>531</v>
      </c>
      <c r="I34" s="33" t="s">
        <v>535</v>
      </c>
      <c r="J34" s="34" t="s">
        <v>536</v>
      </c>
      <c r="K34" s="22"/>
      <c r="L34" s="22"/>
      <c r="M34" s="22"/>
      <c r="N34" s="22"/>
      <c r="O34" s="22"/>
      <c r="P34" s="22"/>
    </row>
    <row r="35" spans="1:16" ht="39" customHeight="1" x14ac:dyDescent="0.15">
      <c r="A35" s="22"/>
      <c r="B35" s="35"/>
      <c r="C35" s="1178" t="s">
        <v>537</v>
      </c>
      <c r="D35" s="1179"/>
      <c r="E35" s="1180"/>
      <c r="F35" s="36">
        <v>6.91</v>
      </c>
      <c r="G35" s="37">
        <v>6.98</v>
      </c>
      <c r="H35" s="37">
        <v>8.1199999999999992</v>
      </c>
      <c r="I35" s="37">
        <v>7.47</v>
      </c>
      <c r="J35" s="38">
        <v>9</v>
      </c>
      <c r="K35" s="22"/>
      <c r="L35" s="22"/>
      <c r="M35" s="22"/>
      <c r="N35" s="22"/>
      <c r="O35" s="22"/>
      <c r="P35" s="22"/>
    </row>
    <row r="36" spans="1:16" ht="39" customHeight="1" x14ac:dyDescent="0.15">
      <c r="A36" s="22"/>
      <c r="B36" s="35"/>
      <c r="C36" s="1178" t="s">
        <v>538</v>
      </c>
      <c r="D36" s="1179"/>
      <c r="E36" s="1180"/>
      <c r="F36" s="36">
        <v>4.1500000000000004</v>
      </c>
      <c r="G36" s="37">
        <v>8.94</v>
      </c>
      <c r="H36" s="37">
        <v>7.95</v>
      </c>
      <c r="I36" s="37">
        <v>5.48</v>
      </c>
      <c r="J36" s="38">
        <v>6.74</v>
      </c>
      <c r="K36" s="22"/>
      <c r="L36" s="22"/>
      <c r="M36" s="22"/>
      <c r="N36" s="22"/>
      <c r="O36" s="22"/>
      <c r="P36" s="22"/>
    </row>
    <row r="37" spans="1:16" ht="39" customHeight="1" x14ac:dyDescent="0.15">
      <c r="A37" s="22"/>
      <c r="B37" s="35"/>
      <c r="C37" s="1178" t="s">
        <v>539</v>
      </c>
      <c r="D37" s="1179"/>
      <c r="E37" s="1180"/>
      <c r="F37" s="36">
        <v>0.52</v>
      </c>
      <c r="G37" s="37">
        <v>1.2</v>
      </c>
      <c r="H37" s="37">
        <v>0.53</v>
      </c>
      <c r="I37" s="37">
        <v>0.17</v>
      </c>
      <c r="J37" s="38">
        <v>0.65</v>
      </c>
      <c r="K37" s="22"/>
      <c r="L37" s="22"/>
      <c r="M37" s="22"/>
      <c r="N37" s="22"/>
      <c r="O37" s="22"/>
      <c r="P37" s="22"/>
    </row>
    <row r="38" spans="1:16" ht="39" customHeight="1" x14ac:dyDescent="0.15">
      <c r="A38" s="22"/>
      <c r="B38" s="35"/>
      <c r="C38" s="1178" t="s">
        <v>540</v>
      </c>
      <c r="D38" s="1179"/>
      <c r="E38" s="1180"/>
      <c r="F38" s="36">
        <v>0.13</v>
      </c>
      <c r="G38" s="37">
        <v>0.24</v>
      </c>
      <c r="H38" s="37">
        <v>0.09</v>
      </c>
      <c r="I38" s="37">
        <v>0.59</v>
      </c>
      <c r="J38" s="38">
        <v>0.41</v>
      </c>
      <c r="K38" s="22"/>
      <c r="L38" s="22"/>
      <c r="M38" s="22"/>
      <c r="N38" s="22"/>
      <c r="O38" s="22"/>
      <c r="P38" s="22"/>
    </row>
    <row r="39" spans="1:16" ht="39" customHeight="1" x14ac:dyDescent="0.15">
      <c r="A39" s="22"/>
      <c r="B39" s="35"/>
      <c r="C39" s="1178" t="s">
        <v>541</v>
      </c>
      <c r="D39" s="1179"/>
      <c r="E39" s="1180"/>
      <c r="F39" s="36">
        <v>0.1</v>
      </c>
      <c r="G39" s="37">
        <v>0.08</v>
      </c>
      <c r="H39" s="37">
        <v>0.15</v>
      </c>
      <c r="I39" s="37">
        <v>0.23</v>
      </c>
      <c r="J39" s="38">
        <v>0.28000000000000003</v>
      </c>
      <c r="K39" s="22"/>
      <c r="L39" s="22"/>
      <c r="M39" s="22"/>
      <c r="N39" s="22"/>
      <c r="O39" s="22"/>
      <c r="P39" s="22"/>
    </row>
    <row r="40" spans="1:16" ht="39" customHeight="1" x14ac:dyDescent="0.15">
      <c r="A40" s="22"/>
      <c r="B40" s="35"/>
      <c r="C40" s="1178" t="s">
        <v>542</v>
      </c>
      <c r="D40" s="1179"/>
      <c r="E40" s="1180"/>
      <c r="F40" s="36">
        <v>0</v>
      </c>
      <c r="G40" s="37">
        <v>0</v>
      </c>
      <c r="H40" s="37">
        <v>0</v>
      </c>
      <c r="I40" s="37">
        <v>0</v>
      </c>
      <c r="J40" s="38">
        <v>0.01</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543</v>
      </c>
      <c r="D42" s="1179"/>
      <c r="E42" s="1180"/>
      <c r="F42" s="36" t="s">
        <v>486</v>
      </c>
      <c r="G42" s="37" t="s">
        <v>486</v>
      </c>
      <c r="H42" s="37" t="s">
        <v>486</v>
      </c>
      <c r="I42" s="37" t="s">
        <v>486</v>
      </c>
      <c r="J42" s="38" t="s">
        <v>486</v>
      </c>
      <c r="K42" s="22"/>
      <c r="L42" s="22"/>
      <c r="M42" s="22"/>
      <c r="N42" s="22"/>
      <c r="O42" s="22"/>
      <c r="P42" s="22"/>
    </row>
    <row r="43" spans="1:16" ht="39" customHeight="1" thickBot="1" x14ac:dyDescent="0.2">
      <c r="A43" s="22"/>
      <c r="B43" s="40"/>
      <c r="C43" s="1181" t="s">
        <v>544</v>
      </c>
      <c r="D43" s="1182"/>
      <c r="E43" s="1183"/>
      <c r="F43" s="41" t="s">
        <v>486</v>
      </c>
      <c r="G43" s="42" t="s">
        <v>486</v>
      </c>
      <c r="H43" s="42" t="s">
        <v>486</v>
      </c>
      <c r="I43" s="42" t="s">
        <v>486</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4" zoomScale="75" zoomScaleNormal="75" zoomScaleSheetLayoutView="55" workbookViewId="0">
      <selection activeCell="Q43" sqref="Q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2201</v>
      </c>
      <c r="L45" s="60">
        <v>2221</v>
      </c>
      <c r="M45" s="60">
        <v>2200</v>
      </c>
      <c r="N45" s="60">
        <v>2173</v>
      </c>
      <c r="O45" s="61">
        <v>2218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x14ac:dyDescent="0.15">
      <c r="A48" s="48"/>
      <c r="B48" s="1196"/>
      <c r="C48" s="1197"/>
      <c r="D48" s="62"/>
      <c r="E48" s="1188" t="s">
        <v>15</v>
      </c>
      <c r="F48" s="1188"/>
      <c r="G48" s="1188"/>
      <c r="H48" s="1188"/>
      <c r="I48" s="1188"/>
      <c r="J48" s="1189"/>
      <c r="K48" s="63">
        <v>205</v>
      </c>
      <c r="L48" s="64">
        <v>214</v>
      </c>
      <c r="M48" s="64">
        <v>231</v>
      </c>
      <c r="N48" s="64">
        <v>239</v>
      </c>
      <c r="O48" s="65">
        <v>231</v>
      </c>
      <c r="P48" s="48"/>
      <c r="Q48" s="48"/>
      <c r="R48" s="48"/>
      <c r="S48" s="48"/>
      <c r="T48" s="48"/>
      <c r="U48" s="48"/>
    </row>
    <row r="49" spans="1:21" ht="30.75" customHeight="1" x14ac:dyDescent="0.15">
      <c r="A49" s="48"/>
      <c r="B49" s="1196"/>
      <c r="C49" s="1197"/>
      <c r="D49" s="62"/>
      <c r="E49" s="1188" t="s">
        <v>16</v>
      </c>
      <c r="F49" s="1188"/>
      <c r="G49" s="1188"/>
      <c r="H49" s="1188"/>
      <c r="I49" s="1188"/>
      <c r="J49" s="1189"/>
      <c r="K49" s="63">
        <v>16</v>
      </c>
      <c r="L49" s="64">
        <v>20</v>
      </c>
      <c r="M49" s="64">
        <v>29</v>
      </c>
      <c r="N49" s="64">
        <v>19</v>
      </c>
      <c r="O49" s="65">
        <v>14</v>
      </c>
      <c r="P49" s="48"/>
      <c r="Q49" s="48"/>
      <c r="R49" s="48"/>
      <c r="S49" s="48"/>
      <c r="T49" s="48"/>
      <c r="U49" s="48"/>
    </row>
    <row r="50" spans="1:21" ht="30.75" customHeight="1" x14ac:dyDescent="0.15">
      <c r="A50" s="48"/>
      <c r="B50" s="1196"/>
      <c r="C50" s="1197"/>
      <c r="D50" s="62"/>
      <c r="E50" s="1188" t="s">
        <v>17</v>
      </c>
      <c r="F50" s="1188"/>
      <c r="G50" s="1188"/>
      <c r="H50" s="1188"/>
      <c r="I50" s="1188"/>
      <c r="J50" s="1189"/>
      <c r="K50" s="63">
        <v>62</v>
      </c>
      <c r="L50" s="64">
        <v>43</v>
      </c>
      <c r="M50" s="64">
        <v>43</v>
      </c>
      <c r="N50" s="64">
        <v>43</v>
      </c>
      <c r="O50" s="65">
        <v>43</v>
      </c>
      <c r="P50" s="48"/>
      <c r="Q50" s="48"/>
      <c r="R50" s="48"/>
      <c r="S50" s="48"/>
      <c r="T50" s="48"/>
      <c r="U50" s="48"/>
    </row>
    <row r="51" spans="1:21" ht="30.75" customHeight="1" x14ac:dyDescent="0.15">
      <c r="A51" s="48"/>
      <c r="B51" s="1198"/>
      <c r="C51" s="1199"/>
      <c r="D51" s="66"/>
      <c r="E51" s="1188" t="s">
        <v>18</v>
      </c>
      <c r="F51" s="1188"/>
      <c r="G51" s="1188"/>
      <c r="H51" s="1188"/>
      <c r="I51" s="1188"/>
      <c r="J51" s="1189"/>
      <c r="K51" s="63">
        <v>9</v>
      </c>
      <c r="L51" s="64">
        <v>3</v>
      </c>
      <c r="M51" s="64">
        <v>4</v>
      </c>
      <c r="N51" s="64">
        <v>4</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1507</v>
      </c>
      <c r="L52" s="64">
        <v>1593</v>
      </c>
      <c r="M52" s="64">
        <v>1625</v>
      </c>
      <c r="N52" s="64">
        <v>1625</v>
      </c>
      <c r="O52" s="65">
        <v>1664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986</v>
      </c>
      <c r="L53" s="69">
        <v>908</v>
      </c>
      <c r="M53" s="69">
        <v>882</v>
      </c>
      <c r="N53" s="69">
        <v>853</v>
      </c>
      <c r="O53" s="70">
        <v>842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election activeCell="O39" sqref="O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14" t="s">
        <v>24</v>
      </c>
      <c r="C41" s="1215"/>
      <c r="D41" s="81"/>
      <c r="E41" s="1216" t="s">
        <v>25</v>
      </c>
      <c r="F41" s="1216"/>
      <c r="G41" s="1216"/>
      <c r="H41" s="1217"/>
      <c r="I41" s="82">
        <v>23713</v>
      </c>
      <c r="J41" s="83">
        <v>23990</v>
      </c>
      <c r="K41" s="83">
        <v>24456</v>
      </c>
      <c r="L41" s="83">
        <v>26420</v>
      </c>
      <c r="M41" s="84">
        <v>27534</v>
      </c>
    </row>
    <row r="42" spans="2:13" ht="27.75" customHeight="1" x14ac:dyDescent="0.15">
      <c r="B42" s="1204"/>
      <c r="C42" s="1205"/>
      <c r="D42" s="85"/>
      <c r="E42" s="1208" t="s">
        <v>26</v>
      </c>
      <c r="F42" s="1208"/>
      <c r="G42" s="1208"/>
      <c r="H42" s="1209"/>
      <c r="I42" s="86">
        <v>492</v>
      </c>
      <c r="J42" s="87">
        <v>394</v>
      </c>
      <c r="K42" s="87">
        <v>394</v>
      </c>
      <c r="L42" s="87">
        <v>340</v>
      </c>
      <c r="M42" s="88">
        <v>298</v>
      </c>
    </row>
    <row r="43" spans="2:13" ht="27.75" customHeight="1" x14ac:dyDescent="0.15">
      <c r="B43" s="1204"/>
      <c r="C43" s="1205"/>
      <c r="D43" s="85"/>
      <c r="E43" s="1208" t="s">
        <v>27</v>
      </c>
      <c r="F43" s="1208"/>
      <c r="G43" s="1208"/>
      <c r="H43" s="1209"/>
      <c r="I43" s="86">
        <v>2791</v>
      </c>
      <c r="J43" s="87">
        <v>2776</v>
      </c>
      <c r="K43" s="87">
        <v>2784</v>
      </c>
      <c r="L43" s="87">
        <v>2850</v>
      </c>
      <c r="M43" s="88">
        <v>2847</v>
      </c>
    </row>
    <row r="44" spans="2:13" ht="27.75" customHeight="1" x14ac:dyDescent="0.15">
      <c r="B44" s="1204"/>
      <c r="C44" s="1205"/>
      <c r="D44" s="85"/>
      <c r="E44" s="1208" t="s">
        <v>28</v>
      </c>
      <c r="F44" s="1208"/>
      <c r="G44" s="1208"/>
      <c r="H44" s="1209"/>
      <c r="I44" s="86">
        <v>138</v>
      </c>
      <c r="J44" s="87">
        <v>122</v>
      </c>
      <c r="K44" s="87">
        <v>106</v>
      </c>
      <c r="L44" s="87">
        <v>91</v>
      </c>
      <c r="M44" s="88">
        <v>77</v>
      </c>
    </row>
    <row r="45" spans="2:13" ht="27.75" customHeight="1" x14ac:dyDescent="0.15">
      <c r="B45" s="1204"/>
      <c r="C45" s="1205"/>
      <c r="D45" s="85"/>
      <c r="E45" s="1208" t="s">
        <v>29</v>
      </c>
      <c r="F45" s="1208"/>
      <c r="G45" s="1208"/>
      <c r="H45" s="1209"/>
      <c r="I45" s="86">
        <v>2163</v>
      </c>
      <c r="J45" s="87">
        <v>1609</v>
      </c>
      <c r="K45" s="87">
        <v>993</v>
      </c>
      <c r="L45" s="87">
        <v>931</v>
      </c>
      <c r="M45" s="88">
        <v>734</v>
      </c>
    </row>
    <row r="46" spans="2:13" ht="27.75" customHeight="1" x14ac:dyDescent="0.15">
      <c r="B46" s="1204"/>
      <c r="C46" s="1205"/>
      <c r="D46" s="89"/>
      <c r="E46" s="1208" t="s">
        <v>30</v>
      </c>
      <c r="F46" s="1208"/>
      <c r="G46" s="1208"/>
      <c r="H46" s="1209"/>
      <c r="I46" s="86" t="s">
        <v>486</v>
      </c>
      <c r="J46" s="87" t="s">
        <v>486</v>
      </c>
      <c r="K46" s="87" t="s">
        <v>486</v>
      </c>
      <c r="L46" s="87" t="s">
        <v>486</v>
      </c>
      <c r="M46" s="88" t="s">
        <v>486</v>
      </c>
    </row>
    <row r="47" spans="2:13" ht="27.75" customHeight="1" x14ac:dyDescent="0.15">
      <c r="B47" s="1204"/>
      <c r="C47" s="1205"/>
      <c r="D47" s="90"/>
      <c r="E47" s="1218" t="s">
        <v>31</v>
      </c>
      <c r="F47" s="1219"/>
      <c r="G47" s="1219"/>
      <c r="H47" s="1220"/>
      <c r="I47" s="86" t="s">
        <v>486</v>
      </c>
      <c r="J47" s="87" t="s">
        <v>486</v>
      </c>
      <c r="K47" s="87" t="s">
        <v>486</v>
      </c>
      <c r="L47" s="87" t="s">
        <v>486</v>
      </c>
      <c r="M47" s="88" t="s">
        <v>486</v>
      </c>
    </row>
    <row r="48" spans="2:13" ht="27.75" customHeight="1" x14ac:dyDescent="0.15">
      <c r="B48" s="1204"/>
      <c r="C48" s="1205"/>
      <c r="D48" s="85"/>
      <c r="E48" s="1208" t="s">
        <v>32</v>
      </c>
      <c r="F48" s="1208"/>
      <c r="G48" s="1208"/>
      <c r="H48" s="1209"/>
      <c r="I48" s="86" t="s">
        <v>486</v>
      </c>
      <c r="J48" s="87" t="s">
        <v>486</v>
      </c>
      <c r="K48" s="87" t="s">
        <v>486</v>
      </c>
      <c r="L48" s="87" t="s">
        <v>486</v>
      </c>
      <c r="M48" s="88" t="s">
        <v>486</v>
      </c>
    </row>
    <row r="49" spans="2:13" ht="27.75" customHeight="1" x14ac:dyDescent="0.15">
      <c r="B49" s="1206"/>
      <c r="C49" s="1207"/>
      <c r="D49" s="85"/>
      <c r="E49" s="1208" t="s">
        <v>33</v>
      </c>
      <c r="F49" s="1208"/>
      <c r="G49" s="1208"/>
      <c r="H49" s="1209"/>
      <c r="I49" s="86" t="s">
        <v>486</v>
      </c>
      <c r="J49" s="87" t="s">
        <v>486</v>
      </c>
      <c r="K49" s="87" t="s">
        <v>486</v>
      </c>
      <c r="L49" s="87" t="s">
        <v>486</v>
      </c>
      <c r="M49" s="88" t="s">
        <v>486</v>
      </c>
    </row>
    <row r="50" spans="2:13" ht="27.75" customHeight="1" x14ac:dyDescent="0.15">
      <c r="B50" s="1202" t="s">
        <v>34</v>
      </c>
      <c r="C50" s="1203"/>
      <c r="D50" s="91"/>
      <c r="E50" s="1208" t="s">
        <v>35</v>
      </c>
      <c r="F50" s="1208"/>
      <c r="G50" s="1208"/>
      <c r="H50" s="1209"/>
      <c r="I50" s="86">
        <v>7149</v>
      </c>
      <c r="J50" s="87">
        <v>6927</v>
      </c>
      <c r="K50" s="87">
        <v>7106</v>
      </c>
      <c r="L50" s="87">
        <v>6541</v>
      </c>
      <c r="M50" s="88">
        <v>7065</v>
      </c>
    </row>
    <row r="51" spans="2:13" ht="27.75" customHeight="1" x14ac:dyDescent="0.15">
      <c r="B51" s="1204"/>
      <c r="C51" s="1205"/>
      <c r="D51" s="85"/>
      <c r="E51" s="1208" t="s">
        <v>36</v>
      </c>
      <c r="F51" s="1208"/>
      <c r="G51" s="1208"/>
      <c r="H51" s="1209"/>
      <c r="I51" s="86">
        <v>2107</v>
      </c>
      <c r="J51" s="87">
        <v>2253</v>
      </c>
      <c r="K51" s="87">
        <v>2369</v>
      </c>
      <c r="L51" s="87">
        <v>2338</v>
      </c>
      <c r="M51" s="88">
        <v>2272</v>
      </c>
    </row>
    <row r="52" spans="2:13" ht="27.75" customHeight="1" x14ac:dyDescent="0.15">
      <c r="B52" s="1206"/>
      <c r="C52" s="1207"/>
      <c r="D52" s="85"/>
      <c r="E52" s="1208" t="s">
        <v>37</v>
      </c>
      <c r="F52" s="1208"/>
      <c r="G52" s="1208"/>
      <c r="H52" s="1209"/>
      <c r="I52" s="86">
        <v>16398</v>
      </c>
      <c r="J52" s="87">
        <v>16450</v>
      </c>
      <c r="K52" s="87">
        <v>17367</v>
      </c>
      <c r="L52" s="87">
        <v>18563</v>
      </c>
      <c r="M52" s="88">
        <v>18341</v>
      </c>
    </row>
    <row r="53" spans="2:13" ht="27.75" customHeight="1" thickBot="1" x14ac:dyDescent="0.2">
      <c r="B53" s="1210" t="s">
        <v>21</v>
      </c>
      <c r="C53" s="1211"/>
      <c r="D53" s="92"/>
      <c r="E53" s="1212" t="s">
        <v>38</v>
      </c>
      <c r="F53" s="1212"/>
      <c r="G53" s="1212"/>
      <c r="H53" s="1213"/>
      <c r="I53" s="93">
        <v>3643</v>
      </c>
      <c r="J53" s="94">
        <v>3261</v>
      </c>
      <c r="K53" s="94">
        <v>1891</v>
      </c>
      <c r="L53" s="94">
        <v>3190</v>
      </c>
      <c r="M53" s="95">
        <v>3812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31" zoomScale="85" zoomScaleNormal="85" zoomScaleSheetLayoutView="55" workbookViewId="0">
      <selection activeCell="G43" sqref="G43:O47"/>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557</v>
      </c>
      <c r="I42" s="354"/>
      <c r="J42" s="354"/>
      <c r="K42" s="354"/>
      <c r="L42" s="246"/>
      <c r="M42" s="246"/>
      <c r="N42" s="246"/>
      <c r="O42" s="246"/>
    </row>
    <row r="43" spans="2:17" ht="13.5" x14ac:dyDescent="0.15">
      <c r="B43" s="250"/>
      <c r="C43" s="246"/>
      <c r="D43" s="246"/>
      <c r="E43" s="246"/>
      <c r="F43" s="246"/>
      <c r="G43" s="1232"/>
      <c r="H43" s="1233"/>
      <c r="I43" s="1233"/>
      <c r="J43" s="1233"/>
      <c r="K43" s="1233"/>
      <c r="L43" s="1233"/>
      <c r="M43" s="1233"/>
      <c r="N43" s="1233"/>
      <c r="O43" s="1234"/>
    </row>
    <row r="44" spans="2:17" ht="13.5" x14ac:dyDescent="0.15">
      <c r="B44" s="250"/>
      <c r="C44" s="246"/>
      <c r="D44" s="246"/>
      <c r="E44" s="246"/>
      <c r="F44" s="246"/>
      <c r="G44" s="1235"/>
      <c r="H44" s="1236"/>
      <c r="I44" s="1236"/>
      <c r="J44" s="1236"/>
      <c r="K44" s="1236"/>
      <c r="L44" s="1236"/>
      <c r="M44" s="1236"/>
      <c r="N44" s="1236"/>
      <c r="O44" s="1237"/>
    </row>
    <row r="45" spans="2:17" ht="13.5" x14ac:dyDescent="0.15">
      <c r="B45" s="250"/>
      <c r="C45" s="246"/>
      <c r="D45" s="246"/>
      <c r="E45" s="246"/>
      <c r="F45" s="246"/>
      <c r="G45" s="1235"/>
      <c r="H45" s="1236"/>
      <c r="I45" s="1236"/>
      <c r="J45" s="1236"/>
      <c r="K45" s="1236"/>
      <c r="L45" s="1236"/>
      <c r="M45" s="1236"/>
      <c r="N45" s="1236"/>
      <c r="O45" s="1237"/>
    </row>
    <row r="46" spans="2:17" ht="13.5" x14ac:dyDescent="0.15">
      <c r="B46" s="250"/>
      <c r="C46" s="246"/>
      <c r="D46" s="246"/>
      <c r="E46" s="246"/>
      <c r="F46" s="246"/>
      <c r="G46" s="1235"/>
      <c r="H46" s="1236"/>
      <c r="I46" s="1236"/>
      <c r="J46" s="1236"/>
      <c r="K46" s="1236"/>
      <c r="L46" s="1236"/>
      <c r="M46" s="1236"/>
      <c r="N46" s="1236"/>
      <c r="O46" s="1237"/>
    </row>
    <row r="47" spans="2:17" ht="13.5" x14ac:dyDescent="0.15">
      <c r="B47" s="250"/>
      <c r="C47" s="246"/>
      <c r="D47" s="246"/>
      <c r="E47" s="246"/>
      <c r="F47" s="246"/>
      <c r="G47" s="1238"/>
      <c r="H47" s="1239"/>
      <c r="I47" s="1239"/>
      <c r="J47" s="1239"/>
      <c r="K47" s="1239"/>
      <c r="L47" s="1239"/>
      <c r="M47" s="1239"/>
      <c r="N47" s="1239"/>
      <c r="O47" s="1240"/>
    </row>
    <row r="48" spans="2:17" ht="13.5" x14ac:dyDescent="0.15">
      <c r="B48" s="250"/>
      <c r="C48" s="246"/>
      <c r="D48" s="246"/>
      <c r="E48" s="246"/>
      <c r="F48" s="246"/>
      <c r="G48" s="246"/>
      <c r="H48" s="355"/>
      <c r="I48" s="355"/>
      <c r="J48" s="355"/>
    </row>
    <row r="49" spans="1:17" ht="13.5" x14ac:dyDescent="0.15">
      <c r="B49" s="250"/>
      <c r="C49" s="246"/>
      <c r="D49" s="246"/>
      <c r="E49" s="246"/>
      <c r="F49" s="246"/>
      <c r="G49" s="245" t="s">
        <v>558</v>
      </c>
    </row>
    <row r="50" spans="1:17" ht="13.5" x14ac:dyDescent="0.15">
      <c r="B50" s="250"/>
      <c r="C50" s="246"/>
      <c r="D50" s="246"/>
      <c r="E50" s="246"/>
      <c r="F50" s="246"/>
      <c r="G50" s="1241"/>
      <c r="H50" s="1242"/>
      <c r="I50" s="1242"/>
      <c r="J50" s="1243"/>
      <c r="K50" s="356" t="s">
        <v>526</v>
      </c>
      <c r="L50" s="356" t="s">
        <v>527</v>
      </c>
      <c r="M50" s="356" t="s">
        <v>528</v>
      </c>
      <c r="N50" s="356" t="s">
        <v>529</v>
      </c>
      <c r="O50" s="356" t="s">
        <v>530</v>
      </c>
    </row>
    <row r="51" spans="1:17" ht="13.5" x14ac:dyDescent="0.15">
      <c r="B51" s="250"/>
      <c r="C51" s="246"/>
      <c r="D51" s="246"/>
      <c r="E51" s="246"/>
      <c r="F51" s="246"/>
      <c r="G51" s="1244" t="s">
        <v>559</v>
      </c>
      <c r="H51" s="1245"/>
      <c r="I51" s="1250" t="s">
        <v>560</v>
      </c>
      <c r="J51" s="1250"/>
      <c r="K51" s="1221"/>
      <c r="L51" s="1221"/>
      <c r="M51" s="1221"/>
      <c r="N51" s="1221"/>
      <c r="O51" s="1221"/>
    </row>
    <row r="52" spans="1:17" ht="13.5" x14ac:dyDescent="0.15">
      <c r="B52" s="250"/>
      <c r="C52" s="246"/>
      <c r="D52" s="246"/>
      <c r="E52" s="246"/>
      <c r="F52" s="246"/>
      <c r="G52" s="1246"/>
      <c r="H52" s="1247"/>
      <c r="I52" s="1251"/>
      <c r="J52" s="1251"/>
      <c r="K52" s="1222"/>
      <c r="L52" s="1222"/>
      <c r="M52" s="1222"/>
      <c r="N52" s="1222"/>
      <c r="O52" s="1222"/>
    </row>
    <row r="53" spans="1:17" ht="13.5" x14ac:dyDescent="0.15">
      <c r="A53" s="357"/>
      <c r="B53" s="250"/>
      <c r="C53" s="246"/>
      <c r="D53" s="246"/>
      <c r="E53" s="246"/>
      <c r="F53" s="246"/>
      <c r="G53" s="1246"/>
      <c r="H53" s="1247"/>
      <c r="I53" s="1223" t="s">
        <v>566</v>
      </c>
      <c r="J53" s="1223"/>
      <c r="K53" s="1224"/>
      <c r="L53" s="1224"/>
      <c r="M53" s="1224"/>
      <c r="N53" s="1224"/>
      <c r="O53" s="1224"/>
    </row>
    <row r="54" spans="1:17" ht="13.5" x14ac:dyDescent="0.15">
      <c r="A54" s="357"/>
      <c r="B54" s="250"/>
      <c r="C54" s="246"/>
      <c r="D54" s="246"/>
      <c r="E54" s="246"/>
      <c r="F54" s="246"/>
      <c r="G54" s="1248"/>
      <c r="H54" s="1249"/>
      <c r="I54" s="1223"/>
      <c r="J54" s="1223"/>
      <c r="K54" s="1225"/>
      <c r="L54" s="1225"/>
      <c r="M54" s="1225"/>
      <c r="N54" s="1225"/>
      <c r="O54" s="1225"/>
    </row>
    <row r="55" spans="1:17" ht="13.5" x14ac:dyDescent="0.15">
      <c r="A55" s="357"/>
      <c r="B55" s="250"/>
      <c r="C55" s="246"/>
      <c r="D55" s="246"/>
      <c r="E55" s="246"/>
      <c r="F55" s="246"/>
      <c r="G55" s="1226" t="s">
        <v>561</v>
      </c>
      <c r="H55" s="1227"/>
      <c r="I55" s="1223" t="s">
        <v>560</v>
      </c>
      <c r="J55" s="1223"/>
      <c r="K55" s="1221"/>
      <c r="L55" s="1221"/>
      <c r="M55" s="1221"/>
      <c r="N55" s="1221"/>
      <c r="O55" s="1221"/>
    </row>
    <row r="56" spans="1:17" ht="13.5" x14ac:dyDescent="0.15">
      <c r="A56" s="357"/>
      <c r="B56" s="250"/>
      <c r="C56" s="246"/>
      <c r="D56" s="246"/>
      <c r="E56" s="246"/>
      <c r="F56" s="246"/>
      <c r="G56" s="1228"/>
      <c r="H56" s="1229"/>
      <c r="I56" s="1223"/>
      <c r="J56" s="1223"/>
      <c r="K56" s="1222"/>
      <c r="L56" s="1222"/>
      <c r="M56" s="1222"/>
      <c r="N56" s="1222"/>
      <c r="O56" s="1222"/>
    </row>
    <row r="57" spans="1:17" s="357" customFormat="1" ht="13.5" x14ac:dyDescent="0.15">
      <c r="B57" s="358"/>
      <c r="C57" s="354"/>
      <c r="D57" s="354"/>
      <c r="E57" s="354"/>
      <c r="F57" s="354"/>
      <c r="G57" s="1228"/>
      <c r="H57" s="1229"/>
      <c r="I57" s="1252" t="s">
        <v>566</v>
      </c>
      <c r="J57" s="1252"/>
      <c r="K57" s="1224"/>
      <c r="L57" s="1224"/>
      <c r="M57" s="1224"/>
      <c r="N57" s="1224"/>
      <c r="O57" s="1224"/>
      <c r="P57" s="359"/>
      <c r="Q57" s="358"/>
    </row>
    <row r="58" spans="1:17" s="357" customFormat="1" ht="13.5" x14ac:dyDescent="0.15">
      <c r="A58" s="245"/>
      <c r="B58" s="358"/>
      <c r="C58" s="354"/>
      <c r="D58" s="354"/>
      <c r="E58" s="354"/>
      <c r="F58" s="354"/>
      <c r="G58" s="1230"/>
      <c r="H58" s="1231"/>
      <c r="I58" s="1252"/>
      <c r="J58" s="1252"/>
      <c r="K58" s="1225"/>
      <c r="L58" s="1225"/>
      <c r="M58" s="1225"/>
      <c r="N58" s="1225"/>
      <c r="O58" s="1225"/>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557</v>
      </c>
      <c r="I64" s="354"/>
      <c r="J64" s="354"/>
      <c r="K64" s="354"/>
      <c r="L64" s="246"/>
      <c r="M64" s="246"/>
      <c r="N64" s="246"/>
      <c r="O64" s="246"/>
    </row>
    <row r="65" spans="2:30" ht="13.5" x14ac:dyDescent="0.15">
      <c r="B65" s="250"/>
      <c r="C65" s="246"/>
      <c r="D65" s="246"/>
      <c r="E65" s="246"/>
      <c r="F65" s="246"/>
      <c r="G65" s="1232" t="s">
        <v>565</v>
      </c>
      <c r="H65" s="1233"/>
      <c r="I65" s="1233"/>
      <c r="J65" s="1233"/>
      <c r="K65" s="1233"/>
      <c r="L65" s="1233"/>
      <c r="M65" s="1233"/>
      <c r="N65" s="1233"/>
      <c r="O65" s="1234"/>
    </row>
    <row r="66" spans="2:30" ht="13.5" x14ac:dyDescent="0.15">
      <c r="B66" s="250"/>
      <c r="C66" s="246"/>
      <c r="D66" s="246"/>
      <c r="E66" s="246"/>
      <c r="F66" s="246"/>
      <c r="G66" s="1235"/>
      <c r="H66" s="1236"/>
      <c r="I66" s="1236"/>
      <c r="J66" s="1236"/>
      <c r="K66" s="1236"/>
      <c r="L66" s="1236"/>
      <c r="M66" s="1236"/>
      <c r="N66" s="1236"/>
      <c r="O66" s="1237"/>
    </row>
    <row r="67" spans="2:30" ht="13.5" x14ac:dyDescent="0.15">
      <c r="B67" s="250"/>
      <c r="C67" s="246"/>
      <c r="D67" s="246"/>
      <c r="E67" s="246"/>
      <c r="F67" s="246"/>
      <c r="G67" s="1235"/>
      <c r="H67" s="1236"/>
      <c r="I67" s="1236"/>
      <c r="J67" s="1236"/>
      <c r="K67" s="1236"/>
      <c r="L67" s="1236"/>
      <c r="M67" s="1236"/>
      <c r="N67" s="1236"/>
      <c r="O67" s="1237"/>
    </row>
    <row r="68" spans="2:30" ht="13.5" x14ac:dyDescent="0.15">
      <c r="B68" s="250"/>
      <c r="C68" s="246"/>
      <c r="D68" s="246"/>
      <c r="E68" s="246"/>
      <c r="F68" s="246"/>
      <c r="G68" s="1235"/>
      <c r="H68" s="1236"/>
      <c r="I68" s="1236"/>
      <c r="J68" s="1236"/>
      <c r="K68" s="1236"/>
      <c r="L68" s="1236"/>
      <c r="M68" s="1236"/>
      <c r="N68" s="1236"/>
      <c r="O68" s="1237"/>
    </row>
    <row r="69" spans="2:30" ht="13.5" x14ac:dyDescent="0.15">
      <c r="B69" s="250"/>
      <c r="C69" s="246"/>
      <c r="D69" s="246"/>
      <c r="E69" s="246"/>
      <c r="F69" s="246"/>
      <c r="G69" s="1238"/>
      <c r="H69" s="1239"/>
      <c r="I69" s="1239"/>
      <c r="J69" s="1239"/>
      <c r="K69" s="1239"/>
      <c r="L69" s="1239"/>
      <c r="M69" s="1239"/>
      <c r="N69" s="1239"/>
      <c r="O69" s="1240"/>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563</v>
      </c>
      <c r="I71" s="370"/>
      <c r="J71" s="366"/>
      <c r="K71" s="366"/>
      <c r="L71" s="367"/>
      <c r="M71" s="366"/>
      <c r="N71" s="367"/>
      <c r="O71" s="368"/>
    </row>
    <row r="72" spans="2:30" ht="13.5" x14ac:dyDescent="0.15">
      <c r="B72" s="250"/>
      <c r="C72" s="246"/>
      <c r="D72" s="246"/>
      <c r="E72" s="246"/>
      <c r="F72" s="246"/>
      <c r="G72" s="1241"/>
      <c r="H72" s="1242"/>
      <c r="I72" s="1242"/>
      <c r="J72" s="1243"/>
      <c r="K72" s="356" t="s">
        <v>526</v>
      </c>
      <c r="L72" s="356" t="s">
        <v>527</v>
      </c>
      <c r="M72" s="356" t="s">
        <v>528</v>
      </c>
      <c r="N72" s="356" t="s">
        <v>529</v>
      </c>
      <c r="O72" s="356" t="s">
        <v>530</v>
      </c>
    </row>
    <row r="73" spans="2:30" ht="13.5" x14ac:dyDescent="0.15">
      <c r="B73" s="250"/>
      <c r="C73" s="246"/>
      <c r="D73" s="246"/>
      <c r="E73" s="246"/>
      <c r="F73" s="246"/>
      <c r="G73" s="1244" t="s">
        <v>559</v>
      </c>
      <c r="H73" s="1245"/>
      <c r="I73" s="1250" t="s">
        <v>560</v>
      </c>
      <c r="J73" s="1250"/>
      <c r="K73" s="1253">
        <v>26.3</v>
      </c>
      <c r="L73" s="1253">
        <v>23.4</v>
      </c>
      <c r="M73" s="1222">
        <v>13.6</v>
      </c>
      <c r="N73" s="1222">
        <v>22.6</v>
      </c>
      <c r="O73" s="1222">
        <v>26.8</v>
      </c>
      <c r="S73" s="245">
        <v>9.9</v>
      </c>
    </row>
    <row r="74" spans="2:30" ht="13.5" x14ac:dyDescent="0.15">
      <c r="B74" s="250"/>
      <c r="C74" s="246"/>
      <c r="D74" s="246"/>
      <c r="E74" s="246"/>
      <c r="F74" s="246"/>
      <c r="G74" s="1246"/>
      <c r="H74" s="1247"/>
      <c r="I74" s="1251"/>
      <c r="J74" s="1251"/>
      <c r="K74" s="1253"/>
      <c r="L74" s="1253"/>
      <c r="M74" s="1222"/>
      <c r="N74" s="1222"/>
      <c r="O74" s="1222"/>
    </row>
    <row r="75" spans="2:30" ht="13.5" x14ac:dyDescent="0.15">
      <c r="B75" s="250"/>
      <c r="C75" s="246"/>
      <c r="D75" s="246"/>
      <c r="E75" s="246"/>
      <c r="F75" s="246"/>
      <c r="G75" s="1246"/>
      <c r="H75" s="1247"/>
      <c r="I75" s="1223" t="s">
        <v>564</v>
      </c>
      <c r="J75" s="1223"/>
      <c r="K75" s="1254">
        <v>6.7</v>
      </c>
      <c r="L75" s="1254">
        <v>6.7</v>
      </c>
      <c r="M75" s="1254">
        <v>6.6</v>
      </c>
      <c r="N75" s="1254">
        <v>6.3</v>
      </c>
      <c r="O75" s="1254">
        <v>6.1</v>
      </c>
      <c r="U75" s="245">
        <v>81.2</v>
      </c>
      <c r="W75" s="245">
        <v>87.2</v>
      </c>
      <c r="Y75" s="245">
        <v>99.8</v>
      </c>
      <c r="AA75" s="245">
        <v>109.5</v>
      </c>
      <c r="AC75" s="245">
        <v>115.2</v>
      </c>
    </row>
    <row r="76" spans="2:30" ht="13.5" x14ac:dyDescent="0.15">
      <c r="B76" s="250"/>
      <c r="C76" s="246"/>
      <c r="D76" s="246"/>
      <c r="E76" s="246"/>
      <c r="F76" s="246"/>
      <c r="G76" s="1248"/>
      <c r="H76" s="1249"/>
      <c r="I76" s="1223"/>
      <c r="J76" s="1223"/>
      <c r="K76" s="1225"/>
      <c r="L76" s="1225"/>
      <c r="M76" s="1225"/>
      <c r="N76" s="1225"/>
      <c r="O76" s="1225"/>
    </row>
    <row r="77" spans="2:30" ht="13.5" x14ac:dyDescent="0.15">
      <c r="B77" s="250"/>
      <c r="C77" s="246"/>
      <c r="D77" s="246"/>
      <c r="E77" s="246"/>
      <c r="F77" s="246"/>
      <c r="G77" s="1226" t="s">
        <v>561</v>
      </c>
      <c r="H77" s="1227"/>
      <c r="I77" s="1223" t="s">
        <v>560</v>
      </c>
      <c r="J77" s="1223"/>
      <c r="K77" s="1253">
        <v>58.2</v>
      </c>
      <c r="L77" s="1253">
        <v>50.3</v>
      </c>
      <c r="M77" s="1222">
        <v>45.9</v>
      </c>
      <c r="N77" s="1222">
        <v>39</v>
      </c>
      <c r="O77" s="1222">
        <v>32.5</v>
      </c>
      <c r="R77" s="245">
        <v>12.3</v>
      </c>
      <c r="T77" s="245">
        <v>11.1</v>
      </c>
    </row>
    <row r="78" spans="2:30" ht="13.5" x14ac:dyDescent="0.15">
      <c r="B78" s="250"/>
      <c r="C78" s="246"/>
      <c r="D78" s="246"/>
      <c r="E78" s="246"/>
      <c r="F78" s="246"/>
      <c r="G78" s="1228"/>
      <c r="H78" s="1229"/>
      <c r="I78" s="1223"/>
      <c r="J78" s="1223"/>
      <c r="K78" s="1253"/>
      <c r="L78" s="1253"/>
      <c r="M78" s="1222"/>
      <c r="N78" s="1222"/>
      <c r="O78" s="1222"/>
    </row>
    <row r="79" spans="2:30" ht="13.5" x14ac:dyDescent="0.15">
      <c r="B79" s="250"/>
      <c r="C79" s="246"/>
      <c r="D79" s="246"/>
      <c r="E79" s="246"/>
      <c r="F79" s="246"/>
      <c r="G79" s="1228"/>
      <c r="H79" s="1229"/>
      <c r="I79" s="1255" t="s">
        <v>564</v>
      </c>
      <c r="J79" s="1252"/>
      <c r="K79" s="1256">
        <v>10.3</v>
      </c>
      <c r="L79" s="1256">
        <v>9.6</v>
      </c>
      <c r="M79" s="1256">
        <v>8.8000000000000007</v>
      </c>
      <c r="N79" s="1256">
        <v>9</v>
      </c>
      <c r="O79" s="1256">
        <v>8.1999999999999993</v>
      </c>
      <c r="V79" s="245">
        <v>53.5</v>
      </c>
      <c r="X79" s="245">
        <v>48.2</v>
      </c>
      <c r="Z79" s="245">
        <v>34.200000000000003</v>
      </c>
      <c r="AB79" s="245">
        <v>30.3</v>
      </c>
      <c r="AD79" s="245">
        <v>28.9</v>
      </c>
    </row>
    <row r="80" spans="2:30" ht="13.5" x14ac:dyDescent="0.15">
      <c r="B80" s="250"/>
      <c r="C80" s="246"/>
      <c r="D80" s="246"/>
      <c r="E80" s="246"/>
      <c r="F80" s="246"/>
      <c r="G80" s="1230"/>
      <c r="H80" s="1231"/>
      <c r="I80" s="1252"/>
      <c r="J80" s="1252"/>
      <c r="K80" s="1256"/>
      <c r="L80" s="1256"/>
      <c r="M80" s="1256"/>
      <c r="N80" s="1256"/>
      <c r="O80" s="125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3" zoomScale="55" zoomScaleNormal="55" zoomScaleSheetLayoutView="70"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55" zoomScaleNormal="55" zoomScaleSheetLayoutView="55"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95429</v>
      </c>
      <c r="E3" s="118"/>
      <c r="F3" s="119">
        <v>50880</v>
      </c>
      <c r="G3" s="120"/>
      <c r="H3" s="121"/>
    </row>
    <row r="4" spans="1:8" x14ac:dyDescent="0.15">
      <c r="A4" s="122"/>
      <c r="B4" s="123"/>
      <c r="C4" s="124"/>
      <c r="D4" s="125">
        <v>11783</v>
      </c>
      <c r="E4" s="126"/>
      <c r="F4" s="127">
        <v>26879</v>
      </c>
      <c r="G4" s="128"/>
      <c r="H4" s="129"/>
    </row>
    <row r="5" spans="1:8" x14ac:dyDescent="0.15">
      <c r="A5" s="110" t="s">
        <v>520</v>
      </c>
      <c r="B5" s="115"/>
      <c r="C5" s="116"/>
      <c r="D5" s="117">
        <v>112517</v>
      </c>
      <c r="E5" s="118"/>
      <c r="F5" s="119">
        <v>63956</v>
      </c>
      <c r="G5" s="120"/>
      <c r="H5" s="121"/>
    </row>
    <row r="6" spans="1:8" x14ac:dyDescent="0.15">
      <c r="A6" s="122"/>
      <c r="B6" s="123"/>
      <c r="C6" s="124"/>
      <c r="D6" s="125">
        <v>17998</v>
      </c>
      <c r="E6" s="126"/>
      <c r="F6" s="127">
        <v>29239</v>
      </c>
      <c r="G6" s="128"/>
      <c r="H6" s="129"/>
    </row>
    <row r="7" spans="1:8" x14ac:dyDescent="0.15">
      <c r="A7" s="110" t="s">
        <v>521</v>
      </c>
      <c r="B7" s="115"/>
      <c r="C7" s="116"/>
      <c r="D7" s="117">
        <v>121724</v>
      </c>
      <c r="E7" s="118"/>
      <c r="F7" s="119">
        <v>66255</v>
      </c>
      <c r="G7" s="120"/>
      <c r="H7" s="121"/>
    </row>
    <row r="8" spans="1:8" x14ac:dyDescent="0.15">
      <c r="A8" s="122"/>
      <c r="B8" s="123"/>
      <c r="C8" s="124"/>
      <c r="D8" s="125">
        <v>8511</v>
      </c>
      <c r="E8" s="126"/>
      <c r="F8" s="127">
        <v>31822</v>
      </c>
      <c r="G8" s="128"/>
      <c r="H8" s="129"/>
    </row>
    <row r="9" spans="1:8" x14ac:dyDescent="0.15">
      <c r="A9" s="110" t="s">
        <v>522</v>
      </c>
      <c r="B9" s="115"/>
      <c r="C9" s="116"/>
      <c r="D9" s="117">
        <v>198211</v>
      </c>
      <c r="E9" s="118"/>
      <c r="F9" s="119">
        <v>92247</v>
      </c>
      <c r="G9" s="120"/>
      <c r="H9" s="121"/>
    </row>
    <row r="10" spans="1:8" x14ac:dyDescent="0.15">
      <c r="A10" s="122"/>
      <c r="B10" s="123"/>
      <c r="C10" s="124"/>
      <c r="D10" s="125">
        <v>33930</v>
      </c>
      <c r="E10" s="126"/>
      <c r="F10" s="127">
        <v>37204</v>
      </c>
      <c r="G10" s="128"/>
      <c r="H10" s="129"/>
    </row>
    <row r="11" spans="1:8" x14ac:dyDescent="0.15">
      <c r="A11" s="110" t="s">
        <v>523</v>
      </c>
      <c r="B11" s="115"/>
      <c r="C11" s="116"/>
      <c r="D11" s="117">
        <v>142908</v>
      </c>
      <c r="E11" s="118"/>
      <c r="F11" s="119">
        <v>67319</v>
      </c>
      <c r="G11" s="120"/>
      <c r="H11" s="121"/>
    </row>
    <row r="12" spans="1:8" x14ac:dyDescent="0.15">
      <c r="A12" s="122"/>
      <c r="B12" s="123"/>
      <c r="C12" s="130"/>
      <c r="D12" s="125">
        <v>38142</v>
      </c>
      <c r="E12" s="126"/>
      <c r="F12" s="127">
        <v>38101</v>
      </c>
      <c r="G12" s="128"/>
      <c r="H12" s="129"/>
    </row>
    <row r="13" spans="1:8" x14ac:dyDescent="0.15">
      <c r="A13" s="110"/>
      <c r="B13" s="115"/>
      <c r="C13" s="131"/>
      <c r="D13" s="132">
        <v>134158</v>
      </c>
      <c r="E13" s="133"/>
      <c r="F13" s="134">
        <v>68131</v>
      </c>
      <c r="G13" s="135"/>
      <c r="H13" s="121"/>
    </row>
    <row r="14" spans="1:8" x14ac:dyDescent="0.15">
      <c r="A14" s="122"/>
      <c r="B14" s="123"/>
      <c r="C14" s="124"/>
      <c r="D14" s="125">
        <v>22073</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4.18</v>
      </c>
      <c r="C19" s="136">
        <f>ROUND(VALUE(SUBSTITUTE(実質収支比率等に係る経年分析!G$48,"▲","-")),2)</f>
        <v>9.0299999999999994</v>
      </c>
      <c r="D19" s="136">
        <f>ROUND(VALUE(SUBSTITUTE(実質収支比率等に係る経年分析!H$48,"▲","-")),2)</f>
        <v>8.0500000000000007</v>
      </c>
      <c r="E19" s="136">
        <f>ROUND(VALUE(SUBSTITUTE(実質収支比率等に係る経年分析!I$48,"▲","-")),2)</f>
        <v>5.59</v>
      </c>
      <c r="F19" s="136">
        <f>ROUND(VALUE(SUBSTITUTE(実質収支比率等に係る経年分析!J$48,"▲","-")),2)</f>
        <v>6.85</v>
      </c>
    </row>
    <row r="20" spans="1:11" x14ac:dyDescent="0.15">
      <c r="A20" s="136" t="s">
        <v>43</v>
      </c>
      <c r="B20" s="136">
        <f>ROUND(VALUE(SUBSTITUTE(実質収支比率等に係る経年分析!F$47,"▲","-")),2)</f>
        <v>23.96</v>
      </c>
      <c r="C20" s="136">
        <f>ROUND(VALUE(SUBSTITUTE(実質収支比率等に係る経年分析!G$47,"▲","-")),2)</f>
        <v>22.57</v>
      </c>
      <c r="D20" s="136">
        <f>ROUND(VALUE(SUBSTITUTE(実質収支比率等に係る経年分析!H$47,"▲","-")),2)</f>
        <v>25.14</v>
      </c>
      <c r="E20" s="136">
        <f>ROUND(VALUE(SUBSTITUTE(実質収支比率等に係る経年分析!I$47,"▲","-")),2)</f>
        <v>22.35</v>
      </c>
      <c r="F20" s="136">
        <f>ROUND(VALUE(SUBSTITUTE(実質収支比率等に係る経年分析!J$47,"▲","-")),2)</f>
        <v>25.28</v>
      </c>
    </row>
    <row r="21" spans="1:11" x14ac:dyDescent="0.15">
      <c r="A21" s="136" t="s">
        <v>44</v>
      </c>
      <c r="B21" s="136">
        <f>IF(ISNUMBER(VALUE(SUBSTITUTE(実質収支比率等に係る経年分析!F$49,"▲","-"))),ROUND(VALUE(SUBSTITUTE(実質収支比率等に係る経年分析!F$49,"▲","-")),2),NA())</f>
        <v>1.57</v>
      </c>
      <c r="C21" s="136">
        <f>IF(ISNUMBER(VALUE(SUBSTITUTE(実質収支比率等に係る経年分析!G$49,"▲","-"))),ROUND(VALUE(SUBSTITUTE(実質収支比率等に係る経年分析!G$49,"▲","-")),2),NA())</f>
        <v>3.77</v>
      </c>
      <c r="D21" s="136">
        <f>IF(ISNUMBER(VALUE(SUBSTITUTE(実質収支比率等に係る経年分析!H$49,"▲","-"))),ROUND(VALUE(SUBSTITUTE(実質収支比率等に係る経年分析!H$49,"▲","-")),2),NA())</f>
        <v>1.6</v>
      </c>
      <c r="E21" s="136">
        <f>IF(ISNUMBER(VALUE(SUBSTITUTE(実質収支比率等に係る経年分析!I$49,"▲","-"))),ROUND(VALUE(SUBSTITUTE(実質収支比率等に係る経年分析!I$49,"▲","-")),2),NA())</f>
        <v>-4.8099999999999996</v>
      </c>
      <c r="F21" s="136">
        <f>IF(ISNUMBER(VALUE(SUBSTITUTE(実質収支比率等に係る経年分析!J$49,"▲","-"))),ROUND(VALUE(SUBSTITUTE(実質収支比率等に係る経年分析!J$49,"▲","-")),2),NA())</f>
        <v>4.47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0.28000000000000003</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0.41</v>
      </c>
    </row>
    <row r="33" spans="1:16" x14ac:dyDescent="0.15">
      <c r="A33" s="137" t="str">
        <f>IF(連結実質赤字比率に係る赤字・黒字の構成分析!C$37="",NA(),連結実質赤字比率に係る赤字・黒字の構成分析!C$37)</f>
        <v>第三地区土地区画整理事業特別会計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0.65</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4.1500000000000004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8.94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7.95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5.48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6.74</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8.1199999999999992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7.47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1.52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4.1100000000000003</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4.8099999999999996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3.19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5.01</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1507</v>
      </c>
      <c r="E42" s="138"/>
      <c r="F42" s="138"/>
      <c r="G42" s="138">
        <f>'実質公債費比率（分子）の構造'!L$52</f>
        <v>1593</v>
      </c>
      <c r="H42" s="138"/>
      <c r="I42" s="138"/>
      <c r="J42" s="138">
        <f>'実質公債費比率（分子）の構造'!M$52</f>
        <v>1625</v>
      </c>
      <c r="K42" s="138"/>
      <c r="L42" s="138"/>
      <c r="M42" s="138">
        <f>'実質公債費比率（分子）の構造'!N$52</f>
        <v>1625</v>
      </c>
      <c r="N42" s="138"/>
      <c r="O42" s="138"/>
      <c r="P42" s="138">
        <f>'実質公債費比率（分子）の構造'!O$52</f>
        <v>1664</v>
      </c>
    </row>
    <row r="43" spans="1:16" x14ac:dyDescent="0.15">
      <c r="A43" s="138" t="s">
        <v>52</v>
      </c>
      <c r="B43" s="138">
        <f>'実質公債費比率（分子）の構造'!K$51</f>
        <v>9</v>
      </c>
      <c r="C43" s="138"/>
      <c r="D43" s="138"/>
      <c r="E43" s="138">
        <f>'実質公債費比率（分子）の構造'!L$51</f>
        <v>3</v>
      </c>
      <c r="F43" s="138"/>
      <c r="G43" s="138"/>
      <c r="H43" s="138">
        <f>'実質公債費比率（分子）の構造'!M$51</f>
        <v>4</v>
      </c>
      <c r="I43" s="138"/>
      <c r="J43" s="138"/>
      <c r="K43" s="138">
        <f>'実質公債費比率（分子）の構造'!N$51</f>
        <v>4</v>
      </c>
      <c r="L43" s="138"/>
      <c r="M43" s="138"/>
      <c r="N43" s="138">
        <f>'実質公債費比率（分子）の構造'!O$51</f>
        <v>0</v>
      </c>
      <c r="O43" s="138"/>
      <c r="P43" s="138"/>
    </row>
    <row r="44" spans="1:16" x14ac:dyDescent="0.15">
      <c r="A44" s="138" t="s">
        <v>53</v>
      </c>
      <c r="B44" s="138">
        <f>'実質公債費比率（分子）の構造'!K$50</f>
        <v>62</v>
      </c>
      <c r="C44" s="138"/>
      <c r="D44" s="138"/>
      <c r="E44" s="138">
        <f>'実質公債費比率（分子）の構造'!L$50</f>
        <v>43</v>
      </c>
      <c r="F44" s="138"/>
      <c r="G44" s="138"/>
      <c r="H44" s="138">
        <f>'実質公債費比率（分子）の構造'!M$50</f>
        <v>43</v>
      </c>
      <c r="I44" s="138"/>
      <c r="J44" s="138"/>
      <c r="K44" s="138">
        <f>'実質公債費比率（分子）の構造'!N$50</f>
        <v>43</v>
      </c>
      <c r="L44" s="138"/>
      <c r="M44" s="138"/>
      <c r="N44" s="138">
        <f>'実質公債費比率（分子）の構造'!O$50</f>
        <v>43</v>
      </c>
      <c r="O44" s="138"/>
      <c r="P44" s="138"/>
    </row>
    <row r="45" spans="1:16" x14ac:dyDescent="0.15">
      <c r="A45" s="138" t="s">
        <v>54</v>
      </c>
      <c r="B45" s="138">
        <f>'実質公債費比率（分子）の構造'!K$49</f>
        <v>16</v>
      </c>
      <c r="C45" s="138"/>
      <c r="D45" s="138"/>
      <c r="E45" s="138">
        <f>'実質公債費比率（分子）の構造'!L$49</f>
        <v>20</v>
      </c>
      <c r="F45" s="138"/>
      <c r="G45" s="138"/>
      <c r="H45" s="138">
        <f>'実質公債費比率（分子）の構造'!M$49</f>
        <v>29</v>
      </c>
      <c r="I45" s="138"/>
      <c r="J45" s="138"/>
      <c r="K45" s="138">
        <f>'実質公債費比率（分子）の構造'!N$49</f>
        <v>19</v>
      </c>
      <c r="L45" s="138"/>
      <c r="M45" s="138"/>
      <c r="N45" s="138">
        <f>'実質公債費比率（分子）の構造'!O$49</f>
        <v>14</v>
      </c>
      <c r="O45" s="138"/>
      <c r="P45" s="138"/>
    </row>
    <row r="46" spans="1:16" x14ac:dyDescent="0.15">
      <c r="A46" s="138" t="s">
        <v>55</v>
      </c>
      <c r="B46" s="138">
        <f>'実質公債費比率（分子）の構造'!K$48</f>
        <v>205</v>
      </c>
      <c r="C46" s="138"/>
      <c r="D46" s="138"/>
      <c r="E46" s="138">
        <f>'実質公債費比率（分子）の構造'!L$48</f>
        <v>214</v>
      </c>
      <c r="F46" s="138"/>
      <c r="G46" s="138"/>
      <c r="H46" s="138">
        <f>'実質公債費比率（分子）の構造'!M$48</f>
        <v>231</v>
      </c>
      <c r="I46" s="138"/>
      <c r="J46" s="138"/>
      <c r="K46" s="138">
        <f>'実質公債費比率（分子）の構造'!N$48</f>
        <v>239</v>
      </c>
      <c r="L46" s="138"/>
      <c r="M46" s="138"/>
      <c r="N46" s="138">
        <f>'実質公債費比率（分子）の構造'!O$48</f>
        <v>231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2201</v>
      </c>
      <c r="C49" s="138"/>
      <c r="D49" s="138"/>
      <c r="E49" s="138">
        <f>'実質公債費比率（分子）の構造'!L$45</f>
        <v>2221</v>
      </c>
      <c r="F49" s="138"/>
      <c r="G49" s="138"/>
      <c r="H49" s="138">
        <f>'実質公債費比率（分子）の構造'!M$45</f>
        <v>2200</v>
      </c>
      <c r="I49" s="138"/>
      <c r="J49" s="138"/>
      <c r="K49" s="138">
        <f>'実質公債費比率（分子）の構造'!N$45</f>
        <v>2173</v>
      </c>
      <c r="L49" s="138"/>
      <c r="M49" s="138"/>
      <c r="N49" s="138">
        <f>'実質公債費比率（分子）の構造'!O$45</f>
        <v>2218</v>
      </c>
      <c r="O49" s="138"/>
      <c r="P49" s="138"/>
    </row>
    <row r="50" spans="1:16" x14ac:dyDescent="0.15">
      <c r="A50" s="138" t="s">
        <v>59</v>
      </c>
      <c r="B50" s="138" t="e">
        <f>NA()</f>
        <v>#N/A</v>
      </c>
      <c r="C50" s="138">
        <f>IF(ISNUMBER('実質公債費比率（分子）の構造'!K$53),'実質公債費比率（分子）の構造'!K$53,NA())</f>
        <v>986</v>
      </c>
      <c r="D50" s="138" t="e">
        <f>NA()</f>
        <v>#N/A</v>
      </c>
      <c r="E50" s="138" t="e">
        <f>NA()</f>
        <v>#N/A</v>
      </c>
      <c r="F50" s="138">
        <f>IF(ISNUMBER('実質公債費比率（分子）の構造'!L$53),'実質公債費比率（分子）の構造'!L$53,NA())</f>
        <v>908</v>
      </c>
      <c r="G50" s="138" t="e">
        <f>NA()</f>
        <v>#N/A</v>
      </c>
      <c r="H50" s="138" t="e">
        <f>NA()</f>
        <v>#N/A</v>
      </c>
      <c r="I50" s="138">
        <f>IF(ISNUMBER('実質公債費比率（分子）の構造'!M$53),'実質公債費比率（分子）の構造'!M$53,NA())</f>
        <v>882</v>
      </c>
      <c r="J50" s="138" t="e">
        <f>NA()</f>
        <v>#N/A</v>
      </c>
      <c r="K50" s="138" t="e">
        <f>NA()</f>
        <v>#N/A</v>
      </c>
      <c r="L50" s="138">
        <f>IF(ISNUMBER('実質公債費比率（分子）の構造'!N$53),'実質公債費比率（分子）の構造'!N$53,NA())</f>
        <v>853</v>
      </c>
      <c r="M50" s="138" t="e">
        <f>NA()</f>
        <v>#N/A</v>
      </c>
      <c r="N50" s="138" t="e">
        <f>NA()</f>
        <v>#N/A</v>
      </c>
      <c r="O50" s="138">
        <f>IF(ISNUMBER('実質公債費比率（分子）の構造'!O$53),'実質公債費比率（分子）の構造'!O$53,NA())</f>
        <v>842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16398</v>
      </c>
      <c r="E56" s="137"/>
      <c r="F56" s="137"/>
      <c r="G56" s="137">
        <f>'将来負担比率（分子）の構造'!J$52</f>
        <v>16450</v>
      </c>
      <c r="H56" s="137"/>
      <c r="I56" s="137"/>
      <c r="J56" s="137">
        <f>'将来負担比率（分子）の構造'!K$52</f>
        <v>17367</v>
      </c>
      <c r="K56" s="137"/>
      <c r="L56" s="137"/>
      <c r="M56" s="137">
        <f>'将来負担比率（分子）の構造'!L$52</f>
        <v>18563</v>
      </c>
      <c r="N56" s="137"/>
      <c r="O56" s="137"/>
      <c r="P56" s="137">
        <f>'将来負担比率（分子）の構造'!M$52</f>
        <v>18341</v>
      </c>
    </row>
    <row r="57" spans="1:16" x14ac:dyDescent="0.15">
      <c r="A57" s="137" t="s">
        <v>36</v>
      </c>
      <c r="B57" s="137"/>
      <c r="C57" s="137"/>
      <c r="D57" s="137">
        <f>'将来負担比率（分子）の構造'!I$51</f>
        <v>2107</v>
      </c>
      <c r="E57" s="137"/>
      <c r="F57" s="137"/>
      <c r="G57" s="137">
        <f>'将来負担比率（分子）の構造'!J$51</f>
        <v>2253</v>
      </c>
      <c r="H57" s="137"/>
      <c r="I57" s="137"/>
      <c r="J57" s="137">
        <f>'将来負担比率（分子）の構造'!K$51</f>
        <v>2369</v>
      </c>
      <c r="K57" s="137"/>
      <c r="L57" s="137"/>
      <c r="M57" s="137">
        <f>'将来負担比率（分子）の構造'!L$51</f>
        <v>2338</v>
      </c>
      <c r="N57" s="137"/>
      <c r="O57" s="137"/>
      <c r="P57" s="137">
        <f>'将来負担比率（分子）の構造'!M$51</f>
        <v>2272</v>
      </c>
    </row>
    <row r="58" spans="1:16" x14ac:dyDescent="0.15">
      <c r="A58" s="137" t="s">
        <v>35</v>
      </c>
      <c r="B58" s="137"/>
      <c r="C58" s="137"/>
      <c r="D58" s="137">
        <f>'将来負担比率（分子）の構造'!I$50</f>
        <v>7149</v>
      </c>
      <c r="E58" s="137"/>
      <c r="F58" s="137"/>
      <c r="G58" s="137">
        <f>'将来負担比率（分子）の構造'!J$50</f>
        <v>6927</v>
      </c>
      <c r="H58" s="137"/>
      <c r="I58" s="137"/>
      <c r="J58" s="137">
        <f>'将来負担比率（分子）の構造'!K$50</f>
        <v>7106</v>
      </c>
      <c r="K58" s="137"/>
      <c r="L58" s="137"/>
      <c r="M58" s="137">
        <f>'将来負担比率（分子）の構造'!L$50</f>
        <v>6541</v>
      </c>
      <c r="N58" s="137"/>
      <c r="O58" s="137"/>
      <c r="P58" s="137">
        <f>'将来負担比率（分子）の構造'!M$50</f>
        <v>7065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2163</v>
      </c>
      <c r="C62" s="137"/>
      <c r="D62" s="137"/>
      <c r="E62" s="137">
        <f>'将来負担比率（分子）の構造'!J$45</f>
        <v>1609</v>
      </c>
      <c r="F62" s="137"/>
      <c r="G62" s="137"/>
      <c r="H62" s="137">
        <f>'将来負担比率（分子）の構造'!K$45</f>
        <v>993</v>
      </c>
      <c r="I62" s="137"/>
      <c r="J62" s="137"/>
      <c r="K62" s="137">
        <f>'将来負担比率（分子）の構造'!L$45</f>
        <v>931</v>
      </c>
      <c r="L62" s="137"/>
      <c r="M62" s="137"/>
      <c r="N62" s="137">
        <f>'将来負担比率（分子）の構造'!M$45</f>
        <v>734</v>
      </c>
      <c r="O62" s="137"/>
      <c r="P62" s="137"/>
    </row>
    <row r="63" spans="1:16" x14ac:dyDescent="0.15">
      <c r="A63" s="137" t="s">
        <v>28</v>
      </c>
      <c r="B63" s="137">
        <f>'将来負担比率（分子）の構造'!I$44</f>
        <v>138</v>
      </c>
      <c r="C63" s="137"/>
      <c r="D63" s="137"/>
      <c r="E63" s="137">
        <f>'将来負担比率（分子）の構造'!J$44</f>
        <v>122</v>
      </c>
      <c r="F63" s="137"/>
      <c r="G63" s="137"/>
      <c r="H63" s="137">
        <f>'将来負担比率（分子）の構造'!K$44</f>
        <v>106</v>
      </c>
      <c r="I63" s="137"/>
      <c r="J63" s="137"/>
      <c r="K63" s="137">
        <f>'将来負担比率（分子）の構造'!L$44</f>
        <v>91</v>
      </c>
      <c r="L63" s="137"/>
      <c r="M63" s="137"/>
      <c r="N63" s="137">
        <f>'将来負担比率（分子）の構造'!M$44</f>
        <v>77</v>
      </c>
      <c r="O63" s="137"/>
      <c r="P63" s="137"/>
    </row>
    <row r="64" spans="1:16" x14ac:dyDescent="0.15">
      <c r="A64" s="137" t="s">
        <v>27</v>
      </c>
      <c r="B64" s="137">
        <f>'将来負担比率（分子）の構造'!I$43</f>
        <v>2791</v>
      </c>
      <c r="C64" s="137"/>
      <c r="D64" s="137"/>
      <c r="E64" s="137">
        <f>'将来負担比率（分子）の構造'!J$43</f>
        <v>2776</v>
      </c>
      <c r="F64" s="137"/>
      <c r="G64" s="137"/>
      <c r="H64" s="137">
        <f>'将来負担比率（分子）の構造'!K$43</f>
        <v>2784</v>
      </c>
      <c r="I64" s="137"/>
      <c r="J64" s="137"/>
      <c r="K64" s="137">
        <f>'将来負担比率（分子）の構造'!L$43</f>
        <v>2850</v>
      </c>
      <c r="L64" s="137"/>
      <c r="M64" s="137"/>
      <c r="N64" s="137">
        <f>'将来負担比率（分子）の構造'!M$43</f>
        <v>2847</v>
      </c>
      <c r="O64" s="137"/>
      <c r="P64" s="137"/>
    </row>
    <row r="65" spans="1:16" x14ac:dyDescent="0.15">
      <c r="A65" s="137" t="s">
        <v>26</v>
      </c>
      <c r="B65" s="137">
        <f>'将来負担比率（分子）の構造'!I$42</f>
        <v>492</v>
      </c>
      <c r="C65" s="137"/>
      <c r="D65" s="137"/>
      <c r="E65" s="137">
        <f>'将来負担比率（分子）の構造'!J$42</f>
        <v>394</v>
      </c>
      <c r="F65" s="137"/>
      <c r="G65" s="137"/>
      <c r="H65" s="137">
        <f>'将来負担比率（分子）の構造'!K$42</f>
        <v>394</v>
      </c>
      <c r="I65" s="137"/>
      <c r="J65" s="137"/>
      <c r="K65" s="137">
        <f>'将来負担比率（分子）の構造'!L$42</f>
        <v>340</v>
      </c>
      <c r="L65" s="137"/>
      <c r="M65" s="137"/>
      <c r="N65" s="137">
        <f>'将来負担比率（分子）の構造'!M$42</f>
        <v>298</v>
      </c>
      <c r="O65" s="137"/>
      <c r="P65" s="137"/>
    </row>
    <row r="66" spans="1:16" x14ac:dyDescent="0.15">
      <c r="A66" s="137" t="s">
        <v>25</v>
      </c>
      <c r="B66" s="137">
        <f>'将来負担比率（分子）の構造'!I$41</f>
        <v>23713</v>
      </c>
      <c r="C66" s="137"/>
      <c r="D66" s="137"/>
      <c r="E66" s="137">
        <f>'将来負担比率（分子）の構造'!J$41</f>
        <v>23990</v>
      </c>
      <c r="F66" s="137"/>
      <c r="G66" s="137"/>
      <c r="H66" s="137">
        <f>'将来負担比率（分子）の構造'!K$41</f>
        <v>24456</v>
      </c>
      <c r="I66" s="137"/>
      <c r="J66" s="137"/>
      <c r="K66" s="137">
        <f>'将来負担比率（分子）の構造'!L$41</f>
        <v>26420</v>
      </c>
      <c r="L66" s="137"/>
      <c r="M66" s="137"/>
      <c r="N66" s="137">
        <f>'将来負担比率（分子）の構造'!M$41</f>
        <v>27534</v>
      </c>
      <c r="O66" s="137"/>
      <c r="P66" s="137"/>
    </row>
    <row r="67" spans="1:16" x14ac:dyDescent="0.15">
      <c r="A67" s="137" t="s">
        <v>63</v>
      </c>
      <c r="B67" s="137" t="e">
        <f>NA()</f>
        <v>#N/A</v>
      </c>
      <c r="C67" s="137">
        <f>IF(ISNUMBER('将来負担比率（分子）の構造'!I$53), IF('将来負担比率（分子）の構造'!I$53 &lt; 0, 0, '将来負担比率（分子）の構造'!I$53), NA())</f>
        <v>3643</v>
      </c>
      <c r="D67" s="137" t="e">
        <f>NA()</f>
        <v>#N/A</v>
      </c>
      <c r="E67" s="137" t="e">
        <f>NA()</f>
        <v>#N/A</v>
      </c>
      <c r="F67" s="137">
        <f>IF(ISNUMBER('将来負担比率（分子）の構造'!J$53), IF('将来負担比率（分子）の構造'!J$53 &lt; 0, 0, '将来負担比率（分子）の構造'!J$53), NA())</f>
        <v>3261</v>
      </c>
      <c r="G67" s="137" t="e">
        <f>NA()</f>
        <v>#N/A</v>
      </c>
      <c r="H67" s="137" t="e">
        <f>NA()</f>
        <v>#N/A</v>
      </c>
      <c r="I67" s="137">
        <f>IF(ISNUMBER('将来負担比率（分子）の構造'!K$53), IF('将来負担比率（分子）の構造'!K$53 &lt; 0, 0, '将来負担比率（分子）の構造'!K$53), NA())</f>
        <v>1891</v>
      </c>
      <c r="J67" s="137" t="e">
        <f>NA()</f>
        <v>#N/A</v>
      </c>
      <c r="K67" s="137" t="e">
        <f>NA()</f>
        <v>#N/A</v>
      </c>
      <c r="L67" s="137">
        <f>IF(ISNUMBER('将来負担比率（分子）の構造'!L$53), IF('将来負担比率（分子）の構造'!L$53 &lt; 0, 0, '将来負担比率（分子）の構造'!L$53), NA())</f>
        <v>3190</v>
      </c>
      <c r="M67" s="137" t="e">
        <f>NA()</f>
        <v>#N/A</v>
      </c>
      <c r="N67" s="137" t="e">
        <f>NA()</f>
        <v>#N/A</v>
      </c>
      <c r="O67" s="137">
        <f>IF(ISNUMBER('将来負担比率（分子）の構造'!M$53), IF('将来負担比率（分子）の構造'!M$53 &lt; 0, 0, '将来負担比率（分子）の構造'!M$53), NA())</f>
        <v>3812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6361414</v>
      </c>
      <c r="S5" s="671"/>
      <c r="T5" s="671"/>
      <c r="U5" s="671"/>
      <c r="V5" s="671"/>
      <c r="W5" s="671"/>
      <c r="X5" s="671"/>
      <c r="Y5" s="718"/>
      <c r="Z5" s="731">
        <v>16.100000000000001</v>
      </c>
      <c r="AA5" s="731"/>
      <c r="AB5" s="731"/>
      <c r="AC5" s="731"/>
      <c r="AD5" s="732">
        <v>6361414</v>
      </c>
      <c r="AE5" s="732"/>
      <c r="AF5" s="732"/>
      <c r="AG5" s="732"/>
      <c r="AH5" s="732"/>
      <c r="AI5" s="732"/>
      <c r="AJ5" s="732"/>
      <c r="AK5" s="732"/>
      <c r="AL5" s="719">
        <v>38.299999999999997</v>
      </c>
      <c r="AM5" s="688"/>
      <c r="AN5" s="688"/>
      <c r="AO5" s="720"/>
      <c r="AP5" s="707" t="s">
        <v>209</v>
      </c>
      <c r="AQ5" s="708"/>
      <c r="AR5" s="708"/>
      <c r="AS5" s="708"/>
      <c r="AT5" s="708"/>
      <c r="AU5" s="708"/>
      <c r="AV5" s="708"/>
      <c r="AW5" s="708"/>
      <c r="AX5" s="708"/>
      <c r="AY5" s="708"/>
      <c r="AZ5" s="708"/>
      <c r="BA5" s="708"/>
      <c r="BB5" s="708"/>
      <c r="BC5" s="708"/>
      <c r="BD5" s="708"/>
      <c r="BE5" s="708"/>
      <c r="BF5" s="709"/>
      <c r="BG5" s="620">
        <v>6361414</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153073</v>
      </c>
      <c r="S6" s="621"/>
      <c r="T6" s="621"/>
      <c r="U6" s="621"/>
      <c r="V6" s="621"/>
      <c r="W6" s="621"/>
      <c r="X6" s="621"/>
      <c r="Y6" s="622"/>
      <c r="Z6" s="673">
        <v>0.4</v>
      </c>
      <c r="AA6" s="673"/>
      <c r="AB6" s="673"/>
      <c r="AC6" s="673"/>
      <c r="AD6" s="674">
        <v>153073</v>
      </c>
      <c r="AE6" s="674"/>
      <c r="AF6" s="674"/>
      <c r="AG6" s="674"/>
      <c r="AH6" s="674"/>
      <c r="AI6" s="674"/>
      <c r="AJ6" s="674"/>
      <c r="AK6" s="674"/>
      <c r="AL6" s="643">
        <v>0.9</v>
      </c>
      <c r="AM6" s="675"/>
      <c r="AN6" s="675"/>
      <c r="AO6" s="676"/>
      <c r="AP6" s="617" t="s">
        <v>215</v>
      </c>
      <c r="AQ6" s="618"/>
      <c r="AR6" s="618"/>
      <c r="AS6" s="618"/>
      <c r="AT6" s="618"/>
      <c r="AU6" s="618"/>
      <c r="AV6" s="618"/>
      <c r="AW6" s="618"/>
      <c r="AX6" s="618"/>
      <c r="AY6" s="618"/>
      <c r="AZ6" s="618"/>
      <c r="BA6" s="618"/>
      <c r="BB6" s="618"/>
      <c r="BC6" s="618"/>
      <c r="BD6" s="618"/>
      <c r="BE6" s="618"/>
      <c r="BF6" s="619"/>
      <c r="BG6" s="620">
        <v>6361414</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308103</v>
      </c>
      <c r="CS6" s="621"/>
      <c r="CT6" s="621"/>
      <c r="CU6" s="621"/>
      <c r="CV6" s="621"/>
      <c r="CW6" s="621"/>
      <c r="CX6" s="621"/>
      <c r="CY6" s="622"/>
      <c r="CZ6" s="673">
        <v>0.8</v>
      </c>
      <c r="DA6" s="673"/>
      <c r="DB6" s="673"/>
      <c r="DC6" s="673"/>
      <c r="DD6" s="626" t="s">
        <v>210</v>
      </c>
      <c r="DE6" s="621"/>
      <c r="DF6" s="621"/>
      <c r="DG6" s="621"/>
      <c r="DH6" s="621"/>
      <c r="DI6" s="621"/>
      <c r="DJ6" s="621"/>
      <c r="DK6" s="621"/>
      <c r="DL6" s="621"/>
      <c r="DM6" s="621"/>
      <c r="DN6" s="621"/>
      <c r="DO6" s="621"/>
      <c r="DP6" s="622"/>
      <c r="DQ6" s="626">
        <v>307901</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4127</v>
      </c>
      <c r="S7" s="621"/>
      <c r="T7" s="621"/>
      <c r="U7" s="621"/>
      <c r="V7" s="621"/>
      <c r="W7" s="621"/>
      <c r="X7" s="621"/>
      <c r="Y7" s="622"/>
      <c r="Z7" s="673">
        <v>0</v>
      </c>
      <c r="AA7" s="673"/>
      <c r="AB7" s="673"/>
      <c r="AC7" s="673"/>
      <c r="AD7" s="674">
        <v>4127</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2409103</v>
      </c>
      <c r="BH7" s="621"/>
      <c r="BI7" s="621"/>
      <c r="BJ7" s="621"/>
      <c r="BK7" s="621"/>
      <c r="BL7" s="621"/>
      <c r="BM7" s="621"/>
      <c r="BN7" s="622"/>
      <c r="BO7" s="673">
        <v>37.9</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8129151</v>
      </c>
      <c r="CS7" s="621"/>
      <c r="CT7" s="621"/>
      <c r="CU7" s="621"/>
      <c r="CV7" s="621"/>
      <c r="CW7" s="621"/>
      <c r="CX7" s="621"/>
      <c r="CY7" s="622"/>
      <c r="CZ7" s="673">
        <v>21.5</v>
      </c>
      <c r="DA7" s="673"/>
      <c r="DB7" s="673"/>
      <c r="DC7" s="673"/>
      <c r="DD7" s="626">
        <v>811841</v>
      </c>
      <c r="DE7" s="621"/>
      <c r="DF7" s="621"/>
      <c r="DG7" s="621"/>
      <c r="DH7" s="621"/>
      <c r="DI7" s="621"/>
      <c r="DJ7" s="621"/>
      <c r="DK7" s="621"/>
      <c r="DL7" s="621"/>
      <c r="DM7" s="621"/>
      <c r="DN7" s="621"/>
      <c r="DO7" s="621"/>
      <c r="DP7" s="622"/>
      <c r="DQ7" s="626">
        <v>6056607</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6755</v>
      </c>
      <c r="S8" s="621"/>
      <c r="T8" s="621"/>
      <c r="U8" s="621"/>
      <c r="V8" s="621"/>
      <c r="W8" s="621"/>
      <c r="X8" s="621"/>
      <c r="Y8" s="622"/>
      <c r="Z8" s="673">
        <v>0</v>
      </c>
      <c r="AA8" s="673"/>
      <c r="AB8" s="673"/>
      <c r="AC8" s="673"/>
      <c r="AD8" s="674">
        <v>6755</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85706</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13720348</v>
      </c>
      <c r="CS8" s="621"/>
      <c r="CT8" s="621"/>
      <c r="CU8" s="621"/>
      <c r="CV8" s="621"/>
      <c r="CW8" s="621"/>
      <c r="CX8" s="621"/>
      <c r="CY8" s="622"/>
      <c r="CZ8" s="673">
        <v>36.200000000000003</v>
      </c>
      <c r="DA8" s="673"/>
      <c r="DB8" s="673"/>
      <c r="DC8" s="673"/>
      <c r="DD8" s="626">
        <v>556559</v>
      </c>
      <c r="DE8" s="621"/>
      <c r="DF8" s="621"/>
      <c r="DG8" s="621"/>
      <c r="DH8" s="621"/>
      <c r="DI8" s="621"/>
      <c r="DJ8" s="621"/>
      <c r="DK8" s="621"/>
      <c r="DL8" s="621"/>
      <c r="DM8" s="621"/>
      <c r="DN8" s="621"/>
      <c r="DO8" s="621"/>
      <c r="DP8" s="622"/>
      <c r="DQ8" s="626">
        <v>5310105</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5336</v>
      </c>
      <c r="S9" s="621"/>
      <c r="T9" s="621"/>
      <c r="U9" s="621"/>
      <c r="V9" s="621"/>
      <c r="W9" s="621"/>
      <c r="X9" s="621"/>
      <c r="Y9" s="622"/>
      <c r="Z9" s="673">
        <v>0</v>
      </c>
      <c r="AA9" s="673"/>
      <c r="AB9" s="673"/>
      <c r="AC9" s="673"/>
      <c r="AD9" s="674">
        <v>5336</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1777107</v>
      </c>
      <c r="BH9" s="621"/>
      <c r="BI9" s="621"/>
      <c r="BJ9" s="621"/>
      <c r="BK9" s="621"/>
      <c r="BL9" s="621"/>
      <c r="BM9" s="621"/>
      <c r="BN9" s="622"/>
      <c r="BO9" s="673">
        <v>27.9</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1351355</v>
      </c>
      <c r="CS9" s="621"/>
      <c r="CT9" s="621"/>
      <c r="CU9" s="621"/>
      <c r="CV9" s="621"/>
      <c r="CW9" s="621"/>
      <c r="CX9" s="621"/>
      <c r="CY9" s="622"/>
      <c r="CZ9" s="673">
        <v>3.6</v>
      </c>
      <c r="DA9" s="673"/>
      <c r="DB9" s="673"/>
      <c r="DC9" s="673"/>
      <c r="DD9" s="626">
        <v>22419</v>
      </c>
      <c r="DE9" s="621"/>
      <c r="DF9" s="621"/>
      <c r="DG9" s="621"/>
      <c r="DH9" s="621"/>
      <c r="DI9" s="621"/>
      <c r="DJ9" s="621"/>
      <c r="DK9" s="621"/>
      <c r="DL9" s="621"/>
      <c r="DM9" s="621"/>
      <c r="DN9" s="621"/>
      <c r="DO9" s="621"/>
      <c r="DP9" s="622"/>
      <c r="DQ9" s="626">
        <v>1161964</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927130</v>
      </c>
      <c r="S10" s="621"/>
      <c r="T10" s="621"/>
      <c r="U10" s="621"/>
      <c r="V10" s="621"/>
      <c r="W10" s="621"/>
      <c r="X10" s="621"/>
      <c r="Y10" s="622"/>
      <c r="Z10" s="673">
        <v>2.2999999999999998</v>
      </c>
      <c r="AA10" s="673"/>
      <c r="AB10" s="673"/>
      <c r="AC10" s="673"/>
      <c r="AD10" s="674">
        <v>927130</v>
      </c>
      <c r="AE10" s="674"/>
      <c r="AF10" s="674"/>
      <c r="AG10" s="674"/>
      <c r="AH10" s="674"/>
      <c r="AI10" s="674"/>
      <c r="AJ10" s="674"/>
      <c r="AK10" s="674"/>
      <c r="AL10" s="643">
        <v>5.6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144551</v>
      </c>
      <c r="BH10" s="621"/>
      <c r="BI10" s="621"/>
      <c r="BJ10" s="621"/>
      <c r="BK10" s="621"/>
      <c r="BL10" s="621"/>
      <c r="BM10" s="621"/>
      <c r="BN10" s="622"/>
      <c r="BO10" s="673">
        <v>2.2999999999999998</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4668</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3037</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70489</v>
      </c>
      <c r="S11" s="621"/>
      <c r="T11" s="621"/>
      <c r="U11" s="621"/>
      <c r="V11" s="621"/>
      <c r="W11" s="621"/>
      <c r="X11" s="621"/>
      <c r="Y11" s="622"/>
      <c r="Z11" s="673">
        <v>0.2</v>
      </c>
      <c r="AA11" s="673"/>
      <c r="AB11" s="673"/>
      <c r="AC11" s="673"/>
      <c r="AD11" s="674">
        <v>70489</v>
      </c>
      <c r="AE11" s="674"/>
      <c r="AF11" s="674"/>
      <c r="AG11" s="674"/>
      <c r="AH11" s="674"/>
      <c r="AI11" s="674"/>
      <c r="AJ11" s="674"/>
      <c r="AK11" s="674"/>
      <c r="AL11" s="643">
        <v>0.4</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401739</v>
      </c>
      <c r="BH11" s="621"/>
      <c r="BI11" s="621"/>
      <c r="BJ11" s="621"/>
      <c r="BK11" s="621"/>
      <c r="BL11" s="621"/>
      <c r="BM11" s="621"/>
      <c r="BN11" s="622"/>
      <c r="BO11" s="673">
        <v>6.3</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1946718</v>
      </c>
      <c r="CS11" s="621"/>
      <c r="CT11" s="621"/>
      <c r="CU11" s="621"/>
      <c r="CV11" s="621"/>
      <c r="CW11" s="621"/>
      <c r="CX11" s="621"/>
      <c r="CY11" s="622"/>
      <c r="CZ11" s="673">
        <v>5.0999999999999996</v>
      </c>
      <c r="DA11" s="673"/>
      <c r="DB11" s="673"/>
      <c r="DC11" s="673"/>
      <c r="DD11" s="626">
        <v>1344485</v>
      </c>
      <c r="DE11" s="621"/>
      <c r="DF11" s="621"/>
      <c r="DG11" s="621"/>
      <c r="DH11" s="621"/>
      <c r="DI11" s="621"/>
      <c r="DJ11" s="621"/>
      <c r="DK11" s="621"/>
      <c r="DL11" s="621"/>
      <c r="DM11" s="621"/>
      <c r="DN11" s="621"/>
      <c r="DO11" s="621"/>
      <c r="DP11" s="622"/>
      <c r="DQ11" s="626">
        <v>515646</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3402979</v>
      </c>
      <c r="BH12" s="621"/>
      <c r="BI12" s="621"/>
      <c r="BJ12" s="621"/>
      <c r="BK12" s="621"/>
      <c r="BL12" s="621"/>
      <c r="BM12" s="621"/>
      <c r="BN12" s="622"/>
      <c r="BO12" s="673">
        <v>53.5</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212445</v>
      </c>
      <c r="CS12" s="621"/>
      <c r="CT12" s="621"/>
      <c r="CU12" s="621"/>
      <c r="CV12" s="621"/>
      <c r="CW12" s="621"/>
      <c r="CX12" s="621"/>
      <c r="CY12" s="622"/>
      <c r="CZ12" s="673">
        <v>0.6</v>
      </c>
      <c r="DA12" s="673"/>
      <c r="DB12" s="673"/>
      <c r="DC12" s="673"/>
      <c r="DD12" s="626" t="s">
        <v>111</v>
      </c>
      <c r="DE12" s="621"/>
      <c r="DF12" s="621"/>
      <c r="DG12" s="621"/>
      <c r="DH12" s="621"/>
      <c r="DI12" s="621"/>
      <c r="DJ12" s="621"/>
      <c r="DK12" s="621"/>
      <c r="DL12" s="621"/>
      <c r="DM12" s="621"/>
      <c r="DN12" s="621"/>
      <c r="DO12" s="621"/>
      <c r="DP12" s="622"/>
      <c r="DQ12" s="626">
        <v>131314</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29012</v>
      </c>
      <c r="S13" s="621"/>
      <c r="T13" s="621"/>
      <c r="U13" s="621"/>
      <c r="V13" s="621"/>
      <c r="W13" s="621"/>
      <c r="X13" s="621"/>
      <c r="Y13" s="622"/>
      <c r="Z13" s="673">
        <v>0.1</v>
      </c>
      <c r="AA13" s="673"/>
      <c r="AB13" s="673"/>
      <c r="AC13" s="673"/>
      <c r="AD13" s="674">
        <v>29012</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3247027</v>
      </c>
      <c r="BH13" s="621"/>
      <c r="BI13" s="621"/>
      <c r="BJ13" s="621"/>
      <c r="BK13" s="621"/>
      <c r="BL13" s="621"/>
      <c r="BM13" s="621"/>
      <c r="BN13" s="622"/>
      <c r="BO13" s="673">
        <v>51</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3480020</v>
      </c>
      <c r="CS13" s="621"/>
      <c r="CT13" s="621"/>
      <c r="CU13" s="621"/>
      <c r="CV13" s="621"/>
      <c r="CW13" s="621"/>
      <c r="CX13" s="621"/>
      <c r="CY13" s="622"/>
      <c r="CZ13" s="673">
        <v>9.1999999999999993</v>
      </c>
      <c r="DA13" s="673"/>
      <c r="DB13" s="673"/>
      <c r="DC13" s="673"/>
      <c r="DD13" s="626">
        <v>2398888</v>
      </c>
      <c r="DE13" s="621"/>
      <c r="DF13" s="621"/>
      <c r="DG13" s="621"/>
      <c r="DH13" s="621"/>
      <c r="DI13" s="621"/>
      <c r="DJ13" s="621"/>
      <c r="DK13" s="621"/>
      <c r="DL13" s="621"/>
      <c r="DM13" s="621"/>
      <c r="DN13" s="621"/>
      <c r="DO13" s="621"/>
      <c r="DP13" s="622"/>
      <c r="DQ13" s="626">
        <v>1198350</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201086</v>
      </c>
      <c r="BH14" s="621"/>
      <c r="BI14" s="621"/>
      <c r="BJ14" s="621"/>
      <c r="BK14" s="621"/>
      <c r="BL14" s="621"/>
      <c r="BM14" s="621"/>
      <c r="BN14" s="622"/>
      <c r="BO14" s="673">
        <v>3.2</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1737544</v>
      </c>
      <c r="CS14" s="621"/>
      <c r="CT14" s="621"/>
      <c r="CU14" s="621"/>
      <c r="CV14" s="621"/>
      <c r="CW14" s="621"/>
      <c r="CX14" s="621"/>
      <c r="CY14" s="622"/>
      <c r="CZ14" s="673">
        <v>4.5999999999999996</v>
      </c>
      <c r="DA14" s="673"/>
      <c r="DB14" s="673"/>
      <c r="DC14" s="673"/>
      <c r="DD14" s="626">
        <v>1219879</v>
      </c>
      <c r="DE14" s="621"/>
      <c r="DF14" s="621"/>
      <c r="DG14" s="621"/>
      <c r="DH14" s="621"/>
      <c r="DI14" s="621"/>
      <c r="DJ14" s="621"/>
      <c r="DK14" s="621"/>
      <c r="DL14" s="621"/>
      <c r="DM14" s="621"/>
      <c r="DN14" s="621"/>
      <c r="DO14" s="621"/>
      <c r="DP14" s="622"/>
      <c r="DQ14" s="626">
        <v>567874</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17733</v>
      </c>
      <c r="S15" s="621"/>
      <c r="T15" s="621"/>
      <c r="U15" s="621"/>
      <c r="V15" s="621"/>
      <c r="W15" s="621"/>
      <c r="X15" s="621"/>
      <c r="Y15" s="622"/>
      <c r="Z15" s="673">
        <v>0</v>
      </c>
      <c r="AA15" s="673"/>
      <c r="AB15" s="673"/>
      <c r="AC15" s="673"/>
      <c r="AD15" s="674">
        <v>17733</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320682</v>
      </c>
      <c r="BH15" s="621"/>
      <c r="BI15" s="621"/>
      <c r="BJ15" s="621"/>
      <c r="BK15" s="621"/>
      <c r="BL15" s="621"/>
      <c r="BM15" s="621"/>
      <c r="BN15" s="622"/>
      <c r="BO15" s="673">
        <v>5</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4755708</v>
      </c>
      <c r="CS15" s="621"/>
      <c r="CT15" s="621"/>
      <c r="CU15" s="621"/>
      <c r="CV15" s="621"/>
      <c r="CW15" s="621"/>
      <c r="CX15" s="621"/>
      <c r="CY15" s="622"/>
      <c r="CZ15" s="673">
        <v>12.6</v>
      </c>
      <c r="DA15" s="673"/>
      <c r="DB15" s="673"/>
      <c r="DC15" s="673"/>
      <c r="DD15" s="626">
        <v>2589248</v>
      </c>
      <c r="DE15" s="621"/>
      <c r="DF15" s="621"/>
      <c r="DG15" s="621"/>
      <c r="DH15" s="621"/>
      <c r="DI15" s="621"/>
      <c r="DJ15" s="621"/>
      <c r="DK15" s="621"/>
      <c r="DL15" s="621"/>
      <c r="DM15" s="621"/>
      <c r="DN15" s="621"/>
      <c r="DO15" s="621"/>
      <c r="DP15" s="622"/>
      <c r="DQ15" s="626">
        <v>2011638</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8275228</v>
      </c>
      <c r="S16" s="621"/>
      <c r="T16" s="621"/>
      <c r="U16" s="621"/>
      <c r="V16" s="621"/>
      <c r="W16" s="621"/>
      <c r="X16" s="621"/>
      <c r="Y16" s="622"/>
      <c r="Z16" s="673">
        <v>20.9</v>
      </c>
      <c r="AA16" s="673"/>
      <c r="AB16" s="673"/>
      <c r="AC16" s="673"/>
      <c r="AD16" s="674">
        <v>7456928</v>
      </c>
      <c r="AE16" s="674"/>
      <c r="AF16" s="674"/>
      <c r="AG16" s="674"/>
      <c r="AH16" s="674"/>
      <c r="AI16" s="674"/>
      <c r="AJ16" s="674"/>
      <c r="AK16" s="674"/>
      <c r="AL16" s="643">
        <v>44.9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v>27564</v>
      </c>
      <c r="BH16" s="621"/>
      <c r="BI16" s="621"/>
      <c r="BJ16" s="621"/>
      <c r="BK16" s="621"/>
      <c r="BL16" s="621"/>
      <c r="BM16" s="621"/>
      <c r="BN16" s="622"/>
      <c r="BO16" s="673">
        <v>0.4</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20714</v>
      </c>
      <c r="CS16" s="621"/>
      <c r="CT16" s="621"/>
      <c r="CU16" s="621"/>
      <c r="CV16" s="621"/>
      <c r="CW16" s="621"/>
      <c r="CX16" s="621"/>
      <c r="CY16" s="622"/>
      <c r="CZ16" s="673">
        <v>0.1</v>
      </c>
      <c r="DA16" s="673"/>
      <c r="DB16" s="673"/>
      <c r="DC16" s="673"/>
      <c r="DD16" s="626" t="s">
        <v>111</v>
      </c>
      <c r="DE16" s="621"/>
      <c r="DF16" s="621"/>
      <c r="DG16" s="621"/>
      <c r="DH16" s="621"/>
      <c r="DI16" s="621"/>
      <c r="DJ16" s="621"/>
      <c r="DK16" s="621"/>
      <c r="DL16" s="621"/>
      <c r="DM16" s="621"/>
      <c r="DN16" s="621"/>
      <c r="DO16" s="621"/>
      <c r="DP16" s="622"/>
      <c r="DQ16" s="626">
        <v>11146</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7456928</v>
      </c>
      <c r="S17" s="621"/>
      <c r="T17" s="621"/>
      <c r="U17" s="621"/>
      <c r="V17" s="621"/>
      <c r="W17" s="621"/>
      <c r="X17" s="621"/>
      <c r="Y17" s="622"/>
      <c r="Z17" s="673">
        <v>18.8</v>
      </c>
      <c r="AA17" s="673"/>
      <c r="AB17" s="673"/>
      <c r="AC17" s="673"/>
      <c r="AD17" s="674">
        <v>7456928</v>
      </c>
      <c r="AE17" s="674"/>
      <c r="AF17" s="674"/>
      <c r="AG17" s="674"/>
      <c r="AH17" s="674"/>
      <c r="AI17" s="674"/>
      <c r="AJ17" s="674"/>
      <c r="AK17" s="674"/>
      <c r="AL17" s="643">
        <v>44.9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2218339</v>
      </c>
      <c r="CS17" s="621"/>
      <c r="CT17" s="621"/>
      <c r="CU17" s="621"/>
      <c r="CV17" s="621"/>
      <c r="CW17" s="621"/>
      <c r="CX17" s="621"/>
      <c r="CY17" s="622"/>
      <c r="CZ17" s="673">
        <v>5.9</v>
      </c>
      <c r="DA17" s="673"/>
      <c r="DB17" s="673"/>
      <c r="DC17" s="673"/>
      <c r="DD17" s="626" t="s">
        <v>111</v>
      </c>
      <c r="DE17" s="621"/>
      <c r="DF17" s="621"/>
      <c r="DG17" s="621"/>
      <c r="DH17" s="621"/>
      <c r="DI17" s="621"/>
      <c r="DJ17" s="621"/>
      <c r="DK17" s="621"/>
      <c r="DL17" s="621"/>
      <c r="DM17" s="621"/>
      <c r="DN17" s="621"/>
      <c r="DO17" s="621"/>
      <c r="DP17" s="622"/>
      <c r="DQ17" s="626">
        <v>2044562</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818300</v>
      </c>
      <c r="S18" s="621"/>
      <c r="T18" s="621"/>
      <c r="U18" s="621"/>
      <c r="V18" s="621"/>
      <c r="W18" s="621"/>
      <c r="X18" s="621"/>
      <c r="Y18" s="622"/>
      <c r="Z18" s="673">
        <v>2.1</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15850297</v>
      </c>
      <c r="S20" s="621"/>
      <c r="T20" s="621"/>
      <c r="U20" s="621"/>
      <c r="V20" s="621"/>
      <c r="W20" s="621"/>
      <c r="X20" s="621"/>
      <c r="Y20" s="622"/>
      <c r="Z20" s="673">
        <v>40</v>
      </c>
      <c r="AA20" s="673"/>
      <c r="AB20" s="673"/>
      <c r="AC20" s="673"/>
      <c r="AD20" s="674">
        <v>15031997</v>
      </c>
      <c r="AE20" s="674"/>
      <c r="AF20" s="674"/>
      <c r="AG20" s="674"/>
      <c r="AH20" s="674"/>
      <c r="AI20" s="674"/>
      <c r="AJ20" s="674"/>
      <c r="AK20" s="674"/>
      <c r="AL20" s="643">
        <v>90.4</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37885113</v>
      </c>
      <c r="CS20" s="621"/>
      <c r="CT20" s="621"/>
      <c r="CU20" s="621"/>
      <c r="CV20" s="621"/>
      <c r="CW20" s="621"/>
      <c r="CX20" s="621"/>
      <c r="CY20" s="622"/>
      <c r="CZ20" s="673">
        <v>100</v>
      </c>
      <c r="DA20" s="673"/>
      <c r="DB20" s="673"/>
      <c r="DC20" s="673"/>
      <c r="DD20" s="626">
        <v>8943319</v>
      </c>
      <c r="DE20" s="621"/>
      <c r="DF20" s="621"/>
      <c r="DG20" s="621"/>
      <c r="DH20" s="621"/>
      <c r="DI20" s="621"/>
      <c r="DJ20" s="621"/>
      <c r="DK20" s="621"/>
      <c r="DL20" s="621"/>
      <c r="DM20" s="621"/>
      <c r="DN20" s="621"/>
      <c r="DO20" s="621"/>
      <c r="DP20" s="622"/>
      <c r="DQ20" s="626">
        <v>19320144</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6417</v>
      </c>
      <c r="S21" s="621"/>
      <c r="T21" s="621"/>
      <c r="U21" s="621"/>
      <c r="V21" s="621"/>
      <c r="W21" s="621"/>
      <c r="X21" s="621"/>
      <c r="Y21" s="622"/>
      <c r="Z21" s="673">
        <v>0</v>
      </c>
      <c r="AA21" s="673"/>
      <c r="AB21" s="673"/>
      <c r="AC21" s="673"/>
      <c r="AD21" s="674">
        <v>6417</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398032</v>
      </c>
      <c r="S22" s="621"/>
      <c r="T22" s="621"/>
      <c r="U22" s="621"/>
      <c r="V22" s="621"/>
      <c r="W22" s="621"/>
      <c r="X22" s="621"/>
      <c r="Y22" s="622"/>
      <c r="Z22" s="673">
        <v>1</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505308</v>
      </c>
      <c r="S23" s="621"/>
      <c r="T23" s="621"/>
      <c r="U23" s="621"/>
      <c r="V23" s="621"/>
      <c r="W23" s="621"/>
      <c r="X23" s="621"/>
      <c r="Y23" s="622"/>
      <c r="Z23" s="673">
        <v>1.3</v>
      </c>
      <c r="AA23" s="673"/>
      <c r="AB23" s="673"/>
      <c r="AC23" s="673"/>
      <c r="AD23" s="674">
        <v>1412</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127175</v>
      </c>
      <c r="S24" s="621"/>
      <c r="T24" s="621"/>
      <c r="U24" s="621"/>
      <c r="V24" s="621"/>
      <c r="W24" s="621"/>
      <c r="X24" s="621"/>
      <c r="Y24" s="622"/>
      <c r="Z24" s="673">
        <v>0.3</v>
      </c>
      <c r="AA24" s="673"/>
      <c r="AB24" s="673"/>
      <c r="AC24" s="673"/>
      <c r="AD24" s="674">
        <v>1</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16480267</v>
      </c>
      <c r="CS24" s="671"/>
      <c r="CT24" s="671"/>
      <c r="CU24" s="671"/>
      <c r="CV24" s="671"/>
      <c r="CW24" s="671"/>
      <c r="CX24" s="671"/>
      <c r="CY24" s="718"/>
      <c r="CZ24" s="722">
        <v>43.5</v>
      </c>
      <c r="DA24" s="723"/>
      <c r="DB24" s="723"/>
      <c r="DC24" s="724"/>
      <c r="DD24" s="717">
        <v>8925391</v>
      </c>
      <c r="DE24" s="671"/>
      <c r="DF24" s="671"/>
      <c r="DG24" s="671"/>
      <c r="DH24" s="671"/>
      <c r="DI24" s="671"/>
      <c r="DJ24" s="671"/>
      <c r="DK24" s="718"/>
      <c r="DL24" s="717">
        <v>8772840</v>
      </c>
      <c r="DM24" s="671"/>
      <c r="DN24" s="671"/>
      <c r="DO24" s="671"/>
      <c r="DP24" s="671"/>
      <c r="DQ24" s="671"/>
      <c r="DR24" s="671"/>
      <c r="DS24" s="671"/>
      <c r="DT24" s="671"/>
      <c r="DU24" s="671"/>
      <c r="DV24" s="718"/>
      <c r="DW24" s="719">
        <v>50.4</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7955003</v>
      </c>
      <c r="S25" s="621"/>
      <c r="T25" s="621"/>
      <c r="U25" s="621"/>
      <c r="V25" s="621"/>
      <c r="W25" s="621"/>
      <c r="X25" s="621"/>
      <c r="Y25" s="622"/>
      <c r="Z25" s="673">
        <v>20.100000000000001</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4348980</v>
      </c>
      <c r="CS25" s="639"/>
      <c r="CT25" s="639"/>
      <c r="CU25" s="639"/>
      <c r="CV25" s="639"/>
      <c r="CW25" s="639"/>
      <c r="CX25" s="639"/>
      <c r="CY25" s="640"/>
      <c r="CZ25" s="623">
        <v>11.5</v>
      </c>
      <c r="DA25" s="641"/>
      <c r="DB25" s="641"/>
      <c r="DC25" s="642"/>
      <c r="DD25" s="626">
        <v>4234930</v>
      </c>
      <c r="DE25" s="639"/>
      <c r="DF25" s="639"/>
      <c r="DG25" s="639"/>
      <c r="DH25" s="639"/>
      <c r="DI25" s="639"/>
      <c r="DJ25" s="639"/>
      <c r="DK25" s="640"/>
      <c r="DL25" s="626">
        <v>4185262</v>
      </c>
      <c r="DM25" s="639"/>
      <c r="DN25" s="639"/>
      <c r="DO25" s="639"/>
      <c r="DP25" s="639"/>
      <c r="DQ25" s="639"/>
      <c r="DR25" s="639"/>
      <c r="DS25" s="639"/>
      <c r="DT25" s="639"/>
      <c r="DU25" s="639"/>
      <c r="DV25" s="640"/>
      <c r="DW25" s="643">
        <v>24.1</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v>290080</v>
      </c>
      <c r="S26" s="621"/>
      <c r="T26" s="621"/>
      <c r="U26" s="621"/>
      <c r="V26" s="621"/>
      <c r="W26" s="621"/>
      <c r="X26" s="621"/>
      <c r="Y26" s="622"/>
      <c r="Z26" s="673">
        <v>0.7</v>
      </c>
      <c r="AA26" s="673"/>
      <c r="AB26" s="673"/>
      <c r="AC26" s="673"/>
      <c r="AD26" s="674">
        <v>290080</v>
      </c>
      <c r="AE26" s="674"/>
      <c r="AF26" s="674"/>
      <c r="AG26" s="674"/>
      <c r="AH26" s="674"/>
      <c r="AI26" s="674"/>
      <c r="AJ26" s="674"/>
      <c r="AK26" s="674"/>
      <c r="AL26" s="643">
        <v>1.7</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2617271</v>
      </c>
      <c r="CS26" s="621"/>
      <c r="CT26" s="621"/>
      <c r="CU26" s="621"/>
      <c r="CV26" s="621"/>
      <c r="CW26" s="621"/>
      <c r="CX26" s="621"/>
      <c r="CY26" s="622"/>
      <c r="CZ26" s="623">
        <v>6.9</v>
      </c>
      <c r="DA26" s="641"/>
      <c r="DB26" s="641"/>
      <c r="DC26" s="642"/>
      <c r="DD26" s="626">
        <v>2580584</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5612954</v>
      </c>
      <c r="S27" s="621"/>
      <c r="T27" s="621"/>
      <c r="U27" s="621"/>
      <c r="V27" s="621"/>
      <c r="W27" s="621"/>
      <c r="X27" s="621"/>
      <c r="Y27" s="622"/>
      <c r="Z27" s="673">
        <v>14.2</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6361414</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9912948</v>
      </c>
      <c r="CS27" s="639"/>
      <c r="CT27" s="639"/>
      <c r="CU27" s="639"/>
      <c r="CV27" s="639"/>
      <c r="CW27" s="639"/>
      <c r="CX27" s="639"/>
      <c r="CY27" s="640"/>
      <c r="CZ27" s="623">
        <v>26.2</v>
      </c>
      <c r="DA27" s="641"/>
      <c r="DB27" s="641"/>
      <c r="DC27" s="642"/>
      <c r="DD27" s="626">
        <v>2645899</v>
      </c>
      <c r="DE27" s="639"/>
      <c r="DF27" s="639"/>
      <c r="DG27" s="639"/>
      <c r="DH27" s="639"/>
      <c r="DI27" s="639"/>
      <c r="DJ27" s="639"/>
      <c r="DK27" s="640"/>
      <c r="DL27" s="626">
        <v>2543016</v>
      </c>
      <c r="DM27" s="639"/>
      <c r="DN27" s="639"/>
      <c r="DO27" s="639"/>
      <c r="DP27" s="639"/>
      <c r="DQ27" s="639"/>
      <c r="DR27" s="639"/>
      <c r="DS27" s="639"/>
      <c r="DT27" s="639"/>
      <c r="DU27" s="639"/>
      <c r="DV27" s="640"/>
      <c r="DW27" s="643">
        <v>14.6</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2337026</v>
      </c>
      <c r="S28" s="621"/>
      <c r="T28" s="621"/>
      <c r="U28" s="621"/>
      <c r="V28" s="621"/>
      <c r="W28" s="621"/>
      <c r="X28" s="621"/>
      <c r="Y28" s="622"/>
      <c r="Z28" s="673">
        <v>5.9</v>
      </c>
      <c r="AA28" s="673"/>
      <c r="AB28" s="673"/>
      <c r="AC28" s="673"/>
      <c r="AD28" s="674">
        <v>1279120</v>
      </c>
      <c r="AE28" s="674"/>
      <c r="AF28" s="674"/>
      <c r="AG28" s="674"/>
      <c r="AH28" s="674"/>
      <c r="AI28" s="674"/>
      <c r="AJ28" s="674"/>
      <c r="AK28" s="674"/>
      <c r="AL28" s="643">
        <v>7.7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2218339</v>
      </c>
      <c r="CS28" s="621"/>
      <c r="CT28" s="621"/>
      <c r="CU28" s="621"/>
      <c r="CV28" s="621"/>
      <c r="CW28" s="621"/>
      <c r="CX28" s="621"/>
      <c r="CY28" s="622"/>
      <c r="CZ28" s="623">
        <v>5.9</v>
      </c>
      <c r="DA28" s="641"/>
      <c r="DB28" s="641"/>
      <c r="DC28" s="642"/>
      <c r="DD28" s="626">
        <v>2044562</v>
      </c>
      <c r="DE28" s="621"/>
      <c r="DF28" s="621"/>
      <c r="DG28" s="621"/>
      <c r="DH28" s="621"/>
      <c r="DI28" s="621"/>
      <c r="DJ28" s="621"/>
      <c r="DK28" s="622"/>
      <c r="DL28" s="626">
        <v>2044562</v>
      </c>
      <c r="DM28" s="621"/>
      <c r="DN28" s="621"/>
      <c r="DO28" s="621"/>
      <c r="DP28" s="621"/>
      <c r="DQ28" s="621"/>
      <c r="DR28" s="621"/>
      <c r="DS28" s="621"/>
      <c r="DT28" s="621"/>
      <c r="DU28" s="621"/>
      <c r="DV28" s="622"/>
      <c r="DW28" s="643">
        <v>11.8</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60961</v>
      </c>
      <c r="S29" s="621"/>
      <c r="T29" s="621"/>
      <c r="U29" s="621"/>
      <c r="V29" s="621"/>
      <c r="W29" s="621"/>
      <c r="X29" s="621"/>
      <c r="Y29" s="622"/>
      <c r="Z29" s="673">
        <v>0.2</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2217936</v>
      </c>
      <c r="CS29" s="639"/>
      <c r="CT29" s="639"/>
      <c r="CU29" s="639"/>
      <c r="CV29" s="639"/>
      <c r="CW29" s="639"/>
      <c r="CX29" s="639"/>
      <c r="CY29" s="640"/>
      <c r="CZ29" s="623">
        <v>5.9</v>
      </c>
      <c r="DA29" s="641"/>
      <c r="DB29" s="641"/>
      <c r="DC29" s="642"/>
      <c r="DD29" s="626">
        <v>2044159</v>
      </c>
      <c r="DE29" s="639"/>
      <c r="DF29" s="639"/>
      <c r="DG29" s="639"/>
      <c r="DH29" s="639"/>
      <c r="DI29" s="639"/>
      <c r="DJ29" s="639"/>
      <c r="DK29" s="640"/>
      <c r="DL29" s="626">
        <v>2044159</v>
      </c>
      <c r="DM29" s="639"/>
      <c r="DN29" s="639"/>
      <c r="DO29" s="639"/>
      <c r="DP29" s="639"/>
      <c r="DQ29" s="639"/>
      <c r="DR29" s="639"/>
      <c r="DS29" s="639"/>
      <c r="DT29" s="639"/>
      <c r="DU29" s="639"/>
      <c r="DV29" s="640"/>
      <c r="DW29" s="643">
        <v>11.8</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1074444</v>
      </c>
      <c r="S30" s="621"/>
      <c r="T30" s="621"/>
      <c r="U30" s="621"/>
      <c r="V30" s="621"/>
      <c r="W30" s="621"/>
      <c r="X30" s="621"/>
      <c r="Y30" s="622"/>
      <c r="Z30" s="673">
        <v>2.7</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97.9</v>
      </c>
      <c r="BH30" s="687"/>
      <c r="BI30" s="687"/>
      <c r="BJ30" s="687"/>
      <c r="BK30" s="687"/>
      <c r="BL30" s="687"/>
      <c r="BM30" s="688">
        <v>93</v>
      </c>
      <c r="BN30" s="687"/>
      <c r="BO30" s="687"/>
      <c r="BP30" s="687"/>
      <c r="BQ30" s="689"/>
      <c r="BR30" s="686">
        <v>97.6</v>
      </c>
      <c r="BS30" s="687"/>
      <c r="BT30" s="687"/>
      <c r="BU30" s="687"/>
      <c r="BV30" s="687"/>
      <c r="BW30" s="687"/>
      <c r="BX30" s="688">
        <v>91</v>
      </c>
      <c r="BY30" s="687"/>
      <c r="BZ30" s="687"/>
      <c r="CA30" s="687"/>
      <c r="CB30" s="689"/>
      <c r="CD30" s="692"/>
      <c r="CE30" s="693"/>
      <c r="CF30" s="657" t="s">
        <v>292</v>
      </c>
      <c r="CG30" s="654"/>
      <c r="CH30" s="654"/>
      <c r="CI30" s="654"/>
      <c r="CJ30" s="654"/>
      <c r="CK30" s="654"/>
      <c r="CL30" s="654"/>
      <c r="CM30" s="654"/>
      <c r="CN30" s="654"/>
      <c r="CO30" s="654"/>
      <c r="CP30" s="654"/>
      <c r="CQ30" s="655"/>
      <c r="CR30" s="620">
        <v>1934386</v>
      </c>
      <c r="CS30" s="621"/>
      <c r="CT30" s="621"/>
      <c r="CU30" s="621"/>
      <c r="CV30" s="621"/>
      <c r="CW30" s="621"/>
      <c r="CX30" s="621"/>
      <c r="CY30" s="622"/>
      <c r="CZ30" s="623">
        <v>5.0999999999999996</v>
      </c>
      <c r="DA30" s="641"/>
      <c r="DB30" s="641"/>
      <c r="DC30" s="642"/>
      <c r="DD30" s="626">
        <v>1760609</v>
      </c>
      <c r="DE30" s="621"/>
      <c r="DF30" s="621"/>
      <c r="DG30" s="621"/>
      <c r="DH30" s="621"/>
      <c r="DI30" s="621"/>
      <c r="DJ30" s="621"/>
      <c r="DK30" s="622"/>
      <c r="DL30" s="626">
        <v>1760609</v>
      </c>
      <c r="DM30" s="621"/>
      <c r="DN30" s="621"/>
      <c r="DO30" s="621"/>
      <c r="DP30" s="621"/>
      <c r="DQ30" s="621"/>
      <c r="DR30" s="621"/>
      <c r="DS30" s="621"/>
      <c r="DT30" s="621"/>
      <c r="DU30" s="621"/>
      <c r="DV30" s="622"/>
      <c r="DW30" s="643">
        <v>10.1</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2033408</v>
      </c>
      <c r="S31" s="621"/>
      <c r="T31" s="621"/>
      <c r="U31" s="621"/>
      <c r="V31" s="621"/>
      <c r="W31" s="621"/>
      <c r="X31" s="621"/>
      <c r="Y31" s="622"/>
      <c r="Z31" s="673">
        <v>5.0999999999999996</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98.3</v>
      </c>
      <c r="BH31" s="639"/>
      <c r="BI31" s="639"/>
      <c r="BJ31" s="639"/>
      <c r="BK31" s="639"/>
      <c r="BL31" s="639"/>
      <c r="BM31" s="675">
        <v>94.7</v>
      </c>
      <c r="BN31" s="685"/>
      <c r="BO31" s="685"/>
      <c r="BP31" s="685"/>
      <c r="BQ31" s="649"/>
      <c r="BR31" s="684">
        <v>98.4</v>
      </c>
      <c r="BS31" s="639"/>
      <c r="BT31" s="639"/>
      <c r="BU31" s="639"/>
      <c r="BV31" s="639"/>
      <c r="BW31" s="639"/>
      <c r="BX31" s="675">
        <v>94.2</v>
      </c>
      <c r="BY31" s="685"/>
      <c r="BZ31" s="685"/>
      <c r="CA31" s="685"/>
      <c r="CB31" s="649"/>
      <c r="CD31" s="692"/>
      <c r="CE31" s="693"/>
      <c r="CF31" s="657" t="s">
        <v>296</v>
      </c>
      <c r="CG31" s="654"/>
      <c r="CH31" s="654"/>
      <c r="CI31" s="654"/>
      <c r="CJ31" s="654"/>
      <c r="CK31" s="654"/>
      <c r="CL31" s="654"/>
      <c r="CM31" s="654"/>
      <c r="CN31" s="654"/>
      <c r="CO31" s="654"/>
      <c r="CP31" s="654"/>
      <c r="CQ31" s="655"/>
      <c r="CR31" s="620">
        <v>283550</v>
      </c>
      <c r="CS31" s="639"/>
      <c r="CT31" s="639"/>
      <c r="CU31" s="639"/>
      <c r="CV31" s="639"/>
      <c r="CW31" s="639"/>
      <c r="CX31" s="639"/>
      <c r="CY31" s="640"/>
      <c r="CZ31" s="623">
        <v>0.7</v>
      </c>
      <c r="DA31" s="641"/>
      <c r="DB31" s="641"/>
      <c r="DC31" s="642"/>
      <c r="DD31" s="626">
        <v>283550</v>
      </c>
      <c r="DE31" s="639"/>
      <c r="DF31" s="639"/>
      <c r="DG31" s="639"/>
      <c r="DH31" s="639"/>
      <c r="DI31" s="639"/>
      <c r="DJ31" s="639"/>
      <c r="DK31" s="640"/>
      <c r="DL31" s="626">
        <v>283550</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307906</v>
      </c>
      <c r="S32" s="621"/>
      <c r="T32" s="621"/>
      <c r="U32" s="621"/>
      <c r="V32" s="621"/>
      <c r="W32" s="621"/>
      <c r="X32" s="621"/>
      <c r="Y32" s="622"/>
      <c r="Z32" s="673">
        <v>0.8</v>
      </c>
      <c r="AA32" s="673"/>
      <c r="AB32" s="673"/>
      <c r="AC32" s="673"/>
      <c r="AD32" s="674">
        <v>13491</v>
      </c>
      <c r="AE32" s="674"/>
      <c r="AF32" s="674"/>
      <c r="AG32" s="674"/>
      <c r="AH32" s="674"/>
      <c r="AI32" s="674"/>
      <c r="AJ32" s="674"/>
      <c r="AK32" s="674"/>
      <c r="AL32" s="643">
        <v>0.1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97.4</v>
      </c>
      <c r="BH32" s="605"/>
      <c r="BI32" s="605"/>
      <c r="BJ32" s="605"/>
      <c r="BK32" s="605"/>
      <c r="BL32" s="605"/>
      <c r="BM32" s="668">
        <v>91.1</v>
      </c>
      <c r="BN32" s="605"/>
      <c r="BO32" s="605"/>
      <c r="BP32" s="605"/>
      <c r="BQ32" s="662"/>
      <c r="BR32" s="683">
        <v>96.7</v>
      </c>
      <c r="BS32" s="605"/>
      <c r="BT32" s="605"/>
      <c r="BU32" s="605"/>
      <c r="BV32" s="605"/>
      <c r="BW32" s="605"/>
      <c r="BX32" s="668">
        <v>87.6</v>
      </c>
      <c r="BY32" s="605"/>
      <c r="BZ32" s="605"/>
      <c r="CA32" s="605"/>
      <c r="CB32" s="662"/>
      <c r="CD32" s="694"/>
      <c r="CE32" s="695"/>
      <c r="CF32" s="657" t="s">
        <v>299</v>
      </c>
      <c r="CG32" s="654"/>
      <c r="CH32" s="654"/>
      <c r="CI32" s="654"/>
      <c r="CJ32" s="654"/>
      <c r="CK32" s="654"/>
      <c r="CL32" s="654"/>
      <c r="CM32" s="654"/>
      <c r="CN32" s="654"/>
      <c r="CO32" s="654"/>
      <c r="CP32" s="654"/>
      <c r="CQ32" s="655"/>
      <c r="CR32" s="620">
        <v>403</v>
      </c>
      <c r="CS32" s="621"/>
      <c r="CT32" s="621"/>
      <c r="CU32" s="621"/>
      <c r="CV32" s="621"/>
      <c r="CW32" s="621"/>
      <c r="CX32" s="621"/>
      <c r="CY32" s="622"/>
      <c r="CZ32" s="623">
        <v>0</v>
      </c>
      <c r="DA32" s="641"/>
      <c r="DB32" s="641"/>
      <c r="DC32" s="642"/>
      <c r="DD32" s="626">
        <v>403</v>
      </c>
      <c r="DE32" s="621"/>
      <c r="DF32" s="621"/>
      <c r="DG32" s="621"/>
      <c r="DH32" s="621"/>
      <c r="DI32" s="621"/>
      <c r="DJ32" s="621"/>
      <c r="DK32" s="622"/>
      <c r="DL32" s="626">
        <v>403</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3049181</v>
      </c>
      <c r="S33" s="621"/>
      <c r="T33" s="621"/>
      <c r="U33" s="621"/>
      <c r="V33" s="621"/>
      <c r="W33" s="621"/>
      <c r="X33" s="621"/>
      <c r="Y33" s="622"/>
      <c r="Z33" s="673">
        <v>7.7</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12440813</v>
      </c>
      <c r="CS33" s="639"/>
      <c r="CT33" s="639"/>
      <c r="CU33" s="639"/>
      <c r="CV33" s="639"/>
      <c r="CW33" s="639"/>
      <c r="CX33" s="639"/>
      <c r="CY33" s="640"/>
      <c r="CZ33" s="623">
        <v>32.799999999999997</v>
      </c>
      <c r="DA33" s="641"/>
      <c r="DB33" s="641"/>
      <c r="DC33" s="642"/>
      <c r="DD33" s="626">
        <v>9755882</v>
      </c>
      <c r="DE33" s="639"/>
      <c r="DF33" s="639"/>
      <c r="DG33" s="639"/>
      <c r="DH33" s="639"/>
      <c r="DI33" s="639"/>
      <c r="DJ33" s="639"/>
      <c r="DK33" s="640"/>
      <c r="DL33" s="626">
        <v>6947106</v>
      </c>
      <c r="DM33" s="639"/>
      <c r="DN33" s="639"/>
      <c r="DO33" s="639"/>
      <c r="DP33" s="639"/>
      <c r="DQ33" s="639"/>
      <c r="DR33" s="639"/>
      <c r="DS33" s="639"/>
      <c r="DT33" s="639"/>
      <c r="DU33" s="639"/>
      <c r="DV33" s="640"/>
      <c r="DW33" s="643">
        <v>39.9</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3686433</v>
      </c>
      <c r="CS34" s="621"/>
      <c r="CT34" s="621"/>
      <c r="CU34" s="621"/>
      <c r="CV34" s="621"/>
      <c r="CW34" s="621"/>
      <c r="CX34" s="621"/>
      <c r="CY34" s="622"/>
      <c r="CZ34" s="623">
        <v>9.6999999999999993</v>
      </c>
      <c r="DA34" s="641"/>
      <c r="DB34" s="641"/>
      <c r="DC34" s="642"/>
      <c r="DD34" s="626">
        <v>2772019</v>
      </c>
      <c r="DE34" s="621"/>
      <c r="DF34" s="621"/>
      <c r="DG34" s="621"/>
      <c r="DH34" s="621"/>
      <c r="DI34" s="621"/>
      <c r="DJ34" s="621"/>
      <c r="DK34" s="622"/>
      <c r="DL34" s="626">
        <v>2467247</v>
      </c>
      <c r="DM34" s="621"/>
      <c r="DN34" s="621"/>
      <c r="DO34" s="621"/>
      <c r="DP34" s="621"/>
      <c r="DQ34" s="621"/>
      <c r="DR34" s="621"/>
      <c r="DS34" s="621"/>
      <c r="DT34" s="621"/>
      <c r="DU34" s="621"/>
      <c r="DV34" s="622"/>
      <c r="DW34" s="643">
        <v>14.2</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767581</v>
      </c>
      <c r="S35" s="621"/>
      <c r="T35" s="621"/>
      <c r="U35" s="621"/>
      <c r="V35" s="621"/>
      <c r="W35" s="621"/>
      <c r="X35" s="621"/>
      <c r="Y35" s="622"/>
      <c r="Z35" s="673">
        <v>1.9</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2702391</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-787422</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312381</v>
      </c>
      <c r="CS35" s="639"/>
      <c r="CT35" s="639"/>
      <c r="CU35" s="639"/>
      <c r="CV35" s="639"/>
      <c r="CW35" s="639"/>
      <c r="CX35" s="639"/>
      <c r="CY35" s="640"/>
      <c r="CZ35" s="623">
        <v>0.8</v>
      </c>
      <c r="DA35" s="641"/>
      <c r="DB35" s="641"/>
      <c r="DC35" s="642"/>
      <c r="DD35" s="626">
        <v>253244</v>
      </c>
      <c r="DE35" s="639"/>
      <c r="DF35" s="639"/>
      <c r="DG35" s="639"/>
      <c r="DH35" s="639"/>
      <c r="DI35" s="639"/>
      <c r="DJ35" s="639"/>
      <c r="DK35" s="640"/>
      <c r="DL35" s="626">
        <v>113599</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39608192</v>
      </c>
      <c r="S36" s="661"/>
      <c r="T36" s="661"/>
      <c r="U36" s="661"/>
      <c r="V36" s="661"/>
      <c r="W36" s="661"/>
      <c r="X36" s="661"/>
      <c r="Y36" s="664"/>
      <c r="Z36" s="665">
        <v>100</v>
      </c>
      <c r="AA36" s="665"/>
      <c r="AB36" s="665"/>
      <c r="AC36" s="665"/>
      <c r="AD36" s="666">
        <v>16622518</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322640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-952401</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4226206</v>
      </c>
      <c r="CS36" s="621"/>
      <c r="CT36" s="621"/>
      <c r="CU36" s="621"/>
      <c r="CV36" s="621"/>
      <c r="CW36" s="621"/>
      <c r="CX36" s="621"/>
      <c r="CY36" s="622"/>
      <c r="CZ36" s="623">
        <v>11.2</v>
      </c>
      <c r="DA36" s="641"/>
      <c r="DB36" s="641"/>
      <c r="DC36" s="642"/>
      <c r="DD36" s="626">
        <v>3024467</v>
      </c>
      <c r="DE36" s="621"/>
      <c r="DF36" s="621"/>
      <c r="DG36" s="621"/>
      <c r="DH36" s="621"/>
      <c r="DI36" s="621"/>
      <c r="DJ36" s="621"/>
      <c r="DK36" s="622"/>
      <c r="DL36" s="626">
        <v>2608418</v>
      </c>
      <c r="DM36" s="621"/>
      <c r="DN36" s="621"/>
      <c r="DO36" s="621"/>
      <c r="DP36" s="621"/>
      <c r="DQ36" s="621"/>
      <c r="DR36" s="621"/>
      <c r="DS36" s="621"/>
      <c r="DT36" s="621"/>
      <c r="DU36" s="621"/>
      <c r="DV36" s="622"/>
      <c r="DW36" s="643">
        <v>15</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39900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10315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2186485</v>
      </c>
      <c r="CS37" s="639"/>
      <c r="CT37" s="639"/>
      <c r="CU37" s="639"/>
      <c r="CV37" s="639"/>
      <c r="CW37" s="639"/>
      <c r="CX37" s="639"/>
      <c r="CY37" s="640"/>
      <c r="CZ37" s="623">
        <v>5.8</v>
      </c>
      <c r="DA37" s="641"/>
      <c r="DB37" s="641"/>
      <c r="DC37" s="642"/>
      <c r="DD37" s="626">
        <v>2186183</v>
      </c>
      <c r="DE37" s="639"/>
      <c r="DF37" s="639"/>
      <c r="DG37" s="639"/>
      <c r="DH37" s="639"/>
      <c r="DI37" s="639"/>
      <c r="DJ37" s="639"/>
      <c r="DK37" s="640"/>
      <c r="DL37" s="626">
        <v>2137053</v>
      </c>
      <c r="DM37" s="639"/>
      <c r="DN37" s="639"/>
      <c r="DO37" s="639"/>
      <c r="DP37" s="639"/>
      <c r="DQ37" s="639"/>
      <c r="DR37" s="639"/>
      <c r="DS37" s="639"/>
      <c r="DT37" s="639"/>
      <c r="DU37" s="639"/>
      <c r="DV37" s="640"/>
      <c r="DW37" s="643">
        <v>12.3</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4180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18017</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2698211</v>
      </c>
      <c r="CS38" s="621"/>
      <c r="CT38" s="621"/>
      <c r="CU38" s="621"/>
      <c r="CV38" s="621"/>
      <c r="CW38" s="621"/>
      <c r="CX38" s="621"/>
      <c r="CY38" s="622"/>
      <c r="CZ38" s="623">
        <v>7.1</v>
      </c>
      <c r="DA38" s="641"/>
      <c r="DB38" s="641"/>
      <c r="DC38" s="642"/>
      <c r="DD38" s="626">
        <v>2286077</v>
      </c>
      <c r="DE38" s="621"/>
      <c r="DF38" s="621"/>
      <c r="DG38" s="621"/>
      <c r="DH38" s="621"/>
      <c r="DI38" s="621"/>
      <c r="DJ38" s="621"/>
      <c r="DK38" s="622"/>
      <c r="DL38" s="626">
        <v>1757842</v>
      </c>
      <c r="DM38" s="621"/>
      <c r="DN38" s="621"/>
      <c r="DO38" s="621"/>
      <c r="DP38" s="621"/>
      <c r="DQ38" s="621"/>
      <c r="DR38" s="621"/>
      <c r="DS38" s="621"/>
      <c r="DT38" s="621"/>
      <c r="DU38" s="621"/>
      <c r="DV38" s="622"/>
      <c r="DW38" s="643">
        <v>10.1</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57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1510582</v>
      </c>
      <c r="CS39" s="639"/>
      <c r="CT39" s="639"/>
      <c r="CU39" s="639"/>
      <c r="CV39" s="639"/>
      <c r="CW39" s="639"/>
      <c r="CX39" s="639"/>
      <c r="CY39" s="640"/>
      <c r="CZ39" s="623">
        <v>4</v>
      </c>
      <c r="DA39" s="641"/>
      <c r="DB39" s="641"/>
      <c r="DC39" s="642"/>
      <c r="DD39" s="626">
        <v>1413075</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1005694</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172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7000</v>
      </c>
      <c r="CS40" s="621"/>
      <c r="CT40" s="621"/>
      <c r="CU40" s="621"/>
      <c r="CV40" s="621"/>
      <c r="CW40" s="621"/>
      <c r="CX40" s="621"/>
      <c r="CY40" s="622"/>
      <c r="CZ40" s="623">
        <v>0</v>
      </c>
      <c r="DA40" s="641"/>
      <c r="DB40" s="641"/>
      <c r="DC40" s="642"/>
      <c r="DD40" s="626">
        <v>7000</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1329977</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289</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8964033</v>
      </c>
      <c r="CS42" s="621"/>
      <c r="CT42" s="621"/>
      <c r="CU42" s="621"/>
      <c r="CV42" s="621"/>
      <c r="CW42" s="621"/>
      <c r="CX42" s="621"/>
      <c r="CY42" s="622"/>
      <c r="CZ42" s="623">
        <v>23.7</v>
      </c>
      <c r="DA42" s="624"/>
      <c r="DB42" s="624"/>
      <c r="DC42" s="625"/>
      <c r="DD42" s="626">
        <v>638871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5917</v>
      </c>
      <c r="CS43" s="639"/>
      <c r="CT43" s="639"/>
      <c r="CU43" s="639"/>
      <c r="CV43" s="639"/>
      <c r="CW43" s="639"/>
      <c r="CX43" s="639"/>
      <c r="CY43" s="640"/>
      <c r="CZ43" s="623">
        <v>0</v>
      </c>
      <c r="DA43" s="641"/>
      <c r="DB43" s="641"/>
      <c r="DC43" s="642"/>
      <c r="DD43" s="626">
        <v>5917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8943319</v>
      </c>
      <c r="CS44" s="621"/>
      <c r="CT44" s="621"/>
      <c r="CU44" s="621"/>
      <c r="CV44" s="621"/>
      <c r="CW44" s="621"/>
      <c r="CX44" s="621"/>
      <c r="CY44" s="622"/>
      <c r="CZ44" s="623">
        <v>23.6</v>
      </c>
      <c r="DA44" s="624"/>
      <c r="DB44" s="624"/>
      <c r="DC44" s="625"/>
      <c r="DD44" s="626">
        <v>627725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6549655</v>
      </c>
      <c r="CS45" s="639"/>
      <c r="CT45" s="639"/>
      <c r="CU45" s="639"/>
      <c r="CV45" s="639"/>
      <c r="CW45" s="639"/>
      <c r="CX45" s="639"/>
      <c r="CY45" s="640"/>
      <c r="CZ45" s="623">
        <v>17.3</v>
      </c>
      <c r="DA45" s="641"/>
      <c r="DB45" s="641"/>
      <c r="DC45" s="642"/>
      <c r="DD45" s="626">
        <v>84129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2386976</v>
      </c>
      <c r="CS46" s="621"/>
      <c r="CT46" s="621"/>
      <c r="CU46" s="621"/>
      <c r="CV46" s="621"/>
      <c r="CW46" s="621"/>
      <c r="CX46" s="621"/>
      <c r="CY46" s="622"/>
      <c r="CZ46" s="623">
        <v>6.3</v>
      </c>
      <c r="DA46" s="624"/>
      <c r="DB46" s="624"/>
      <c r="DC46" s="625"/>
      <c r="DD46" s="626">
        <v>541408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20714</v>
      </c>
      <c r="CS47" s="639"/>
      <c r="CT47" s="639"/>
      <c r="CU47" s="639"/>
      <c r="CV47" s="639"/>
      <c r="CW47" s="639"/>
      <c r="CX47" s="639"/>
      <c r="CY47" s="640"/>
      <c r="CZ47" s="623">
        <v>0.1</v>
      </c>
      <c r="DA47" s="641"/>
      <c r="DB47" s="641"/>
      <c r="DC47" s="642"/>
      <c r="DD47" s="626">
        <v>11146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37885113</v>
      </c>
      <c r="CS49" s="605"/>
      <c r="CT49" s="605"/>
      <c r="CU49" s="605"/>
      <c r="CV49" s="605"/>
      <c r="CW49" s="605"/>
      <c r="CX49" s="605"/>
      <c r="CY49" s="606"/>
      <c r="CZ49" s="607">
        <v>100</v>
      </c>
      <c r="DA49" s="608"/>
      <c r="DB49" s="608"/>
      <c r="DC49" s="609"/>
      <c r="DD49" s="610">
        <v>19320144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BQ103" sqref="BQ103:DZ10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39592</v>
      </c>
      <c r="R7" s="1134"/>
      <c r="S7" s="1134"/>
      <c r="T7" s="1134"/>
      <c r="U7" s="1134"/>
      <c r="V7" s="1134">
        <v>37886</v>
      </c>
      <c r="W7" s="1134"/>
      <c r="X7" s="1134"/>
      <c r="Y7" s="1134"/>
      <c r="Z7" s="1134"/>
      <c r="AA7" s="1134">
        <v>1706</v>
      </c>
      <c r="AB7" s="1134"/>
      <c r="AC7" s="1134"/>
      <c r="AD7" s="1134"/>
      <c r="AE7" s="1135"/>
      <c r="AF7" s="1136">
        <v>1060</v>
      </c>
      <c r="AG7" s="1137"/>
      <c r="AH7" s="1137"/>
      <c r="AI7" s="1137"/>
      <c r="AJ7" s="1138"/>
      <c r="AK7" s="1120">
        <v>1074</v>
      </c>
      <c r="AL7" s="1121"/>
      <c r="AM7" s="1121"/>
      <c r="AN7" s="1121"/>
      <c r="AO7" s="1121"/>
      <c r="AP7" s="1121">
        <v>27387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552</v>
      </c>
      <c r="BT7" s="1125"/>
      <c r="BU7" s="1125"/>
      <c r="BV7" s="1125"/>
      <c r="BW7" s="1125"/>
      <c r="BX7" s="1125"/>
      <c r="BY7" s="1125"/>
      <c r="BZ7" s="1125"/>
      <c r="CA7" s="1125"/>
      <c r="CB7" s="1125"/>
      <c r="CC7" s="1125"/>
      <c r="CD7" s="1125"/>
      <c r="CE7" s="1125"/>
      <c r="CF7" s="1125"/>
      <c r="CG7" s="1126"/>
      <c r="CH7" s="1117">
        <v>-1</v>
      </c>
      <c r="CI7" s="1118"/>
      <c r="CJ7" s="1118"/>
      <c r="CK7" s="1118"/>
      <c r="CL7" s="1119"/>
      <c r="CM7" s="1117">
        <v>734</v>
      </c>
      <c r="CN7" s="1118"/>
      <c r="CO7" s="1118"/>
      <c r="CP7" s="1118"/>
      <c r="CQ7" s="1119"/>
      <c r="CR7" s="1117">
        <v>5</v>
      </c>
      <c r="CS7" s="1118"/>
      <c r="CT7" s="1118"/>
      <c r="CU7" s="1118"/>
      <c r="CV7" s="1119"/>
      <c r="CW7" s="1117">
        <v>0</v>
      </c>
      <c r="CX7" s="1118"/>
      <c r="CY7" s="1118"/>
      <c r="CZ7" s="1118"/>
      <c r="DA7" s="1119"/>
      <c r="DB7" s="1117" t="s">
        <v>545</v>
      </c>
      <c r="DC7" s="1118"/>
      <c r="DD7" s="1118"/>
      <c r="DE7" s="1118"/>
      <c r="DF7" s="1119"/>
      <c r="DG7" s="1117" t="s">
        <v>545</v>
      </c>
      <c r="DH7" s="1118"/>
      <c r="DI7" s="1118"/>
      <c r="DJ7" s="1118"/>
      <c r="DK7" s="1119"/>
      <c r="DL7" s="1117" t="s">
        <v>545</v>
      </c>
      <c r="DM7" s="1118"/>
      <c r="DN7" s="1118"/>
      <c r="DO7" s="1118"/>
      <c r="DP7" s="1119"/>
      <c r="DQ7" s="1117" t="s">
        <v>545</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252</v>
      </c>
      <c r="R8" s="1073"/>
      <c r="S8" s="1073"/>
      <c r="T8" s="1073"/>
      <c r="U8" s="1073"/>
      <c r="V8" s="1073">
        <v>149</v>
      </c>
      <c r="W8" s="1073"/>
      <c r="X8" s="1073"/>
      <c r="Y8" s="1073"/>
      <c r="Z8" s="1073"/>
      <c r="AA8" s="1073">
        <v>103</v>
      </c>
      <c r="AB8" s="1073"/>
      <c r="AC8" s="1073"/>
      <c r="AD8" s="1073"/>
      <c r="AE8" s="1074"/>
      <c r="AF8" s="1048">
        <v>103</v>
      </c>
      <c r="AG8" s="1049"/>
      <c r="AH8" s="1049"/>
      <c r="AI8" s="1049"/>
      <c r="AJ8" s="1050"/>
      <c r="AK8" s="1115">
        <v>157</v>
      </c>
      <c r="AL8" s="1116"/>
      <c r="AM8" s="1116"/>
      <c r="AN8" s="1116"/>
      <c r="AO8" s="1116"/>
      <c r="AP8" s="1116">
        <v>147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553</v>
      </c>
      <c r="BT8" s="1044"/>
      <c r="BU8" s="1044"/>
      <c r="BV8" s="1044"/>
      <c r="BW8" s="1044"/>
      <c r="BX8" s="1044"/>
      <c r="BY8" s="1044"/>
      <c r="BZ8" s="1044"/>
      <c r="CA8" s="1044"/>
      <c r="CB8" s="1044"/>
      <c r="CC8" s="1044"/>
      <c r="CD8" s="1044"/>
      <c r="CE8" s="1044"/>
      <c r="CF8" s="1044"/>
      <c r="CG8" s="1045"/>
      <c r="CH8" s="1018">
        <v>1</v>
      </c>
      <c r="CI8" s="1019"/>
      <c r="CJ8" s="1019"/>
      <c r="CK8" s="1019"/>
      <c r="CL8" s="1020"/>
      <c r="CM8" s="1018">
        <v>42</v>
      </c>
      <c r="CN8" s="1019"/>
      <c r="CO8" s="1019"/>
      <c r="CP8" s="1019"/>
      <c r="CQ8" s="1020"/>
      <c r="CR8" s="1018">
        <v>30</v>
      </c>
      <c r="CS8" s="1019"/>
      <c r="CT8" s="1019"/>
      <c r="CU8" s="1019"/>
      <c r="CV8" s="1020"/>
      <c r="CW8" s="1018">
        <v>28</v>
      </c>
      <c r="CX8" s="1019"/>
      <c r="CY8" s="1019"/>
      <c r="CZ8" s="1019"/>
      <c r="DA8" s="1020"/>
      <c r="DB8" s="1018" t="s">
        <v>545</v>
      </c>
      <c r="DC8" s="1019"/>
      <c r="DD8" s="1019"/>
      <c r="DE8" s="1019"/>
      <c r="DF8" s="1020"/>
      <c r="DG8" s="1018" t="s">
        <v>545</v>
      </c>
      <c r="DH8" s="1019"/>
      <c r="DI8" s="1019"/>
      <c r="DJ8" s="1019"/>
      <c r="DK8" s="1020"/>
      <c r="DL8" s="1018" t="s">
        <v>545</v>
      </c>
      <c r="DM8" s="1019"/>
      <c r="DN8" s="1019"/>
      <c r="DO8" s="1019"/>
      <c r="DP8" s="1020"/>
      <c r="DQ8" s="1018" t="s">
        <v>545</v>
      </c>
      <c r="DR8" s="1019"/>
      <c r="DS8" s="1019"/>
      <c r="DT8" s="1019"/>
      <c r="DU8" s="1020"/>
      <c r="DV8" s="1021"/>
      <c r="DW8" s="1022"/>
      <c r="DX8" s="1022"/>
      <c r="DY8" s="1022"/>
      <c r="DZ8" s="1023"/>
      <c r="EA8" s="207"/>
    </row>
    <row r="9" spans="1:131" s="208" customFormat="1" ht="26.25" customHeight="1" thickBot="1" x14ac:dyDescent="0.2">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554</v>
      </c>
      <c r="BT9" s="1044"/>
      <c r="BU9" s="1044"/>
      <c r="BV9" s="1044"/>
      <c r="BW9" s="1044"/>
      <c r="BX9" s="1044"/>
      <c r="BY9" s="1044"/>
      <c r="BZ9" s="1044"/>
      <c r="CA9" s="1044"/>
      <c r="CB9" s="1044"/>
      <c r="CC9" s="1044"/>
      <c r="CD9" s="1044"/>
      <c r="CE9" s="1044"/>
      <c r="CF9" s="1044"/>
      <c r="CG9" s="1045"/>
      <c r="CH9" s="1018">
        <v>75</v>
      </c>
      <c r="CI9" s="1019"/>
      <c r="CJ9" s="1019"/>
      <c r="CK9" s="1019"/>
      <c r="CL9" s="1020"/>
      <c r="CM9" s="1018">
        <v>409</v>
      </c>
      <c r="CN9" s="1019"/>
      <c r="CO9" s="1019"/>
      <c r="CP9" s="1019"/>
      <c r="CQ9" s="1020"/>
      <c r="CR9" s="1018">
        <v>20</v>
      </c>
      <c r="CS9" s="1019"/>
      <c r="CT9" s="1019"/>
      <c r="CU9" s="1019"/>
      <c r="CV9" s="1020"/>
      <c r="CW9" s="1018">
        <v>0</v>
      </c>
      <c r="CX9" s="1019"/>
      <c r="CY9" s="1019"/>
      <c r="CZ9" s="1019"/>
      <c r="DA9" s="1020"/>
      <c r="DB9" s="1018" t="s">
        <v>545</v>
      </c>
      <c r="DC9" s="1019"/>
      <c r="DD9" s="1019"/>
      <c r="DE9" s="1019"/>
      <c r="DF9" s="1020"/>
      <c r="DG9" s="1018" t="s">
        <v>545</v>
      </c>
      <c r="DH9" s="1019"/>
      <c r="DI9" s="1019"/>
      <c r="DJ9" s="1019"/>
      <c r="DK9" s="1020"/>
      <c r="DL9" s="1018" t="s">
        <v>545</v>
      </c>
      <c r="DM9" s="1019"/>
      <c r="DN9" s="1019"/>
      <c r="DO9" s="1019"/>
      <c r="DP9" s="1020"/>
      <c r="DQ9" s="1018" t="s">
        <v>545</v>
      </c>
      <c r="DR9" s="1019"/>
      <c r="DS9" s="1019"/>
      <c r="DT9" s="1019"/>
      <c r="DU9" s="1020"/>
      <c r="DV9" s="1021"/>
      <c r="DW9" s="1022"/>
      <c r="DX9" s="1022"/>
      <c r="DY9" s="1022"/>
      <c r="DZ9" s="1023"/>
      <c r="EA9" s="207"/>
    </row>
    <row r="10" spans="1:131" s="208" customFormat="1" ht="26.25" hidden="1"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hidden="1"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hidden="1"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hidden="1"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hidden="1"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hidden="1"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hidden="1"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hidden="1"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hidden="1"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hidden="1"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hidden="1"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hidden="1"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39727</v>
      </c>
      <c r="R23" s="1098"/>
      <c r="S23" s="1098"/>
      <c r="T23" s="1098"/>
      <c r="U23" s="1098"/>
      <c r="V23" s="1098">
        <v>37919</v>
      </c>
      <c r="W23" s="1098"/>
      <c r="X23" s="1098"/>
      <c r="Y23" s="1098"/>
      <c r="Z23" s="1098"/>
      <c r="AA23" s="1098">
        <v>1809</v>
      </c>
      <c r="AB23" s="1098"/>
      <c r="AC23" s="1098"/>
      <c r="AD23" s="1098"/>
      <c r="AE23" s="1099"/>
      <c r="AF23" s="1100">
        <v>1162</v>
      </c>
      <c r="AG23" s="1098"/>
      <c r="AH23" s="1098"/>
      <c r="AI23" s="1098"/>
      <c r="AJ23" s="1101"/>
      <c r="AK23" s="1102"/>
      <c r="AL23" s="1103"/>
      <c r="AM23" s="1103"/>
      <c r="AN23" s="1103"/>
      <c r="AO23" s="1103"/>
      <c r="AP23" s="1098">
        <v>27534</v>
      </c>
      <c r="AQ23" s="1098"/>
      <c r="AR23" s="1098"/>
      <c r="AS23" s="1098"/>
      <c r="AT23" s="1098"/>
      <c r="AU23" s="1104"/>
      <c r="AV23" s="1104"/>
      <c r="AW23" s="1104"/>
      <c r="AX23" s="1104"/>
      <c r="AY23" s="1105"/>
      <c r="AZ23" s="1094" t="s">
        <v>370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9260</v>
      </c>
      <c r="R28" s="1083"/>
      <c r="S28" s="1083"/>
      <c r="T28" s="1083"/>
      <c r="U28" s="1083"/>
      <c r="V28" s="1083">
        <v>10048</v>
      </c>
      <c r="W28" s="1083"/>
      <c r="X28" s="1083"/>
      <c r="Y28" s="1083"/>
      <c r="Z28" s="1083"/>
      <c r="AA28" s="1083">
        <v>-787</v>
      </c>
      <c r="AB28" s="1083"/>
      <c r="AC28" s="1083"/>
      <c r="AD28" s="1083"/>
      <c r="AE28" s="1084"/>
      <c r="AF28" s="1085">
        <v>-787</v>
      </c>
      <c r="AG28" s="1083"/>
      <c r="AH28" s="1083"/>
      <c r="AI28" s="1083"/>
      <c r="AJ28" s="1086"/>
      <c r="AK28" s="1087">
        <v>1006</v>
      </c>
      <c r="AL28" s="1075"/>
      <c r="AM28" s="1075"/>
      <c r="AN28" s="1075"/>
      <c r="AO28" s="1075"/>
      <c r="AP28" s="1075" t="s">
        <v>545</v>
      </c>
      <c r="AQ28" s="1075"/>
      <c r="AR28" s="1075"/>
      <c r="AS28" s="1075"/>
      <c r="AT28" s="1075"/>
      <c r="AU28" s="1075" t="s">
        <v>545</v>
      </c>
      <c r="AV28" s="1075"/>
      <c r="AW28" s="1075"/>
      <c r="AX28" s="1075"/>
      <c r="AY28" s="1075"/>
      <c r="AZ28" s="1076" t="s">
        <v>545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4533</v>
      </c>
      <c r="R29" s="1073"/>
      <c r="S29" s="1073"/>
      <c r="T29" s="1073"/>
      <c r="U29" s="1073"/>
      <c r="V29" s="1073">
        <v>4468</v>
      </c>
      <c r="W29" s="1073"/>
      <c r="X29" s="1073"/>
      <c r="Y29" s="1073"/>
      <c r="Z29" s="1073"/>
      <c r="AA29" s="1073">
        <v>66</v>
      </c>
      <c r="AB29" s="1073"/>
      <c r="AC29" s="1073"/>
      <c r="AD29" s="1073"/>
      <c r="AE29" s="1074"/>
      <c r="AF29" s="1048">
        <v>66</v>
      </c>
      <c r="AG29" s="1049"/>
      <c r="AH29" s="1049"/>
      <c r="AI29" s="1049"/>
      <c r="AJ29" s="1050"/>
      <c r="AK29" s="1009">
        <v>727</v>
      </c>
      <c r="AL29" s="1000"/>
      <c r="AM29" s="1000"/>
      <c r="AN29" s="1000"/>
      <c r="AO29" s="1000"/>
      <c r="AP29" s="1000" t="s">
        <v>545</v>
      </c>
      <c r="AQ29" s="1000"/>
      <c r="AR29" s="1000"/>
      <c r="AS29" s="1000"/>
      <c r="AT29" s="1000"/>
      <c r="AU29" s="1000" t="s">
        <v>545</v>
      </c>
      <c r="AV29" s="1000"/>
      <c r="AW29" s="1000"/>
      <c r="AX29" s="1000"/>
      <c r="AY29" s="1000"/>
      <c r="AZ29" s="1071" t="s">
        <v>545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447</v>
      </c>
      <c r="R30" s="1073"/>
      <c r="S30" s="1073"/>
      <c r="T30" s="1073"/>
      <c r="U30" s="1073"/>
      <c r="V30" s="1073">
        <v>444</v>
      </c>
      <c r="W30" s="1073"/>
      <c r="X30" s="1073"/>
      <c r="Y30" s="1073"/>
      <c r="Z30" s="1073"/>
      <c r="AA30" s="1073">
        <v>3</v>
      </c>
      <c r="AB30" s="1073"/>
      <c r="AC30" s="1073"/>
      <c r="AD30" s="1073"/>
      <c r="AE30" s="1074"/>
      <c r="AF30" s="1048">
        <v>3</v>
      </c>
      <c r="AG30" s="1049"/>
      <c r="AH30" s="1049"/>
      <c r="AI30" s="1049"/>
      <c r="AJ30" s="1050"/>
      <c r="AK30" s="1009">
        <v>168</v>
      </c>
      <c r="AL30" s="1000"/>
      <c r="AM30" s="1000"/>
      <c r="AN30" s="1000"/>
      <c r="AO30" s="1000"/>
      <c r="AP30" s="1000" t="s">
        <v>545</v>
      </c>
      <c r="AQ30" s="1000"/>
      <c r="AR30" s="1000"/>
      <c r="AS30" s="1000"/>
      <c r="AT30" s="1000"/>
      <c r="AU30" s="1000" t="s">
        <v>546</v>
      </c>
      <c r="AV30" s="1000"/>
      <c r="AW30" s="1000"/>
      <c r="AX30" s="1000"/>
      <c r="AY30" s="1000"/>
      <c r="AZ30" s="1071" t="s">
        <v>545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1758</v>
      </c>
      <c r="R31" s="1073"/>
      <c r="S31" s="1073"/>
      <c r="T31" s="1073"/>
      <c r="U31" s="1073"/>
      <c r="V31" s="1073">
        <v>1481</v>
      </c>
      <c r="W31" s="1073"/>
      <c r="X31" s="1073"/>
      <c r="Y31" s="1073"/>
      <c r="Z31" s="1073"/>
      <c r="AA31" s="1073">
        <v>276</v>
      </c>
      <c r="AB31" s="1073"/>
      <c r="AC31" s="1073"/>
      <c r="AD31" s="1073"/>
      <c r="AE31" s="1074"/>
      <c r="AF31" s="1048">
        <v>1415</v>
      </c>
      <c r="AG31" s="1049"/>
      <c r="AH31" s="1049"/>
      <c r="AI31" s="1049"/>
      <c r="AJ31" s="1050"/>
      <c r="AK31" s="1009">
        <v>6</v>
      </c>
      <c r="AL31" s="1000"/>
      <c r="AM31" s="1000"/>
      <c r="AN31" s="1000"/>
      <c r="AO31" s="1000"/>
      <c r="AP31" s="1000">
        <v>2833</v>
      </c>
      <c r="AQ31" s="1000"/>
      <c r="AR31" s="1000"/>
      <c r="AS31" s="1000"/>
      <c r="AT31" s="1000"/>
      <c r="AU31" s="1000">
        <v>0</v>
      </c>
      <c r="AV31" s="1000"/>
      <c r="AW31" s="1000"/>
      <c r="AX31" s="1000"/>
      <c r="AY31" s="1000"/>
      <c r="AZ31" s="1071"/>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thickBot="1" x14ac:dyDescent="0.2">
      <c r="A32" s="219">
        <v>5</v>
      </c>
      <c r="B32" s="1066" t="s">
        <v>386</v>
      </c>
      <c r="C32" s="1067"/>
      <c r="D32" s="1067"/>
      <c r="E32" s="1067"/>
      <c r="F32" s="1067"/>
      <c r="G32" s="1067"/>
      <c r="H32" s="1067"/>
      <c r="I32" s="1067"/>
      <c r="J32" s="1067"/>
      <c r="K32" s="1067"/>
      <c r="L32" s="1067"/>
      <c r="M32" s="1067"/>
      <c r="N32" s="1067"/>
      <c r="O32" s="1067"/>
      <c r="P32" s="1068"/>
      <c r="Q32" s="1072">
        <v>1363</v>
      </c>
      <c r="R32" s="1073"/>
      <c r="S32" s="1073"/>
      <c r="T32" s="1073"/>
      <c r="U32" s="1073"/>
      <c r="V32" s="1073">
        <v>1295</v>
      </c>
      <c r="W32" s="1073"/>
      <c r="X32" s="1073"/>
      <c r="Y32" s="1073"/>
      <c r="Z32" s="1073"/>
      <c r="AA32" s="1073">
        <v>68</v>
      </c>
      <c r="AB32" s="1073"/>
      <c r="AC32" s="1073"/>
      <c r="AD32" s="1073"/>
      <c r="AE32" s="1074"/>
      <c r="AF32" s="1048">
        <v>44</v>
      </c>
      <c r="AG32" s="1049"/>
      <c r="AH32" s="1049"/>
      <c r="AI32" s="1049"/>
      <c r="AJ32" s="1050"/>
      <c r="AK32" s="1009">
        <v>323</v>
      </c>
      <c r="AL32" s="1000"/>
      <c r="AM32" s="1000"/>
      <c r="AN32" s="1000"/>
      <c r="AO32" s="1000"/>
      <c r="AP32" s="1000">
        <v>4668</v>
      </c>
      <c r="AQ32" s="1000"/>
      <c r="AR32" s="1000"/>
      <c r="AS32" s="1000"/>
      <c r="AT32" s="1000"/>
      <c r="AU32" s="1000">
        <v>2847</v>
      </c>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hidden="1"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hidden="1"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hidden="1"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hidden="1"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hidden="1"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hidden="1"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hidden="1"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hidden="1"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hidden="1"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hidden="1"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hidden="1"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hidden="1"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hidden="1"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hidden="1"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hidden="1"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hidden="1"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hidden="1"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hidden="1"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hidden="1"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hidden="1"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hidden="1"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hidden="1"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hidden="1"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hidden="1"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hidden="1"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hidden="1"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hidden="1"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hidden="1"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hidden="1"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739</v>
      </c>
      <c r="AG63" s="988"/>
      <c r="AH63" s="988"/>
      <c r="AI63" s="988"/>
      <c r="AJ63" s="1059"/>
      <c r="AK63" s="1060"/>
      <c r="AL63" s="992"/>
      <c r="AM63" s="992"/>
      <c r="AN63" s="992"/>
      <c r="AO63" s="992"/>
      <c r="AP63" s="988">
        <v>7501</v>
      </c>
      <c r="AQ63" s="988"/>
      <c r="AR63" s="988"/>
      <c r="AS63" s="988"/>
      <c r="AT63" s="988"/>
      <c r="AU63" s="988">
        <v>2847</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392</v>
      </c>
      <c r="R66" s="1031"/>
      <c r="S66" s="1031"/>
      <c r="T66" s="1031"/>
      <c r="U66" s="1032"/>
      <c r="V66" s="1030" t="s">
        <v>393</v>
      </c>
      <c r="W66" s="1031"/>
      <c r="X66" s="1031"/>
      <c r="Y66" s="1031"/>
      <c r="Z66" s="1032"/>
      <c r="AA66" s="1030" t="s">
        <v>394</v>
      </c>
      <c r="AB66" s="1031"/>
      <c r="AC66" s="1031"/>
      <c r="AD66" s="1031"/>
      <c r="AE66" s="1032"/>
      <c r="AF66" s="1036" t="s">
        <v>395</v>
      </c>
      <c r="AG66" s="1037"/>
      <c r="AH66" s="1037"/>
      <c r="AI66" s="1037"/>
      <c r="AJ66" s="1038"/>
      <c r="AK66" s="1030" t="s">
        <v>396</v>
      </c>
      <c r="AL66" s="1025"/>
      <c r="AM66" s="1025"/>
      <c r="AN66" s="1025"/>
      <c r="AO66" s="1026"/>
      <c r="AP66" s="1030" t="s">
        <v>397</v>
      </c>
      <c r="AQ66" s="1031"/>
      <c r="AR66" s="1031"/>
      <c r="AS66" s="1031"/>
      <c r="AT66" s="1032"/>
      <c r="AU66" s="1030" t="s">
        <v>398</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547</v>
      </c>
      <c r="C68" s="1015"/>
      <c r="D68" s="1015"/>
      <c r="E68" s="1015"/>
      <c r="F68" s="1015"/>
      <c r="G68" s="1015"/>
      <c r="H68" s="1015"/>
      <c r="I68" s="1015"/>
      <c r="J68" s="1015"/>
      <c r="K68" s="1015"/>
      <c r="L68" s="1015"/>
      <c r="M68" s="1015"/>
      <c r="N68" s="1015"/>
      <c r="O68" s="1015"/>
      <c r="P68" s="1016"/>
      <c r="Q68" s="1017">
        <v>4001</v>
      </c>
      <c r="R68" s="1011"/>
      <c r="S68" s="1011"/>
      <c r="T68" s="1011"/>
      <c r="U68" s="1011"/>
      <c r="V68" s="1011">
        <v>3980</v>
      </c>
      <c r="W68" s="1011"/>
      <c r="X68" s="1011"/>
      <c r="Y68" s="1011"/>
      <c r="Z68" s="1011"/>
      <c r="AA68" s="1011">
        <v>22</v>
      </c>
      <c r="AB68" s="1011"/>
      <c r="AC68" s="1011"/>
      <c r="AD68" s="1011"/>
      <c r="AE68" s="1011"/>
      <c r="AF68" s="1011">
        <v>22</v>
      </c>
      <c r="AG68" s="1011"/>
      <c r="AH68" s="1011"/>
      <c r="AI68" s="1011"/>
      <c r="AJ68" s="1011"/>
      <c r="AK68" s="1011">
        <v>12</v>
      </c>
      <c r="AL68" s="1011"/>
      <c r="AM68" s="1011"/>
      <c r="AN68" s="1011"/>
      <c r="AO68" s="1011"/>
      <c r="AP68" s="1011">
        <v>220</v>
      </c>
      <c r="AQ68" s="1011"/>
      <c r="AR68" s="1011"/>
      <c r="AS68" s="1011"/>
      <c r="AT68" s="1011"/>
      <c r="AU68" s="1011">
        <v>77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548</v>
      </c>
      <c r="C69" s="1004"/>
      <c r="D69" s="1004"/>
      <c r="E69" s="1004"/>
      <c r="F69" s="1004"/>
      <c r="G69" s="1004"/>
      <c r="H69" s="1004"/>
      <c r="I69" s="1004"/>
      <c r="J69" s="1004"/>
      <c r="K69" s="1004"/>
      <c r="L69" s="1004"/>
      <c r="M69" s="1004"/>
      <c r="N69" s="1004"/>
      <c r="O69" s="1004"/>
      <c r="P69" s="1005"/>
      <c r="Q69" s="1006">
        <v>9111</v>
      </c>
      <c r="R69" s="1000"/>
      <c r="S69" s="1000"/>
      <c r="T69" s="1000"/>
      <c r="U69" s="1000"/>
      <c r="V69" s="1000">
        <v>8473</v>
      </c>
      <c r="W69" s="1000"/>
      <c r="X69" s="1000"/>
      <c r="Y69" s="1000"/>
      <c r="Z69" s="1000"/>
      <c r="AA69" s="1000">
        <v>638</v>
      </c>
      <c r="AB69" s="1000"/>
      <c r="AC69" s="1000"/>
      <c r="AD69" s="1000"/>
      <c r="AE69" s="1000"/>
      <c r="AF69" s="1000">
        <v>638</v>
      </c>
      <c r="AG69" s="1000"/>
      <c r="AH69" s="1000"/>
      <c r="AI69" s="1000"/>
      <c r="AJ69" s="1000"/>
      <c r="AK69" s="1000">
        <v>3</v>
      </c>
      <c r="AL69" s="1000"/>
      <c r="AM69" s="1000"/>
      <c r="AN69" s="1000"/>
      <c r="AO69" s="1000"/>
      <c r="AP69" s="1000" t="s">
        <v>546</v>
      </c>
      <c r="AQ69" s="1000"/>
      <c r="AR69" s="1000"/>
      <c r="AS69" s="1000"/>
      <c r="AT69" s="1000"/>
      <c r="AU69" s="1000" t="s">
        <v>546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549</v>
      </c>
      <c r="C70" s="1004"/>
      <c r="D70" s="1004"/>
      <c r="E70" s="1004"/>
      <c r="F70" s="1004"/>
      <c r="G70" s="1004"/>
      <c r="H70" s="1004"/>
      <c r="I70" s="1004"/>
      <c r="J70" s="1004"/>
      <c r="K70" s="1004"/>
      <c r="L70" s="1004"/>
      <c r="M70" s="1004"/>
      <c r="N70" s="1004"/>
      <c r="O70" s="1004"/>
      <c r="P70" s="1005"/>
      <c r="Q70" s="1006">
        <v>240</v>
      </c>
      <c r="R70" s="1000"/>
      <c r="S70" s="1000"/>
      <c r="T70" s="1000"/>
      <c r="U70" s="1000"/>
      <c r="V70" s="1000">
        <v>227</v>
      </c>
      <c r="W70" s="1000"/>
      <c r="X70" s="1000"/>
      <c r="Y70" s="1000"/>
      <c r="Z70" s="1000"/>
      <c r="AA70" s="1000">
        <v>13</v>
      </c>
      <c r="AB70" s="1000"/>
      <c r="AC70" s="1000"/>
      <c r="AD70" s="1000"/>
      <c r="AE70" s="1000"/>
      <c r="AF70" s="1000">
        <v>13</v>
      </c>
      <c r="AG70" s="1000"/>
      <c r="AH70" s="1000"/>
      <c r="AI70" s="1000"/>
      <c r="AJ70" s="1000"/>
      <c r="AK70" s="1000">
        <v>40</v>
      </c>
      <c r="AL70" s="1000"/>
      <c r="AM70" s="1000"/>
      <c r="AN70" s="1000"/>
      <c r="AO70" s="1000"/>
      <c r="AP70" s="1000" t="s">
        <v>545</v>
      </c>
      <c r="AQ70" s="1000"/>
      <c r="AR70" s="1000"/>
      <c r="AS70" s="1000"/>
      <c r="AT70" s="1000"/>
      <c r="AU70" s="1000" t="s">
        <v>546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550</v>
      </c>
      <c r="C71" s="1004"/>
      <c r="D71" s="1004"/>
      <c r="E71" s="1004"/>
      <c r="F71" s="1004"/>
      <c r="G71" s="1004"/>
      <c r="H71" s="1004"/>
      <c r="I71" s="1004"/>
      <c r="J71" s="1004"/>
      <c r="K71" s="1004"/>
      <c r="L71" s="1004"/>
      <c r="M71" s="1004"/>
      <c r="N71" s="1004"/>
      <c r="O71" s="1004"/>
      <c r="P71" s="1005"/>
      <c r="Q71" s="1006">
        <v>271</v>
      </c>
      <c r="R71" s="1000"/>
      <c r="S71" s="1000"/>
      <c r="T71" s="1000"/>
      <c r="U71" s="1000"/>
      <c r="V71" s="1000">
        <v>249</v>
      </c>
      <c r="W71" s="1000"/>
      <c r="X71" s="1000"/>
      <c r="Y71" s="1000"/>
      <c r="Z71" s="1000"/>
      <c r="AA71" s="1000">
        <v>22</v>
      </c>
      <c r="AB71" s="1000"/>
      <c r="AC71" s="1000"/>
      <c r="AD71" s="1000"/>
      <c r="AE71" s="1000"/>
      <c r="AF71" s="1000">
        <v>22</v>
      </c>
      <c r="AG71" s="1000"/>
      <c r="AH71" s="1000"/>
      <c r="AI71" s="1000"/>
      <c r="AJ71" s="1000"/>
      <c r="AK71" s="1000">
        <v>0</v>
      </c>
      <c r="AL71" s="1000"/>
      <c r="AM71" s="1000"/>
      <c r="AN71" s="1000"/>
      <c r="AO71" s="1000"/>
      <c r="AP71" s="1000" t="s">
        <v>546</v>
      </c>
      <c r="AQ71" s="1000"/>
      <c r="AR71" s="1000"/>
      <c r="AS71" s="1000"/>
      <c r="AT71" s="1000"/>
      <c r="AU71" s="1000" t="s">
        <v>546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551</v>
      </c>
      <c r="C72" s="1004"/>
      <c r="D72" s="1004"/>
      <c r="E72" s="1004"/>
      <c r="F72" s="1004"/>
      <c r="G72" s="1004"/>
      <c r="H72" s="1004"/>
      <c r="I72" s="1004"/>
      <c r="J72" s="1004"/>
      <c r="K72" s="1004"/>
      <c r="L72" s="1004"/>
      <c r="M72" s="1004"/>
      <c r="N72" s="1004"/>
      <c r="O72" s="1004"/>
      <c r="P72" s="1005"/>
      <c r="Q72" s="1006">
        <v>142626</v>
      </c>
      <c r="R72" s="1000"/>
      <c r="S72" s="1000"/>
      <c r="T72" s="1000"/>
      <c r="U72" s="1000"/>
      <c r="V72" s="1000">
        <v>136995</v>
      </c>
      <c r="W72" s="1000"/>
      <c r="X72" s="1000"/>
      <c r="Y72" s="1000"/>
      <c r="Z72" s="1000"/>
      <c r="AA72" s="1000">
        <v>5631</v>
      </c>
      <c r="AB72" s="1000"/>
      <c r="AC72" s="1000"/>
      <c r="AD72" s="1000"/>
      <c r="AE72" s="1000"/>
      <c r="AF72" s="1000">
        <v>5631</v>
      </c>
      <c r="AG72" s="1000"/>
      <c r="AH72" s="1000"/>
      <c r="AI72" s="1000"/>
      <c r="AJ72" s="1000"/>
      <c r="AK72" s="1000">
        <v>1078</v>
      </c>
      <c r="AL72" s="1000"/>
      <c r="AM72" s="1000"/>
      <c r="AN72" s="1000"/>
      <c r="AO72" s="1000"/>
      <c r="AP72" s="1000" t="s">
        <v>546</v>
      </c>
      <c r="AQ72" s="1000"/>
      <c r="AR72" s="1000"/>
      <c r="AS72" s="1000"/>
      <c r="AT72" s="1000"/>
      <c r="AU72" s="1000" t="s">
        <v>546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hidden="1"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hidden="1"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hidden="1"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hidden="1"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hidden="1"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hidden="1"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hidden="1"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hidden="1"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hidden="1"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hidden="1"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hidden="1"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hidden="1"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hidden="1"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hidden="1"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hidden="1"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6326</v>
      </c>
      <c r="AG88" s="988"/>
      <c r="AH88" s="988"/>
      <c r="AI88" s="988"/>
      <c r="AJ88" s="988"/>
      <c r="AK88" s="992"/>
      <c r="AL88" s="992"/>
      <c r="AM88" s="992"/>
      <c r="AN88" s="992"/>
      <c r="AO88" s="992"/>
      <c r="AP88" s="988">
        <v>220</v>
      </c>
      <c r="AQ88" s="988"/>
      <c r="AR88" s="988"/>
      <c r="AS88" s="988"/>
      <c r="AT88" s="988"/>
      <c r="AU88" s="988">
        <v>77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55</v>
      </c>
      <c r="CS102" s="980"/>
      <c r="CT102" s="980"/>
      <c r="CU102" s="980"/>
      <c r="CV102" s="981"/>
      <c r="CW102" s="979">
        <v>28</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287</v>
      </c>
      <c r="AG109" s="923"/>
      <c r="AH109" s="923"/>
      <c r="AI109" s="923"/>
      <c r="AJ109" s="924"/>
      <c r="AK109" s="925" t="s">
        <v>286</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287</v>
      </c>
      <c r="BW109" s="923"/>
      <c r="BX109" s="923"/>
      <c r="BY109" s="923"/>
      <c r="BZ109" s="924"/>
      <c r="CA109" s="925" t="s">
        <v>286</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287</v>
      </c>
      <c r="DM109" s="923"/>
      <c r="DN109" s="923"/>
      <c r="DO109" s="923"/>
      <c r="DP109" s="924"/>
      <c r="DQ109" s="925" t="s">
        <v>286</v>
      </c>
      <c r="DR109" s="923"/>
      <c r="DS109" s="923"/>
      <c r="DT109" s="923"/>
      <c r="DU109" s="924"/>
      <c r="DV109" s="925" t="s">
        <v>409</v>
      </c>
      <c r="DW109" s="923"/>
      <c r="DX109" s="923"/>
      <c r="DY109" s="923"/>
      <c r="DZ109" s="954"/>
    </row>
    <row r="110" spans="1:131" s="199" customFormat="1" ht="26.25" customHeight="1" x14ac:dyDescent="0.15">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2200468</v>
      </c>
      <c r="AB110" s="916"/>
      <c r="AC110" s="916"/>
      <c r="AD110" s="916"/>
      <c r="AE110" s="917"/>
      <c r="AF110" s="918">
        <v>2172578</v>
      </c>
      <c r="AG110" s="916"/>
      <c r="AH110" s="916"/>
      <c r="AI110" s="916"/>
      <c r="AJ110" s="917"/>
      <c r="AK110" s="918">
        <v>2217936</v>
      </c>
      <c r="AL110" s="916"/>
      <c r="AM110" s="916"/>
      <c r="AN110" s="916"/>
      <c r="AO110" s="917"/>
      <c r="AP110" s="919">
        <v>15.6</v>
      </c>
      <c r="AQ110" s="920"/>
      <c r="AR110" s="920"/>
      <c r="AS110" s="920"/>
      <c r="AT110" s="921"/>
      <c r="AU110" s="955" t="s">
        <v>61</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24455855</v>
      </c>
      <c r="BR110" s="863"/>
      <c r="BS110" s="863"/>
      <c r="BT110" s="863"/>
      <c r="BU110" s="863"/>
      <c r="BV110" s="863">
        <v>26419695</v>
      </c>
      <c r="BW110" s="863"/>
      <c r="BX110" s="863"/>
      <c r="BY110" s="863"/>
      <c r="BZ110" s="863"/>
      <c r="CA110" s="863">
        <v>27534490</v>
      </c>
      <c r="CB110" s="863"/>
      <c r="CC110" s="863"/>
      <c r="CD110" s="863"/>
      <c r="CE110" s="863"/>
      <c r="CF110" s="887">
        <v>193.7</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415</v>
      </c>
      <c r="DH110" s="863"/>
      <c r="DI110" s="863"/>
      <c r="DJ110" s="863"/>
      <c r="DK110" s="863"/>
      <c r="DL110" s="863" t="s">
        <v>415</v>
      </c>
      <c r="DM110" s="863"/>
      <c r="DN110" s="863"/>
      <c r="DO110" s="863"/>
      <c r="DP110" s="863"/>
      <c r="DQ110" s="863" t="s">
        <v>415</v>
      </c>
      <c r="DR110" s="863"/>
      <c r="DS110" s="863"/>
      <c r="DT110" s="863"/>
      <c r="DU110" s="863"/>
      <c r="DV110" s="864" t="s">
        <v>415</v>
      </c>
      <c r="DW110" s="864"/>
      <c r="DX110" s="864"/>
      <c r="DY110" s="864"/>
      <c r="DZ110" s="865"/>
    </row>
    <row r="111" spans="1:131" s="199" customFormat="1" ht="26.25" customHeight="1" x14ac:dyDescent="0.15">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v>394077</v>
      </c>
      <c r="BR111" s="835"/>
      <c r="BS111" s="835"/>
      <c r="BT111" s="835"/>
      <c r="BU111" s="835"/>
      <c r="BV111" s="835">
        <v>340236</v>
      </c>
      <c r="BW111" s="835"/>
      <c r="BX111" s="835"/>
      <c r="BY111" s="835"/>
      <c r="BZ111" s="835"/>
      <c r="CA111" s="835">
        <v>297706</v>
      </c>
      <c r="CB111" s="835"/>
      <c r="CC111" s="835"/>
      <c r="CD111" s="835"/>
      <c r="CE111" s="835"/>
      <c r="CF111" s="896">
        <v>2.1</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2784165</v>
      </c>
      <c r="BR112" s="835"/>
      <c r="BS112" s="835"/>
      <c r="BT112" s="835"/>
      <c r="BU112" s="835"/>
      <c r="BV112" s="835">
        <v>2850180</v>
      </c>
      <c r="BW112" s="835"/>
      <c r="BX112" s="835"/>
      <c r="BY112" s="835"/>
      <c r="BZ112" s="835"/>
      <c r="CA112" s="835">
        <v>2847185</v>
      </c>
      <c r="CB112" s="835"/>
      <c r="CC112" s="835"/>
      <c r="CD112" s="835"/>
      <c r="CE112" s="835"/>
      <c r="CF112" s="896">
        <v>20</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382766</v>
      </c>
      <c r="DH112" s="835"/>
      <c r="DI112" s="835"/>
      <c r="DJ112" s="835"/>
      <c r="DK112" s="835"/>
      <c r="DL112" s="835">
        <v>340236</v>
      </c>
      <c r="DM112" s="835"/>
      <c r="DN112" s="835"/>
      <c r="DO112" s="835"/>
      <c r="DP112" s="835"/>
      <c r="DQ112" s="835">
        <v>297706</v>
      </c>
      <c r="DR112" s="835"/>
      <c r="DS112" s="835"/>
      <c r="DT112" s="835"/>
      <c r="DU112" s="835"/>
      <c r="DV112" s="812">
        <v>2.1</v>
      </c>
      <c r="DW112" s="812"/>
      <c r="DX112" s="812"/>
      <c r="DY112" s="812"/>
      <c r="DZ112" s="813"/>
    </row>
    <row r="113" spans="1:130" s="199" customFormat="1" ht="26.25" customHeight="1" x14ac:dyDescent="0.15">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231465</v>
      </c>
      <c r="AB113" s="944"/>
      <c r="AC113" s="944"/>
      <c r="AD113" s="944"/>
      <c r="AE113" s="945"/>
      <c r="AF113" s="946">
        <v>238976</v>
      </c>
      <c r="AG113" s="944"/>
      <c r="AH113" s="944"/>
      <c r="AI113" s="944"/>
      <c r="AJ113" s="945"/>
      <c r="AK113" s="946">
        <v>231317</v>
      </c>
      <c r="AL113" s="944"/>
      <c r="AM113" s="944"/>
      <c r="AN113" s="944"/>
      <c r="AO113" s="945"/>
      <c r="AP113" s="947">
        <v>1.6</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106158</v>
      </c>
      <c r="BR113" s="835"/>
      <c r="BS113" s="835"/>
      <c r="BT113" s="835"/>
      <c r="BU113" s="835"/>
      <c r="BV113" s="835">
        <v>91490</v>
      </c>
      <c r="BW113" s="835"/>
      <c r="BX113" s="835"/>
      <c r="BY113" s="835"/>
      <c r="BZ113" s="835"/>
      <c r="CA113" s="835">
        <v>76622</v>
      </c>
      <c r="CB113" s="835"/>
      <c r="CC113" s="835"/>
      <c r="CD113" s="835"/>
      <c r="CE113" s="835"/>
      <c r="CF113" s="896">
        <v>0.5</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29443</v>
      </c>
      <c r="AB114" s="798"/>
      <c r="AC114" s="798"/>
      <c r="AD114" s="798"/>
      <c r="AE114" s="799"/>
      <c r="AF114" s="800">
        <v>17606</v>
      </c>
      <c r="AG114" s="798"/>
      <c r="AH114" s="798"/>
      <c r="AI114" s="798"/>
      <c r="AJ114" s="799"/>
      <c r="AK114" s="800">
        <v>14170</v>
      </c>
      <c r="AL114" s="798"/>
      <c r="AM114" s="798"/>
      <c r="AN114" s="798"/>
      <c r="AO114" s="799"/>
      <c r="AP114" s="845">
        <v>0.1</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992658</v>
      </c>
      <c r="BR114" s="835"/>
      <c r="BS114" s="835"/>
      <c r="BT114" s="835"/>
      <c r="BU114" s="835"/>
      <c r="BV114" s="835">
        <v>930998</v>
      </c>
      <c r="BW114" s="835"/>
      <c r="BX114" s="835"/>
      <c r="BY114" s="835"/>
      <c r="BZ114" s="835"/>
      <c r="CA114" s="835">
        <v>733733</v>
      </c>
      <c r="CB114" s="835"/>
      <c r="CC114" s="835"/>
      <c r="CD114" s="835"/>
      <c r="CE114" s="835"/>
      <c r="CF114" s="896">
        <v>5.2</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42530</v>
      </c>
      <c r="AB115" s="944"/>
      <c r="AC115" s="944"/>
      <c r="AD115" s="944"/>
      <c r="AE115" s="945"/>
      <c r="AF115" s="946">
        <v>42530</v>
      </c>
      <c r="AG115" s="944"/>
      <c r="AH115" s="944"/>
      <c r="AI115" s="944"/>
      <c r="AJ115" s="945"/>
      <c r="AK115" s="946">
        <v>42530</v>
      </c>
      <c r="AL115" s="944"/>
      <c r="AM115" s="944"/>
      <c r="AN115" s="944"/>
      <c r="AO115" s="945"/>
      <c r="AP115" s="947">
        <v>0.3</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11311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3920</v>
      </c>
      <c r="AB116" s="798"/>
      <c r="AC116" s="798"/>
      <c r="AD116" s="798"/>
      <c r="AE116" s="799"/>
      <c r="AF116" s="800">
        <v>4433</v>
      </c>
      <c r="AG116" s="798"/>
      <c r="AH116" s="798"/>
      <c r="AI116" s="798"/>
      <c r="AJ116" s="799"/>
      <c r="AK116" s="800">
        <v>403</v>
      </c>
      <c r="AL116" s="798"/>
      <c r="AM116" s="798"/>
      <c r="AN116" s="798"/>
      <c r="AO116" s="799"/>
      <c r="AP116" s="845">
        <v>0</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2507826</v>
      </c>
      <c r="AB117" s="930"/>
      <c r="AC117" s="930"/>
      <c r="AD117" s="930"/>
      <c r="AE117" s="931"/>
      <c r="AF117" s="932">
        <v>2476123</v>
      </c>
      <c r="AG117" s="930"/>
      <c r="AH117" s="930"/>
      <c r="AI117" s="930"/>
      <c r="AJ117" s="931"/>
      <c r="AK117" s="932">
        <v>2506356</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287</v>
      </c>
      <c r="AG118" s="923"/>
      <c r="AH118" s="923"/>
      <c r="AI118" s="923"/>
      <c r="AJ118" s="924"/>
      <c r="AK118" s="925" t="s">
        <v>286</v>
      </c>
      <c r="AL118" s="923"/>
      <c r="AM118" s="923"/>
      <c r="AN118" s="923"/>
      <c r="AO118" s="924"/>
      <c r="AP118" s="926" t="s">
        <v>409</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440</v>
      </c>
      <c r="BP119" s="899"/>
      <c r="BQ119" s="903">
        <v>28732913</v>
      </c>
      <c r="BR119" s="866"/>
      <c r="BS119" s="866"/>
      <c r="BT119" s="866"/>
      <c r="BU119" s="866"/>
      <c r="BV119" s="866">
        <v>30632599</v>
      </c>
      <c r="BW119" s="866"/>
      <c r="BX119" s="866"/>
      <c r="BY119" s="866"/>
      <c r="BZ119" s="866"/>
      <c r="CA119" s="866">
        <v>31489736</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7106060</v>
      </c>
      <c r="BR120" s="863"/>
      <c r="BS120" s="863"/>
      <c r="BT120" s="863"/>
      <c r="BU120" s="863"/>
      <c r="BV120" s="863">
        <v>6540757</v>
      </c>
      <c r="BW120" s="863"/>
      <c r="BX120" s="863"/>
      <c r="BY120" s="863"/>
      <c r="BZ120" s="863"/>
      <c r="CA120" s="863">
        <v>7065312</v>
      </c>
      <c r="CB120" s="863"/>
      <c r="CC120" s="863"/>
      <c r="CD120" s="863"/>
      <c r="CE120" s="863"/>
      <c r="CF120" s="887">
        <v>49.7</v>
      </c>
      <c r="CG120" s="888"/>
      <c r="CH120" s="888"/>
      <c r="CI120" s="888"/>
      <c r="CJ120" s="888"/>
      <c r="CK120" s="889" t="s">
        <v>444</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2784165</v>
      </c>
      <c r="DH120" s="863"/>
      <c r="DI120" s="863"/>
      <c r="DJ120" s="863"/>
      <c r="DK120" s="863"/>
      <c r="DL120" s="863">
        <v>2850180</v>
      </c>
      <c r="DM120" s="863"/>
      <c r="DN120" s="863"/>
      <c r="DO120" s="863"/>
      <c r="DP120" s="863"/>
      <c r="DQ120" s="863">
        <v>2847185</v>
      </c>
      <c r="DR120" s="863"/>
      <c r="DS120" s="863"/>
      <c r="DT120" s="863"/>
      <c r="DU120" s="863"/>
      <c r="DV120" s="864">
        <v>20</v>
      </c>
      <c r="DW120" s="864"/>
      <c r="DX120" s="864"/>
      <c r="DY120" s="864"/>
      <c r="DZ120" s="865"/>
    </row>
    <row r="121" spans="1:130" s="199" customFormat="1" ht="26.25" customHeight="1" x14ac:dyDescent="0.15">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42530</v>
      </c>
      <c r="AB121" s="798"/>
      <c r="AC121" s="798"/>
      <c r="AD121" s="798"/>
      <c r="AE121" s="799"/>
      <c r="AF121" s="800">
        <v>42530</v>
      </c>
      <c r="AG121" s="798"/>
      <c r="AH121" s="798"/>
      <c r="AI121" s="798"/>
      <c r="AJ121" s="799"/>
      <c r="AK121" s="800">
        <v>42530</v>
      </c>
      <c r="AL121" s="798"/>
      <c r="AM121" s="798"/>
      <c r="AN121" s="798"/>
      <c r="AO121" s="799"/>
      <c r="AP121" s="845">
        <v>0.3</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2368751</v>
      </c>
      <c r="BR121" s="835"/>
      <c r="BS121" s="835"/>
      <c r="BT121" s="835"/>
      <c r="BU121" s="835"/>
      <c r="BV121" s="835">
        <v>2338110</v>
      </c>
      <c r="BW121" s="835"/>
      <c r="BX121" s="835"/>
      <c r="BY121" s="835"/>
      <c r="BZ121" s="835"/>
      <c r="CA121" s="835">
        <v>2271869</v>
      </c>
      <c r="CB121" s="835"/>
      <c r="CC121" s="835"/>
      <c r="CD121" s="835"/>
      <c r="CE121" s="835"/>
      <c r="CF121" s="896">
        <v>16</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t="s">
        <v>111</v>
      </c>
      <c r="DM121" s="835"/>
      <c r="DN121" s="835"/>
      <c r="DO121" s="835"/>
      <c r="DP121" s="835"/>
      <c r="DQ121" s="835" t="s">
        <v>111</v>
      </c>
      <c r="DR121" s="835"/>
      <c r="DS121" s="835"/>
      <c r="DT121" s="835"/>
      <c r="DU121" s="835"/>
      <c r="DV121" s="812" t="s">
        <v>111</v>
      </c>
      <c r="DW121" s="812"/>
      <c r="DX121" s="812"/>
      <c r="DY121" s="812"/>
      <c r="DZ121" s="813"/>
    </row>
    <row r="122" spans="1:130" s="199" customFormat="1" ht="26.25" customHeight="1" x14ac:dyDescent="0.15">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17366675</v>
      </c>
      <c r="BR122" s="866"/>
      <c r="BS122" s="866"/>
      <c r="BT122" s="866"/>
      <c r="BU122" s="866"/>
      <c r="BV122" s="866">
        <v>18563299</v>
      </c>
      <c r="BW122" s="866"/>
      <c r="BX122" s="866"/>
      <c r="BY122" s="866"/>
      <c r="BZ122" s="866"/>
      <c r="CA122" s="866">
        <v>18340921</v>
      </c>
      <c r="CB122" s="866"/>
      <c r="CC122" s="866"/>
      <c r="CD122" s="866"/>
      <c r="CE122" s="866"/>
      <c r="CF122" s="867">
        <v>129</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448</v>
      </c>
      <c r="BP123" s="899"/>
      <c r="BQ123" s="853">
        <v>26841486</v>
      </c>
      <c r="BR123" s="854"/>
      <c r="BS123" s="854"/>
      <c r="BT123" s="854"/>
      <c r="BU123" s="854"/>
      <c r="BV123" s="854">
        <v>27442166</v>
      </c>
      <c r="BW123" s="854"/>
      <c r="BX123" s="854"/>
      <c r="BY123" s="854"/>
      <c r="BZ123" s="854"/>
      <c r="CA123" s="854">
        <v>27678102</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13.6</v>
      </c>
      <c r="BR124" s="852"/>
      <c r="BS124" s="852"/>
      <c r="BT124" s="852"/>
      <c r="BU124" s="852"/>
      <c r="BV124" s="852">
        <v>22.6</v>
      </c>
      <c r="BW124" s="852"/>
      <c r="BX124" s="852"/>
      <c r="BY124" s="852"/>
      <c r="BZ124" s="852"/>
      <c r="CA124" s="852">
        <v>26.8</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169352</v>
      </c>
      <c r="AB128" s="819"/>
      <c r="AC128" s="819"/>
      <c r="AD128" s="819"/>
      <c r="AE128" s="820"/>
      <c r="AF128" s="821">
        <v>171169</v>
      </c>
      <c r="AG128" s="819"/>
      <c r="AH128" s="819"/>
      <c r="AI128" s="819"/>
      <c r="AJ128" s="820"/>
      <c r="AK128" s="821">
        <v>173777</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463</v>
      </c>
      <c r="BG128" s="805"/>
      <c r="BH128" s="805"/>
      <c r="BI128" s="805"/>
      <c r="BJ128" s="805"/>
      <c r="BK128" s="805"/>
      <c r="BL128" s="828"/>
      <c r="BM128" s="804">
        <v>12.73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465</v>
      </c>
      <c r="X129" s="795"/>
      <c r="Y129" s="795"/>
      <c r="Z129" s="796"/>
      <c r="AA129" s="797">
        <v>15340618</v>
      </c>
      <c r="AB129" s="798"/>
      <c r="AC129" s="798"/>
      <c r="AD129" s="798"/>
      <c r="AE129" s="799"/>
      <c r="AF129" s="800">
        <v>15546431</v>
      </c>
      <c r="AG129" s="798"/>
      <c r="AH129" s="798"/>
      <c r="AI129" s="798"/>
      <c r="AJ129" s="799"/>
      <c r="AK129" s="800">
        <v>15706361</v>
      </c>
      <c r="AL129" s="798"/>
      <c r="AM129" s="798"/>
      <c r="AN129" s="798"/>
      <c r="AO129" s="799"/>
      <c r="AP129" s="801"/>
      <c r="AQ129" s="802"/>
      <c r="AR129" s="802"/>
      <c r="AS129" s="802"/>
      <c r="AT129" s="803"/>
      <c r="AU129" s="237"/>
      <c r="AV129" s="237"/>
      <c r="AW129" s="237"/>
      <c r="AX129" s="767" t="s">
        <v>466</v>
      </c>
      <c r="AY129" s="768"/>
      <c r="AZ129" s="768"/>
      <c r="BA129" s="768"/>
      <c r="BB129" s="768"/>
      <c r="BC129" s="768"/>
      <c r="BD129" s="768"/>
      <c r="BE129" s="769"/>
      <c r="BF129" s="787" t="s">
        <v>111</v>
      </c>
      <c r="BG129" s="788"/>
      <c r="BH129" s="788"/>
      <c r="BI129" s="788"/>
      <c r="BJ129" s="788"/>
      <c r="BK129" s="788"/>
      <c r="BL129" s="789"/>
      <c r="BM129" s="787">
        <v>17.73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468</v>
      </c>
      <c r="X130" s="795"/>
      <c r="Y130" s="795"/>
      <c r="Z130" s="796"/>
      <c r="AA130" s="797">
        <v>1455825</v>
      </c>
      <c r="AB130" s="798"/>
      <c r="AC130" s="798"/>
      <c r="AD130" s="798"/>
      <c r="AE130" s="799"/>
      <c r="AF130" s="800">
        <v>1453630</v>
      </c>
      <c r="AG130" s="798"/>
      <c r="AH130" s="798"/>
      <c r="AI130" s="798"/>
      <c r="AJ130" s="799"/>
      <c r="AK130" s="800">
        <v>1490487</v>
      </c>
      <c r="AL130" s="798"/>
      <c r="AM130" s="798"/>
      <c r="AN130" s="798"/>
      <c r="AO130" s="799"/>
      <c r="AP130" s="801"/>
      <c r="AQ130" s="802"/>
      <c r="AR130" s="802"/>
      <c r="AS130" s="802"/>
      <c r="AT130" s="803"/>
      <c r="AU130" s="237"/>
      <c r="AV130" s="237"/>
      <c r="AW130" s="237"/>
      <c r="AX130" s="767" t="s">
        <v>469</v>
      </c>
      <c r="AY130" s="768"/>
      <c r="AZ130" s="768"/>
      <c r="BA130" s="768"/>
      <c r="BB130" s="768"/>
      <c r="BC130" s="768"/>
      <c r="BD130" s="768"/>
      <c r="BE130" s="769"/>
      <c r="BF130" s="770">
        <v>6.1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470</v>
      </c>
      <c r="X131" s="778"/>
      <c r="Y131" s="778"/>
      <c r="Z131" s="779"/>
      <c r="AA131" s="780">
        <v>13884793</v>
      </c>
      <c r="AB131" s="781"/>
      <c r="AC131" s="781"/>
      <c r="AD131" s="781"/>
      <c r="AE131" s="782"/>
      <c r="AF131" s="783">
        <v>14092801</v>
      </c>
      <c r="AG131" s="781"/>
      <c r="AH131" s="781"/>
      <c r="AI131" s="781"/>
      <c r="AJ131" s="782"/>
      <c r="AK131" s="783">
        <v>14215874</v>
      </c>
      <c r="AL131" s="781"/>
      <c r="AM131" s="781"/>
      <c r="AN131" s="781"/>
      <c r="AO131" s="782"/>
      <c r="AP131" s="784"/>
      <c r="AQ131" s="785"/>
      <c r="AR131" s="785"/>
      <c r="AS131" s="785"/>
      <c r="AT131" s="786"/>
      <c r="AU131" s="237"/>
      <c r="AV131" s="237"/>
      <c r="AW131" s="237"/>
      <c r="AX131" s="745" t="s">
        <v>471</v>
      </c>
      <c r="AY131" s="746"/>
      <c r="AZ131" s="746"/>
      <c r="BA131" s="746"/>
      <c r="BB131" s="746"/>
      <c r="BC131" s="746"/>
      <c r="BD131" s="746"/>
      <c r="BE131" s="747"/>
      <c r="BF131" s="748">
        <v>26.8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473</v>
      </c>
      <c r="W132" s="758"/>
      <c r="X132" s="758"/>
      <c r="Y132" s="758"/>
      <c r="Z132" s="759"/>
      <c r="AA132" s="760">
        <v>6.3569474890000004</v>
      </c>
      <c r="AB132" s="761"/>
      <c r="AC132" s="761"/>
      <c r="AD132" s="761"/>
      <c r="AE132" s="762"/>
      <c r="AF132" s="763">
        <v>6.0408431230000001</v>
      </c>
      <c r="AG132" s="761"/>
      <c r="AH132" s="761"/>
      <c r="AI132" s="761"/>
      <c r="AJ132" s="762"/>
      <c r="AK132" s="763">
        <v>5.9236034310000001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474</v>
      </c>
      <c r="W133" s="737"/>
      <c r="X133" s="737"/>
      <c r="Y133" s="737"/>
      <c r="Z133" s="738"/>
      <c r="AA133" s="739">
        <v>6.6</v>
      </c>
      <c r="AB133" s="740"/>
      <c r="AC133" s="740"/>
      <c r="AD133" s="740"/>
      <c r="AE133" s="741"/>
      <c r="AF133" s="739">
        <v>6.3</v>
      </c>
      <c r="AG133" s="740"/>
      <c r="AH133" s="740"/>
      <c r="AI133" s="740"/>
      <c r="AJ133" s="741"/>
      <c r="AK133" s="739">
        <v>6.1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51"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7" zoomScale="80" zoomScaleNormal="85" zoomScaleSheetLayoutView="80" workbookViewId="0">
      <selection activeCell="P54" sqref="P5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3"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2" t="s">
        <v>477</v>
      </c>
      <c r="L7" s="256"/>
      <c r="M7" s="257" t="s">
        <v>478</v>
      </c>
      <c r="N7" s="258"/>
    </row>
    <row r="8" spans="1:16" x14ac:dyDescent="0.15">
      <c r="A8" s="250"/>
      <c r="B8" s="246"/>
      <c r="C8" s="246"/>
      <c r="D8" s="246"/>
      <c r="E8" s="246"/>
      <c r="F8" s="246"/>
      <c r="G8" s="259"/>
      <c r="H8" s="260"/>
      <c r="I8" s="260"/>
      <c r="J8" s="261"/>
      <c r="K8" s="1153"/>
      <c r="L8" s="262" t="s">
        <v>479</v>
      </c>
      <c r="M8" s="263" t="s">
        <v>480</v>
      </c>
      <c r="N8" s="264" t="s">
        <v>481</v>
      </c>
    </row>
    <row r="9" spans="1:16" x14ac:dyDescent="0.15">
      <c r="A9" s="250"/>
      <c r="B9" s="246"/>
      <c r="C9" s="246"/>
      <c r="D9" s="246"/>
      <c r="E9" s="246"/>
      <c r="F9" s="246"/>
      <c r="G9" s="1166" t="s">
        <v>482</v>
      </c>
      <c r="H9" s="1167"/>
      <c r="I9" s="1167"/>
      <c r="J9" s="1168"/>
      <c r="K9" s="265">
        <v>4348980</v>
      </c>
      <c r="L9" s="266">
        <v>69494</v>
      </c>
      <c r="M9" s="267">
        <v>72433</v>
      </c>
      <c r="N9" s="268">
        <v>-4.0999999999999996</v>
      </c>
    </row>
    <row r="10" spans="1:16" x14ac:dyDescent="0.15">
      <c r="A10" s="250"/>
      <c r="B10" s="246"/>
      <c r="C10" s="246"/>
      <c r="D10" s="246"/>
      <c r="E10" s="246"/>
      <c r="F10" s="246"/>
      <c r="G10" s="1166" t="s">
        <v>483</v>
      </c>
      <c r="H10" s="1167"/>
      <c r="I10" s="1167"/>
      <c r="J10" s="1168"/>
      <c r="K10" s="269">
        <v>460135</v>
      </c>
      <c r="L10" s="270">
        <v>7353</v>
      </c>
      <c r="M10" s="271">
        <v>5807</v>
      </c>
      <c r="N10" s="272">
        <v>26.6</v>
      </c>
    </row>
    <row r="11" spans="1:16" ht="13.5" customHeight="1" x14ac:dyDescent="0.15">
      <c r="A11" s="250"/>
      <c r="B11" s="246"/>
      <c r="C11" s="246"/>
      <c r="D11" s="246"/>
      <c r="E11" s="246"/>
      <c r="F11" s="246"/>
      <c r="G11" s="1166" t="s">
        <v>484</v>
      </c>
      <c r="H11" s="1167"/>
      <c r="I11" s="1167"/>
      <c r="J11" s="1168"/>
      <c r="K11" s="269">
        <v>44071</v>
      </c>
      <c r="L11" s="270">
        <v>704</v>
      </c>
      <c r="M11" s="271">
        <v>5465</v>
      </c>
      <c r="N11" s="272">
        <v>-87.1</v>
      </c>
    </row>
    <row r="12" spans="1:16" ht="13.5" customHeight="1" x14ac:dyDescent="0.15">
      <c r="A12" s="250"/>
      <c r="B12" s="246"/>
      <c r="C12" s="246"/>
      <c r="D12" s="246"/>
      <c r="E12" s="246"/>
      <c r="F12" s="246"/>
      <c r="G12" s="1166" t="s">
        <v>485</v>
      </c>
      <c r="H12" s="1167"/>
      <c r="I12" s="1167"/>
      <c r="J12" s="1168"/>
      <c r="K12" s="269" t="s">
        <v>486</v>
      </c>
      <c r="L12" s="270" t="s">
        <v>486</v>
      </c>
      <c r="M12" s="271">
        <v>1191</v>
      </c>
      <c r="N12" s="272" t="s">
        <v>486</v>
      </c>
    </row>
    <row r="13" spans="1:16" ht="13.5" customHeight="1" x14ac:dyDescent="0.15">
      <c r="A13" s="250"/>
      <c r="B13" s="246"/>
      <c r="C13" s="246"/>
      <c r="D13" s="246"/>
      <c r="E13" s="246"/>
      <c r="F13" s="246"/>
      <c r="G13" s="1166" t="s">
        <v>487</v>
      </c>
      <c r="H13" s="1167"/>
      <c r="I13" s="1167"/>
      <c r="J13" s="1168"/>
      <c r="K13" s="269" t="s">
        <v>486</v>
      </c>
      <c r="L13" s="270" t="s">
        <v>486</v>
      </c>
      <c r="M13" s="271">
        <v>3</v>
      </c>
      <c r="N13" s="272" t="s">
        <v>486</v>
      </c>
    </row>
    <row r="14" spans="1:16" ht="13.5" customHeight="1" x14ac:dyDescent="0.15">
      <c r="A14" s="250"/>
      <c r="B14" s="246"/>
      <c r="C14" s="246"/>
      <c r="D14" s="246"/>
      <c r="E14" s="246"/>
      <c r="F14" s="246"/>
      <c r="G14" s="1166" t="s">
        <v>488</v>
      </c>
      <c r="H14" s="1167"/>
      <c r="I14" s="1167"/>
      <c r="J14" s="1168"/>
      <c r="K14" s="269">
        <v>243552</v>
      </c>
      <c r="L14" s="270">
        <v>3892</v>
      </c>
      <c r="M14" s="271">
        <v>3078</v>
      </c>
      <c r="N14" s="272">
        <v>26.4</v>
      </c>
    </row>
    <row r="15" spans="1:16" ht="13.5" customHeight="1" x14ac:dyDescent="0.15">
      <c r="A15" s="250"/>
      <c r="B15" s="246"/>
      <c r="C15" s="246"/>
      <c r="D15" s="246"/>
      <c r="E15" s="246"/>
      <c r="F15" s="246"/>
      <c r="G15" s="1166" t="s">
        <v>489</v>
      </c>
      <c r="H15" s="1167"/>
      <c r="I15" s="1167"/>
      <c r="J15" s="1168"/>
      <c r="K15" s="269">
        <v>5917</v>
      </c>
      <c r="L15" s="270">
        <v>95</v>
      </c>
      <c r="M15" s="271">
        <v>1624</v>
      </c>
      <c r="N15" s="272">
        <v>-94.2</v>
      </c>
    </row>
    <row r="16" spans="1:16" x14ac:dyDescent="0.15">
      <c r="A16" s="250"/>
      <c r="B16" s="246"/>
      <c r="C16" s="246"/>
      <c r="D16" s="246"/>
      <c r="E16" s="246"/>
      <c r="F16" s="246"/>
      <c r="G16" s="1169" t="s">
        <v>490</v>
      </c>
      <c r="H16" s="1170"/>
      <c r="I16" s="1170"/>
      <c r="J16" s="1171"/>
      <c r="K16" s="270">
        <v>-456602</v>
      </c>
      <c r="L16" s="270">
        <v>-7296</v>
      </c>
      <c r="M16" s="271">
        <v>-7680</v>
      </c>
      <c r="N16" s="272">
        <v>-5</v>
      </c>
    </row>
    <row r="17" spans="1:16" x14ac:dyDescent="0.15">
      <c r="A17" s="250"/>
      <c r="B17" s="246"/>
      <c r="C17" s="246"/>
      <c r="D17" s="246"/>
      <c r="E17" s="246"/>
      <c r="F17" s="246"/>
      <c r="G17" s="1169" t="s">
        <v>170</v>
      </c>
      <c r="H17" s="1170"/>
      <c r="I17" s="1170"/>
      <c r="J17" s="1171"/>
      <c r="K17" s="270">
        <v>4646053</v>
      </c>
      <c r="L17" s="270">
        <v>74241</v>
      </c>
      <c r="M17" s="271">
        <v>81920</v>
      </c>
      <c r="N17" s="272">
        <v>-9.4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63" t="s">
        <v>495</v>
      </c>
      <c r="H21" s="1164"/>
      <c r="I21" s="1164"/>
      <c r="J21" s="1165"/>
      <c r="K21" s="282">
        <v>8.1</v>
      </c>
      <c r="L21" s="283">
        <v>8.2100000000000009</v>
      </c>
      <c r="M21" s="284">
        <v>-0.11</v>
      </c>
      <c r="N21" s="251"/>
      <c r="O21" s="285"/>
      <c r="P21" s="281"/>
    </row>
    <row r="22" spans="1:16" s="286" customFormat="1" x14ac:dyDescent="0.15">
      <c r="A22" s="281"/>
      <c r="B22" s="251"/>
      <c r="C22" s="251"/>
      <c r="D22" s="251"/>
      <c r="E22" s="251"/>
      <c r="F22" s="251"/>
      <c r="G22" s="1163" t="s">
        <v>496</v>
      </c>
      <c r="H22" s="1164"/>
      <c r="I22" s="1164"/>
      <c r="J22" s="1165"/>
      <c r="K22" s="287">
        <v>95.3</v>
      </c>
      <c r="L22" s="288">
        <v>98.1</v>
      </c>
      <c r="M22" s="289">
        <v>-2.8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2" t="s">
        <v>477</v>
      </c>
      <c r="L30" s="256"/>
      <c r="M30" s="257" t="s">
        <v>478</v>
      </c>
      <c r="N30" s="258"/>
    </row>
    <row r="31" spans="1:16" x14ac:dyDescent="0.15">
      <c r="A31" s="250"/>
      <c r="B31" s="246"/>
      <c r="C31" s="246"/>
      <c r="D31" s="246"/>
      <c r="E31" s="246"/>
      <c r="F31" s="246"/>
      <c r="G31" s="259"/>
      <c r="H31" s="260"/>
      <c r="I31" s="260"/>
      <c r="J31" s="261"/>
      <c r="K31" s="1153"/>
      <c r="L31" s="262" t="s">
        <v>479</v>
      </c>
      <c r="M31" s="263" t="s">
        <v>480</v>
      </c>
      <c r="N31" s="264" t="s">
        <v>481</v>
      </c>
    </row>
    <row r="32" spans="1:16" ht="27" customHeight="1" x14ac:dyDescent="0.15">
      <c r="A32" s="250"/>
      <c r="B32" s="246"/>
      <c r="C32" s="246"/>
      <c r="D32" s="246"/>
      <c r="E32" s="246"/>
      <c r="F32" s="246"/>
      <c r="G32" s="1154" t="s">
        <v>500</v>
      </c>
      <c r="H32" s="1155"/>
      <c r="I32" s="1155"/>
      <c r="J32" s="1156"/>
      <c r="K32" s="296">
        <v>2217936</v>
      </c>
      <c r="L32" s="296">
        <v>35441</v>
      </c>
      <c r="M32" s="297">
        <v>53781</v>
      </c>
      <c r="N32" s="298">
        <v>-34.1</v>
      </c>
    </row>
    <row r="33" spans="1:16" ht="13.5" customHeight="1" x14ac:dyDescent="0.15">
      <c r="A33" s="250"/>
      <c r="B33" s="246"/>
      <c r="C33" s="246"/>
      <c r="D33" s="246"/>
      <c r="E33" s="246"/>
      <c r="F33" s="246"/>
      <c r="G33" s="1154" t="s">
        <v>501</v>
      </c>
      <c r="H33" s="1155"/>
      <c r="I33" s="1155"/>
      <c r="J33" s="1156"/>
      <c r="K33" s="296" t="s">
        <v>486</v>
      </c>
      <c r="L33" s="296" t="s">
        <v>486</v>
      </c>
      <c r="M33" s="297" t="s">
        <v>486</v>
      </c>
      <c r="N33" s="298" t="s">
        <v>486</v>
      </c>
    </row>
    <row r="34" spans="1:16" ht="27" customHeight="1" x14ac:dyDescent="0.15">
      <c r="A34" s="250"/>
      <c r="B34" s="246"/>
      <c r="C34" s="246"/>
      <c r="D34" s="246"/>
      <c r="E34" s="246"/>
      <c r="F34" s="246"/>
      <c r="G34" s="1154" t="s">
        <v>502</v>
      </c>
      <c r="H34" s="1155"/>
      <c r="I34" s="1155"/>
      <c r="J34" s="1156"/>
      <c r="K34" s="296" t="s">
        <v>486</v>
      </c>
      <c r="L34" s="296" t="s">
        <v>486</v>
      </c>
      <c r="M34" s="297">
        <v>41</v>
      </c>
      <c r="N34" s="298" t="s">
        <v>486</v>
      </c>
    </row>
    <row r="35" spans="1:16" ht="27" customHeight="1" x14ac:dyDescent="0.15">
      <c r="A35" s="250"/>
      <c r="B35" s="246"/>
      <c r="C35" s="246"/>
      <c r="D35" s="246"/>
      <c r="E35" s="246"/>
      <c r="F35" s="246"/>
      <c r="G35" s="1154" t="s">
        <v>503</v>
      </c>
      <c r="H35" s="1155"/>
      <c r="I35" s="1155"/>
      <c r="J35" s="1156"/>
      <c r="K35" s="296">
        <v>231317</v>
      </c>
      <c r="L35" s="296">
        <v>3696</v>
      </c>
      <c r="M35" s="297">
        <v>14373</v>
      </c>
      <c r="N35" s="298">
        <v>-74.3</v>
      </c>
    </row>
    <row r="36" spans="1:16" ht="27" customHeight="1" x14ac:dyDescent="0.15">
      <c r="A36" s="250"/>
      <c r="B36" s="246"/>
      <c r="C36" s="246"/>
      <c r="D36" s="246"/>
      <c r="E36" s="246"/>
      <c r="F36" s="246"/>
      <c r="G36" s="1154" t="s">
        <v>504</v>
      </c>
      <c r="H36" s="1155"/>
      <c r="I36" s="1155"/>
      <c r="J36" s="1156"/>
      <c r="K36" s="296">
        <v>14170</v>
      </c>
      <c r="L36" s="296">
        <v>226</v>
      </c>
      <c r="M36" s="297">
        <v>1414</v>
      </c>
      <c r="N36" s="298">
        <v>-84</v>
      </c>
    </row>
    <row r="37" spans="1:16" ht="13.5" customHeight="1" x14ac:dyDescent="0.15">
      <c r="A37" s="250"/>
      <c r="B37" s="246"/>
      <c r="C37" s="246"/>
      <c r="D37" s="246"/>
      <c r="E37" s="246"/>
      <c r="F37" s="246"/>
      <c r="G37" s="1154" t="s">
        <v>505</v>
      </c>
      <c r="H37" s="1155"/>
      <c r="I37" s="1155"/>
      <c r="J37" s="1156"/>
      <c r="K37" s="296">
        <v>42530</v>
      </c>
      <c r="L37" s="296">
        <v>680</v>
      </c>
      <c r="M37" s="297">
        <v>886</v>
      </c>
      <c r="N37" s="298">
        <v>-23.3</v>
      </c>
    </row>
    <row r="38" spans="1:16" ht="27" customHeight="1" x14ac:dyDescent="0.15">
      <c r="A38" s="250"/>
      <c r="B38" s="246"/>
      <c r="C38" s="246"/>
      <c r="D38" s="246"/>
      <c r="E38" s="246"/>
      <c r="F38" s="246"/>
      <c r="G38" s="1157" t="s">
        <v>506</v>
      </c>
      <c r="H38" s="1158"/>
      <c r="I38" s="1158"/>
      <c r="J38" s="1159"/>
      <c r="K38" s="299">
        <v>403</v>
      </c>
      <c r="L38" s="299">
        <v>6</v>
      </c>
      <c r="M38" s="300">
        <v>2</v>
      </c>
      <c r="N38" s="301">
        <v>200</v>
      </c>
      <c r="O38" s="295"/>
    </row>
    <row r="39" spans="1:16" x14ac:dyDescent="0.15">
      <c r="A39" s="250"/>
      <c r="B39" s="246"/>
      <c r="C39" s="246"/>
      <c r="D39" s="246"/>
      <c r="E39" s="246"/>
      <c r="F39" s="246"/>
      <c r="G39" s="1157" t="s">
        <v>507</v>
      </c>
      <c r="H39" s="1158"/>
      <c r="I39" s="1158"/>
      <c r="J39" s="1159"/>
      <c r="K39" s="302">
        <v>-173777</v>
      </c>
      <c r="L39" s="302">
        <v>-2777</v>
      </c>
      <c r="M39" s="303">
        <v>-4261</v>
      </c>
      <c r="N39" s="304">
        <v>-34.799999999999997</v>
      </c>
      <c r="O39" s="295"/>
    </row>
    <row r="40" spans="1:16" ht="27" customHeight="1" x14ac:dyDescent="0.15">
      <c r="A40" s="250"/>
      <c r="B40" s="246"/>
      <c r="C40" s="246"/>
      <c r="D40" s="246"/>
      <c r="E40" s="246"/>
      <c r="F40" s="246"/>
      <c r="G40" s="1154" t="s">
        <v>508</v>
      </c>
      <c r="H40" s="1155"/>
      <c r="I40" s="1155"/>
      <c r="J40" s="1156"/>
      <c r="K40" s="302">
        <v>-1490487</v>
      </c>
      <c r="L40" s="302">
        <v>-23817</v>
      </c>
      <c r="M40" s="303">
        <v>-47768</v>
      </c>
      <c r="N40" s="304">
        <v>-50.1</v>
      </c>
      <c r="O40" s="295"/>
    </row>
    <row r="41" spans="1:16" x14ac:dyDescent="0.15">
      <c r="A41" s="250"/>
      <c r="B41" s="246"/>
      <c r="C41" s="246"/>
      <c r="D41" s="246"/>
      <c r="E41" s="246"/>
      <c r="F41" s="246"/>
      <c r="G41" s="1160" t="s">
        <v>281</v>
      </c>
      <c r="H41" s="1161"/>
      <c r="I41" s="1161"/>
      <c r="J41" s="1162"/>
      <c r="K41" s="296">
        <v>842092</v>
      </c>
      <c r="L41" s="302">
        <v>13456</v>
      </c>
      <c r="M41" s="303">
        <v>18468</v>
      </c>
      <c r="N41" s="304">
        <v>-27.1</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47" t="s">
        <v>477</v>
      </c>
      <c r="J49" s="1149" t="s">
        <v>512</v>
      </c>
      <c r="K49" s="1150"/>
      <c r="L49" s="1150"/>
      <c r="M49" s="1150"/>
      <c r="N49" s="1151"/>
    </row>
    <row r="50" spans="1:14" x14ac:dyDescent="0.15">
      <c r="A50" s="250"/>
      <c r="B50" s="246"/>
      <c r="C50" s="246"/>
      <c r="D50" s="246"/>
      <c r="E50" s="246"/>
      <c r="F50" s="246"/>
      <c r="G50" s="314"/>
      <c r="H50" s="315"/>
      <c r="I50" s="1148"/>
      <c r="J50" s="316" t="s">
        <v>513</v>
      </c>
      <c r="K50" s="317" t="s">
        <v>514</v>
      </c>
      <c r="L50" s="318" t="s">
        <v>515</v>
      </c>
      <c r="M50" s="319" t="s">
        <v>516</v>
      </c>
      <c r="N50" s="320" t="s">
        <v>517</v>
      </c>
    </row>
    <row r="51" spans="1:14" x14ac:dyDescent="0.15">
      <c r="A51" s="250"/>
      <c r="B51" s="246"/>
      <c r="C51" s="246"/>
      <c r="D51" s="246"/>
      <c r="E51" s="246"/>
      <c r="F51" s="246"/>
      <c r="G51" s="312" t="s">
        <v>518</v>
      </c>
      <c r="H51" s="313"/>
      <c r="I51" s="321">
        <v>5828805</v>
      </c>
      <c r="J51" s="322">
        <v>95429</v>
      </c>
      <c r="K51" s="323">
        <v>1.2</v>
      </c>
      <c r="L51" s="324">
        <v>50880</v>
      </c>
      <c r="M51" s="325">
        <v>7</v>
      </c>
      <c r="N51" s="326">
        <v>-5.8</v>
      </c>
    </row>
    <row r="52" spans="1:14" x14ac:dyDescent="0.15">
      <c r="A52" s="250"/>
      <c r="B52" s="246"/>
      <c r="C52" s="246"/>
      <c r="D52" s="246"/>
      <c r="E52" s="246"/>
      <c r="F52" s="246"/>
      <c r="G52" s="327"/>
      <c r="H52" s="328" t="s">
        <v>519</v>
      </c>
      <c r="I52" s="329">
        <v>719736</v>
      </c>
      <c r="J52" s="330">
        <v>11783</v>
      </c>
      <c r="K52" s="331">
        <v>-15</v>
      </c>
      <c r="L52" s="332">
        <v>26879</v>
      </c>
      <c r="M52" s="333">
        <v>2.4</v>
      </c>
      <c r="N52" s="334">
        <v>-17.399999999999999</v>
      </c>
    </row>
    <row r="53" spans="1:14" x14ac:dyDescent="0.15">
      <c r="A53" s="250"/>
      <c r="B53" s="246"/>
      <c r="C53" s="246"/>
      <c r="D53" s="246"/>
      <c r="E53" s="246"/>
      <c r="F53" s="246"/>
      <c r="G53" s="312" t="s">
        <v>520</v>
      </c>
      <c r="H53" s="313"/>
      <c r="I53" s="321">
        <v>6963562</v>
      </c>
      <c r="J53" s="322">
        <v>112517</v>
      </c>
      <c r="K53" s="323">
        <v>17.899999999999999</v>
      </c>
      <c r="L53" s="324">
        <v>63956</v>
      </c>
      <c r="M53" s="325">
        <v>25.7</v>
      </c>
      <c r="N53" s="326">
        <v>-7.8</v>
      </c>
    </row>
    <row r="54" spans="1:14" x14ac:dyDescent="0.15">
      <c r="A54" s="250"/>
      <c r="B54" s="246"/>
      <c r="C54" s="246"/>
      <c r="D54" s="246"/>
      <c r="E54" s="246"/>
      <c r="F54" s="246"/>
      <c r="G54" s="327"/>
      <c r="H54" s="328" t="s">
        <v>519</v>
      </c>
      <c r="I54" s="329">
        <v>1113897</v>
      </c>
      <c r="J54" s="330">
        <v>17998</v>
      </c>
      <c r="K54" s="331">
        <v>52.7</v>
      </c>
      <c r="L54" s="332">
        <v>29239</v>
      </c>
      <c r="M54" s="333">
        <v>8.8000000000000007</v>
      </c>
      <c r="N54" s="334">
        <v>43.9</v>
      </c>
    </row>
    <row r="55" spans="1:14" x14ac:dyDescent="0.15">
      <c r="A55" s="250"/>
      <c r="B55" s="246"/>
      <c r="C55" s="246"/>
      <c r="D55" s="246"/>
      <c r="E55" s="246"/>
      <c r="F55" s="246"/>
      <c r="G55" s="312" t="s">
        <v>521</v>
      </c>
      <c r="H55" s="313"/>
      <c r="I55" s="321">
        <v>7556750</v>
      </c>
      <c r="J55" s="322">
        <v>121724</v>
      </c>
      <c r="K55" s="323">
        <v>8.1999999999999993</v>
      </c>
      <c r="L55" s="324">
        <v>66255</v>
      </c>
      <c r="M55" s="325">
        <v>3.6</v>
      </c>
      <c r="N55" s="326">
        <v>4.5999999999999996</v>
      </c>
    </row>
    <row r="56" spans="1:14" x14ac:dyDescent="0.15">
      <c r="A56" s="250"/>
      <c r="B56" s="246"/>
      <c r="C56" s="246"/>
      <c r="D56" s="246"/>
      <c r="E56" s="246"/>
      <c r="F56" s="246"/>
      <c r="G56" s="327"/>
      <c r="H56" s="328" t="s">
        <v>519</v>
      </c>
      <c r="I56" s="329">
        <v>528379</v>
      </c>
      <c r="J56" s="330">
        <v>8511</v>
      </c>
      <c r="K56" s="331">
        <v>-52.7</v>
      </c>
      <c r="L56" s="332">
        <v>31822</v>
      </c>
      <c r="M56" s="333">
        <v>8.8000000000000007</v>
      </c>
      <c r="N56" s="334">
        <v>-61.5</v>
      </c>
    </row>
    <row r="57" spans="1:14" x14ac:dyDescent="0.15">
      <c r="A57" s="250"/>
      <c r="B57" s="246"/>
      <c r="C57" s="246"/>
      <c r="D57" s="246"/>
      <c r="E57" s="246"/>
      <c r="F57" s="246"/>
      <c r="G57" s="312" t="s">
        <v>522</v>
      </c>
      <c r="H57" s="313"/>
      <c r="I57" s="321">
        <v>12334073</v>
      </c>
      <c r="J57" s="322">
        <v>198211</v>
      </c>
      <c r="K57" s="323">
        <v>62.8</v>
      </c>
      <c r="L57" s="324">
        <v>92247</v>
      </c>
      <c r="M57" s="325">
        <v>39.200000000000003</v>
      </c>
      <c r="N57" s="326">
        <v>23.6</v>
      </c>
    </row>
    <row r="58" spans="1:14" x14ac:dyDescent="0.15">
      <c r="A58" s="250"/>
      <c r="B58" s="246"/>
      <c r="C58" s="246"/>
      <c r="D58" s="246"/>
      <c r="E58" s="246"/>
      <c r="F58" s="246"/>
      <c r="G58" s="327"/>
      <c r="H58" s="328" t="s">
        <v>519</v>
      </c>
      <c r="I58" s="329">
        <v>2111345</v>
      </c>
      <c r="J58" s="330">
        <v>33930</v>
      </c>
      <c r="K58" s="331">
        <v>298.7</v>
      </c>
      <c r="L58" s="332">
        <v>37204</v>
      </c>
      <c r="M58" s="333">
        <v>16.899999999999999</v>
      </c>
      <c r="N58" s="334">
        <v>281.8</v>
      </c>
    </row>
    <row r="59" spans="1:14" x14ac:dyDescent="0.15">
      <c r="A59" s="250"/>
      <c r="B59" s="246"/>
      <c r="C59" s="246"/>
      <c r="D59" s="246"/>
      <c r="E59" s="246"/>
      <c r="F59" s="246"/>
      <c r="G59" s="312" t="s">
        <v>523</v>
      </c>
      <c r="H59" s="313"/>
      <c r="I59" s="321">
        <v>8943319</v>
      </c>
      <c r="J59" s="322">
        <v>142908</v>
      </c>
      <c r="K59" s="323">
        <v>-27.9</v>
      </c>
      <c r="L59" s="324">
        <v>67319</v>
      </c>
      <c r="M59" s="325">
        <v>-27</v>
      </c>
      <c r="N59" s="326">
        <v>-0.9</v>
      </c>
    </row>
    <row r="60" spans="1:14" x14ac:dyDescent="0.15">
      <c r="A60" s="250"/>
      <c r="B60" s="246"/>
      <c r="C60" s="246"/>
      <c r="D60" s="246"/>
      <c r="E60" s="246"/>
      <c r="F60" s="246"/>
      <c r="G60" s="327"/>
      <c r="H60" s="328" t="s">
        <v>519</v>
      </c>
      <c r="I60" s="335">
        <v>2386976</v>
      </c>
      <c r="J60" s="330">
        <v>38142</v>
      </c>
      <c r="K60" s="331">
        <v>12.4</v>
      </c>
      <c r="L60" s="332">
        <v>38101</v>
      </c>
      <c r="M60" s="333">
        <v>2.4</v>
      </c>
      <c r="N60" s="334">
        <v>10</v>
      </c>
    </row>
    <row r="61" spans="1:14" x14ac:dyDescent="0.15">
      <c r="A61" s="250"/>
      <c r="B61" s="246"/>
      <c r="C61" s="246"/>
      <c r="D61" s="246"/>
      <c r="E61" s="246"/>
      <c r="F61" s="246"/>
      <c r="G61" s="312" t="s">
        <v>524</v>
      </c>
      <c r="H61" s="336"/>
      <c r="I61" s="337">
        <v>8325302</v>
      </c>
      <c r="J61" s="338">
        <v>134158</v>
      </c>
      <c r="K61" s="339">
        <v>12.4</v>
      </c>
      <c r="L61" s="340">
        <v>68131</v>
      </c>
      <c r="M61" s="341">
        <v>9.6999999999999993</v>
      </c>
      <c r="N61" s="326">
        <v>2.7</v>
      </c>
    </row>
    <row r="62" spans="1:14" x14ac:dyDescent="0.15">
      <c r="A62" s="250"/>
      <c r="B62" s="246"/>
      <c r="C62" s="246"/>
      <c r="D62" s="246"/>
      <c r="E62" s="246"/>
      <c r="F62" s="246"/>
      <c r="G62" s="327"/>
      <c r="H62" s="328" t="s">
        <v>519</v>
      </c>
      <c r="I62" s="329">
        <v>1372067</v>
      </c>
      <c r="J62" s="330">
        <v>22073</v>
      </c>
      <c r="K62" s="331">
        <v>59.2</v>
      </c>
      <c r="L62" s="332">
        <v>32649</v>
      </c>
      <c r="M62" s="333">
        <v>7.9</v>
      </c>
      <c r="N62" s="334">
        <v>51.3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75" zoomScaleNormal="75" zoomScaleSheetLayoutView="55" workbookViewId="0">
      <selection activeCell="A7" sqref="A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election activeCell="I103" sqref="I10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2" t="s">
        <v>3</v>
      </c>
      <c r="D47" s="1172"/>
      <c r="E47" s="1173"/>
      <c r="F47" s="11">
        <v>23.96</v>
      </c>
      <c r="G47" s="12">
        <v>22.57</v>
      </c>
      <c r="H47" s="12">
        <v>25.14</v>
      </c>
      <c r="I47" s="12">
        <v>22.35</v>
      </c>
      <c r="J47" s="13">
        <v>25.28</v>
      </c>
    </row>
    <row r="48" spans="2:10" ht="57.75" customHeight="1" x14ac:dyDescent="0.15">
      <c r="B48" s="14"/>
      <c r="C48" s="1174" t="s">
        <v>4</v>
      </c>
      <c r="D48" s="1174"/>
      <c r="E48" s="1175"/>
      <c r="F48" s="15">
        <v>4.18</v>
      </c>
      <c r="G48" s="16">
        <v>9.0299999999999994</v>
      </c>
      <c r="H48" s="16">
        <v>8.0500000000000007</v>
      </c>
      <c r="I48" s="16">
        <v>5.59</v>
      </c>
      <c r="J48" s="17">
        <v>6.85</v>
      </c>
    </row>
    <row r="49" spans="2:10" ht="57.75" customHeight="1" thickBot="1" x14ac:dyDescent="0.2">
      <c r="B49" s="18"/>
      <c r="C49" s="1176" t="s">
        <v>5</v>
      </c>
      <c r="D49" s="1176"/>
      <c r="E49" s="1177"/>
      <c r="F49" s="19">
        <v>1.57</v>
      </c>
      <c r="G49" s="20">
        <v>3.77</v>
      </c>
      <c r="H49" s="20">
        <v>1.6</v>
      </c>
      <c r="I49" s="20" t="s">
        <v>531</v>
      </c>
      <c r="J49" s="21">
        <v>4.47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2018-05-08T02:16:46Z</cp:lastPrinted>
  <dcterms:created xsi:type="dcterms:W3CDTF">2018-01-24T06:45:35Z</dcterms:created>
  <dcterms:modified xsi:type="dcterms:W3CDTF">2018-11-22T07:07:50Z</dcterms:modified>
  <cp:category/>
</cp:coreProperties>
</file>