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BE35" i="9"/>
  <c r="AM35" i="9"/>
  <c r="CO34" i="9"/>
  <c r="BW34" i="9"/>
  <c r="BW35" i="9" s="1"/>
  <c r="BW36" i="9" s="1"/>
  <c r="BW37" i="9" s="1"/>
  <c r="BW38" i="9" s="1"/>
  <c r="BW39" i="9" s="1"/>
  <c r="BW40" i="9" s="1"/>
  <c r="BW41"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AM34" i="9"/>
</calcChain>
</file>

<file path=xl/sharedStrings.xml><?xml version="1.0" encoding="utf-8"?>
<sst xmlns="http://schemas.openxmlformats.org/spreadsheetml/2006/main" count="1081" uniqueCount="572">
  <si>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</si>
  <si>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</si>
  <si>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</si>
  <si>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</si>
  <si>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</si>
  <si>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</si>
  <si>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</si>
  <si>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</si>
  <si>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</si>
  <si>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</si>
  <si>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</si>
  <si>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</si>
  <si>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</si>
  <si>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</si>
  <si>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</si>
  <si>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</si>
  <si>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</si>
  <si>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</si>
  <si>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</si>
  <si>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</si>
  <si>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</si>
  <si>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</si>
  <si>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</si>
  <si>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</si>
  <si>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</si>
  <si>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</si>
  <si>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</si>
  <si>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</si>
  <si>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</si>
  <si>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</si>
  <si>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</si>
  <si>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</si>
  <si>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</si>
  <si>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</si>
  <si>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</si>
  <si>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</si>
  <si>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</si>
  <si>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</si>
  <si>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</si>
  <si>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</si>
  <si>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</si>
  <si>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</si>
  <si>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</si>
  <si>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</si>
  <si>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</si>
  <si>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</si>
  <si>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</si>
  <si>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</si>
  <si>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</si>
  <si>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</si>
  <si>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</si>
  <si>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</si>
  <si>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</si>
  <si>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</si>
  <si>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</si>
  <si>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</si>
  <si>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</si>
  <si>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</si>
  <si>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</si>
  <si>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</si>
  <si>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</si>
  <si>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</si>
  <si>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</si>
  <si>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</si>
  <si>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</si>
  <si>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</si>
  <si>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</si>
  <si>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</si>
  <si>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</si>
  <si>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</si>
  <si>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</si>
  <si>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</si>
  <si>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</si>
  <si>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</si>
  <si>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</si>
  <si>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</si>
  <si>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</si>
  <si>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</si>
  <si>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</si>
  <si>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</si>
  <si>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</si>
  <si>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</si>
  <si>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宜野湾市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</si>
  <si>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</si>
  <si>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</si>
  <si>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</si>
  <si>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</si>
  <si>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</si>
  <si>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</si>
  <si>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</si>
  <si>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</si>
  <si>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</si>
  <si>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</si>
  <si>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</si>
  <si>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</si>
  <si>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</si>
  <si>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</si>
  <si>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</si>
  <si>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</si>
  <si>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</si>
  <si>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</si>
  <si>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</si>
  <si>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</si>
  <si>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</si>
  <si>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</si>
  <si>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</si>
  <si>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</si>
  <si>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</si>
  <si>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</si>
  <si>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</si>
  <si>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</si>
  <si>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</si>
  <si>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</si>
  <si>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</si>
  <si>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</si>
  <si>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</si>
  <si>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</si>
  <si>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</si>
  <si>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</si>
  <si>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</si>
  <si>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</si>
  <si>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</si>
  <si>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</si>
  <si>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</si>
  <si>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</si>
  <si>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</si>
  <si>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</si>
  <si>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</si>
  <si>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</si>
  <si>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</si>
  <si>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</si>
  <si>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</si>
  <si>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</si>
  <si>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</si>
  <si>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</si>
  <si>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</si>
  <si>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</si>
  <si>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</si>
  <si>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</si>
  <si>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</si>
  <si>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</si>
  <si>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</si>
  <si>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</si>
  <si>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</si>
  <si>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</si>
  <si>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</si>
  <si>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</si>
  <si>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</si>
  <si>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</si>
  <si>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</si>
  <si>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</si>
  <si>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</si>
  <si>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</si>
  <si>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</si>
  <si>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</si>
  <si>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</si>
  <si>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</si>
  <si>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</si>
  <si>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</si>
  <si>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</si>
  <si>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</si>
  <si>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</si>
  <si>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</si>
  <si>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</si>
  <si>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</si>
  <si>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</si>
  <si>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</si>
  <si>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</si>
  <si>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</si>
  <si>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</si>
  <si>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</si>
  <si>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</si>
  <si>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</si>
  <si>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</si>
  <si>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</si>
  <si>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</si>
  <si>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</si>
  <si>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</si>
  <si>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</si>
  <si>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</si>
  <si>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</si>
  <si>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</si>
  <si>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</si>
  <si>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</si>
  <si>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</si>
  <si>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</si>
  <si>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</si>
  <si>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</si>
  <si>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</si>
  <si>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</si>
  <si>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</si>
  <si>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</si>
  <si>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</si>
  <si>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</si>
  <si>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</si>
  <si>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</si>
  <si>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沖縄県宜野湾市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</si>
  <si>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</si>
  <si>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</si>
  <si>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</si>
  <si>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</si>
  <si>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</si>
  <si>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</si>
  <si>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</si>
  <si>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</si>
  <si>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</si>
  <si>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</si>
  <si>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</si>
  <si>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</si>
  <si>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</si>
  <si>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</si>
  <si>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</si>
  <si>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</si>
  <si>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</si>
  <si>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</si>
  <si>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</si>
  <si>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</si>
  <si>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</si>
  <si>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</si>
  <si>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</si>
  <si>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</si>
  <si>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</si>
  <si>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</si>
  <si>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</si>
  <si>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</si>
  <si>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</si>
  <si>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</si>
  <si>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</si>
  <si>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</si>
  <si>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</si>
  <si>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</si>
  <si>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</si>
  <si>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</si>
  <si>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</si>
  <si>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</si>
  <si>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</si>
  <si>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</si>
  <si>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</si>
  <si>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</si>
  <si>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</si>
  <si>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</si>
  <si>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</si>
  <si>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</si>
  <si>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</si>
  <si>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</si>
  <si>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</si>
  <si>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</si>
  <si>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</si>
  <si>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</si>
  <si>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</si>
  <si>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</si>
  <si>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</si>
  <si>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</si>
  <si>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</si>
  <si>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</si>
  <si>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</si>
  <si>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</si>
  <si>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</si>
  <si>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</si>
  <si>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</si>
  <si>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</si>
  <si>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</si>
  <si>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</si>
  <si>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</si>
  <si>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</si>
  <si>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</si>
  <si>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</si>
  <si>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</si>
  <si>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</si>
  <si>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</si>
  <si>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</si>
  <si>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</si>
  <si>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</si>
  <si>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</si>
  <si>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</si>
  <si>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</si>
  <si>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</si>
  <si>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</si>
  <si>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</si>
  <si>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</si>
  <si>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</si>
  <si>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</si>
  <si>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</si>
  <si>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</si>
  <si>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</si>
  <si>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</si>
  <si>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</si>
  <si>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</si>
  <si>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</si>
  <si>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</si>
  <si>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</si>
  <si>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</si>
  <si>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</si>
  <si>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</si>
  <si>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</si>
  <si>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</si>
  <si>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</si>
  <si>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</si>
  <si>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</si>
  <si>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</si>
  <si>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</si>
  <si>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</si>
  <si>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</si>
  <si>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</si>
  <si>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</si>
  <si>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</si>
  <si>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</si>
  <si>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</si>
  <si>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</si>
  <si>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</si>
  <si>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</si>
  <si>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</si>
  <si>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</si>
  <si>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</si>
  <si>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</si>
  <si>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</si>
  <si>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</si>
  <si>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</si>
  <si>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</si>
  <si>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</si>
  <si>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</si>
  <si>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</si>
  <si>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</si>
  <si>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</si>
  <si>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</si>
  <si>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</si>
  <si>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</si>
  <si>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</si>
  <si>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</si>
  <si>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</si>
  <si>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</si>
  <si>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</si>
  <si>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</si>
  <si>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</si>
  <si>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</si>
  <si>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</si>
  <si>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</si>
  <si>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</si>
  <si>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</si>
  <si>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</si>
  <si>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</si>
  <si>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</si>
  <si>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</si>
  <si>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</si>
  <si>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</si>
  <si>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沖縄県宜野湾市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</si>
  <si>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</si>
  <si>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</si>
  <si>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</si>
  <si>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</si>
  <si>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</si>
  <si>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</si>
  <si>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</si>
  <si>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</si>
  <si>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</si>
  <si>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</si>
  <si>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</si>
  <si>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</si>
  <si>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</si>
  <si>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</si>
  <si>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</si>
  <si>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</si>
  <si>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</si>
  <si>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</si>
  <si>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</si>
  <si>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</si>
  <si>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宇地泊第二土地区画整理事業特別会計</t>
    <phoneticPr fontId="5"/>
  </si>
  <si>
    <t>佐真下第二土地区画整理事業特別会計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</si>
  <si>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</si>
  <si>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</si>
  <si>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</si>
  <si>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</si>
  <si>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</si>
  <si>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</si>
  <si>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</si>
  <si>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</si>
  <si>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</si>
  <si>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</si>
  <si>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</si>
  <si>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</si>
  <si>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</si>
  <si>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</si>
  <si>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</si>
  <si>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</si>
  <si>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</si>
  <si>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</si>
  <si>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</si>
  <si>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</si>
  <si>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</si>
  <si>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</si>
  <si>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</si>
  <si>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</si>
  <si>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</si>
  <si>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</si>
  <si>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</si>
  <si>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</si>
  <si>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</si>
  <si>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</si>
  <si>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</si>
  <si>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</si>
  <si>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</si>
  <si>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</si>
  <si>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</si>
  <si>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</si>
  <si>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</si>
  <si>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</si>
  <si>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</si>
  <si>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</si>
  <si>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</si>
  <si>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</si>
  <si>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</si>
  <si>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</si>
  <si>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</si>
  <si>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</si>
  <si>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</si>
  <si>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</si>
  <si>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</si>
  <si>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</si>
  <si>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</si>
  <si>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</si>
  <si>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</si>
  <si>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</si>
  <si>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</si>
  <si>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</si>
  <si>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</si>
  <si>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</si>
  <si>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</si>
  <si>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</si>
  <si>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</si>
  <si>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</si>
  <si>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</si>
  <si>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</si>
  <si>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</si>
  <si>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</si>
  <si>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</si>
  <si>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</si>
  <si>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</si>
  <si>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</si>
  <si>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</si>
  <si>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</si>
  <si>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</si>
  <si>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</si>
  <si>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</si>
  <si>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介護老人福祉施設等特別会計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</si>
  <si>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</si>
  <si>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</si>
  <si>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</si>
  <si>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</si>
  <si>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</si>
  <si>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</si>
  <si>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</si>
  <si>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</si>
  <si>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</si>
  <si>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</si>
  <si>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</si>
  <si>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</si>
  <si>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</si>
  <si>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</si>
  <si>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</si>
  <si>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</si>
  <si>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</si>
  <si>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</si>
  <si>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</si>
  <si>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</si>
  <si>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</si>
  <si>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</si>
  <si>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</si>
  <si>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</si>
  <si>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</si>
  <si>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</si>
  <si>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</si>
  <si>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</si>
  <si>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</si>
  <si>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</si>
  <si>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</si>
  <si>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</si>
  <si>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</si>
  <si>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</si>
  <si>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</si>
  <si>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</si>
  <si>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</si>
  <si>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</si>
  <si>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</si>
  <si>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</si>
  <si>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</si>
  <si>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</si>
  <si>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</si>
  <si>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</si>
  <si>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</si>
  <si>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</si>
  <si>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</si>
  <si>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</si>
  <si>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</si>
  <si>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</si>
  <si>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</si>
  <si>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</si>
  <si>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</si>
  <si>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</si>
  <si>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</si>
  <si>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</si>
  <si>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</si>
  <si>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</si>
  <si>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</si>
  <si>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</si>
  <si>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</si>
  <si>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</si>
  <si>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</si>
  <si>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</si>
  <si>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</si>
  <si>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</si>
  <si>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</si>
  <si>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</si>
  <si>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</si>
  <si>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</si>
  <si>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</si>
  <si>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</si>
  <si>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</si>
  <si>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</si>
  <si>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</si>
  <si>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</si>
  <si>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</si>
  <si>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</si>
  <si>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</si>
  <si>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</si>
  <si>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</si>
  <si>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</si>
  <si>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</si>
  <si>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1.75</t>
  </si>
  <si>
    <t>▲ 0.56</t>
  </si>
  <si>
    <t>国民健康保険特別会計</t>
  </si>
  <si>
    <t>▲ 0.71</t>
  </si>
  <si>
    <t>▲ 1.16</t>
  </si>
  <si>
    <t>▲ 0.38</t>
  </si>
  <si>
    <t>▲ 3.21</t>
  </si>
  <si>
    <t>▲ 2.61</t>
  </si>
  <si>
    <t>水道事業会計</t>
  </si>
  <si>
    <t>一般会計</t>
  </si>
  <si>
    <t>介護保険特別会計</t>
  </si>
  <si>
    <t>下水道事業特別会計</t>
  </si>
  <si>
    <t>後期高齢者医療特別会計</t>
  </si>
  <si>
    <t>佐真下第二土地区画整理事業特別会計</t>
  </si>
  <si>
    <t>▲ 0.03</t>
  </si>
  <si>
    <t>宇地泊第二土地区画整理事業特別会計</t>
  </si>
  <si>
    <t>その他会計（赤字）</t>
  </si>
  <si>
    <t>その他会計（黒字）</t>
  </si>
  <si>
    <t>-</t>
    <phoneticPr fontId="2"/>
  </si>
  <si>
    <t>-</t>
    <phoneticPr fontId="2"/>
  </si>
  <si>
    <t>-</t>
    <phoneticPr fontId="2"/>
  </si>
  <si>
    <t>-</t>
    <phoneticPr fontId="2"/>
  </si>
  <si>
    <t>倉浜衛生施設</t>
    <rPh sb="0" eb="1">
      <t>クラ</t>
    </rPh>
    <rPh sb="1" eb="2">
      <t>ハマ</t>
    </rPh>
    <rPh sb="2" eb="4">
      <t>エイセイ</t>
    </rPh>
    <rPh sb="4" eb="6">
      <t>シセツ</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</si>
  <si>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</si>
  <si>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</si>
  <si>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沖縄県都市交通災害共済組合</t>
    <rPh sb="0" eb="3">
      <t>オキナワケン</t>
    </rPh>
    <rPh sb="3" eb="5">
      <t>トシ</t>
    </rPh>
    <rPh sb="5" eb="7">
      <t>コウツウ</t>
    </rPh>
    <rPh sb="7" eb="9">
      <t>サイガイ</t>
    </rPh>
    <rPh sb="9" eb="11">
      <t>キョウサイ</t>
    </rPh>
    <rPh sb="11" eb="13">
      <t>クミアイ</t>
    </rPh>
    <phoneticPr fontId="2"/>
  </si>
  <si>
    <t>中部広域市町村圏事務組合</t>
    <rPh sb="0" eb="2">
      <t>チュウブ</t>
    </rPh>
    <rPh sb="2" eb="4">
      <t>コウイキ</t>
    </rPh>
    <rPh sb="4" eb="7">
      <t>シチョウソン</t>
    </rPh>
    <rPh sb="7" eb="8">
      <t>ケン</t>
    </rPh>
    <rPh sb="8" eb="10">
      <t>ジム</t>
    </rPh>
    <rPh sb="10" eb="12">
      <t>クミアイ</t>
    </rPh>
    <phoneticPr fontId="2"/>
  </si>
  <si>
    <t>中部広域特別会計（ふるさと市町村圏基金）</t>
    <rPh sb="0" eb="2">
      <t>チュウブ</t>
    </rPh>
    <rPh sb="2" eb="4">
      <t>コウイキ</t>
    </rPh>
    <rPh sb="4" eb="6">
      <t>トクベツ</t>
    </rPh>
    <rPh sb="6" eb="8">
      <t>カイケイ</t>
    </rPh>
    <rPh sb="13" eb="16">
      <t>シチョウソン</t>
    </rPh>
    <rPh sb="16" eb="17">
      <t>ケン</t>
    </rPh>
    <rPh sb="17" eb="19">
      <t>キキン</t>
    </rPh>
    <phoneticPr fontId="2"/>
  </si>
  <si>
    <t>沖縄県後期高齢医療広域連合（一般会計）</t>
    <rPh sb="0" eb="3">
      <t>オキナワケン</t>
    </rPh>
    <rPh sb="3" eb="5">
      <t>コウキ</t>
    </rPh>
    <rPh sb="5" eb="7">
      <t>コウレイ</t>
    </rPh>
    <rPh sb="7" eb="9">
      <t>イリョウ</t>
    </rPh>
    <rPh sb="9" eb="11">
      <t>コウイキ</t>
    </rPh>
    <rPh sb="11" eb="13">
      <t>レンゴウ</t>
    </rPh>
    <rPh sb="14" eb="16">
      <t>イッパン</t>
    </rPh>
    <rPh sb="16" eb="18">
      <t>カイケイ</t>
    </rPh>
    <phoneticPr fontId="2"/>
  </si>
  <si>
    <t>沖縄県後期高齢医療広域連合（事業勘定）</t>
    <rPh sb="0" eb="3">
      <t>オキナワケン</t>
    </rPh>
    <rPh sb="3" eb="5">
      <t>コウキ</t>
    </rPh>
    <rPh sb="5" eb="7">
      <t>コウレイ</t>
    </rPh>
    <rPh sb="7" eb="9">
      <t>イリョウ</t>
    </rPh>
    <rPh sb="9" eb="11">
      <t>コウイキ</t>
    </rPh>
    <rPh sb="11" eb="13">
      <t>レンゴウ</t>
    </rPh>
    <rPh sb="14" eb="16">
      <t>ジギョウ</t>
    </rPh>
    <rPh sb="16" eb="18">
      <t>カンジョウ</t>
    </rPh>
    <phoneticPr fontId="2"/>
  </si>
  <si>
    <t>宜野湾市土地開発公社</t>
    <rPh sb="0" eb="4">
      <t>ギノワンシ</t>
    </rPh>
    <rPh sb="4" eb="6">
      <t>トチ</t>
    </rPh>
    <rPh sb="6" eb="8">
      <t>カイハツ</t>
    </rPh>
    <rPh sb="8" eb="10">
      <t>コウシャ</t>
    </rPh>
    <phoneticPr fontId="2"/>
  </si>
  <si>
    <t>株式会社　ティ・エム・オ普天間</t>
    <rPh sb="0" eb="4">
      <t>カブシキガイシャ</t>
    </rPh>
    <rPh sb="12" eb="15">
      <t>フテンマ</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</si>
  <si>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</si>
  <si>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</si>
  <si>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</si>
  <si>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有形固定資産減価償却率が類似団体平均値を下回っているのは、小学校や消防署出張所の新設、市営住宅の建替え等によるものであり、保健センター等の老朽化した施設は多数存在している。
　今後、市庁舎の耐震事業等により地方債の発行額が増える見込みであるため、その他の老朽化した公用・公共施設の更新等の事業については、後世代への将来負担を軽減・平準化していくために長期的な視点で計画的に事業を実施していく必要がある。</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30" eb="33">
      <t>ショウガッコウ</t>
    </rPh>
    <rPh sb="34" eb="37">
      <t>ショウボウショ</t>
    </rPh>
    <rPh sb="37" eb="39">
      <t>シュッチョウ</t>
    </rPh>
    <rPh sb="39" eb="40">
      <t>ジョ</t>
    </rPh>
    <rPh sb="41" eb="43">
      <t>シンセツ</t>
    </rPh>
    <rPh sb="44" eb="46">
      <t>シエイ</t>
    </rPh>
    <rPh sb="46" eb="48">
      <t>ジュウタク</t>
    </rPh>
    <rPh sb="49" eb="51">
      <t>タテカ</t>
    </rPh>
    <rPh sb="52" eb="53">
      <t>トウ</t>
    </rPh>
    <rPh sb="62" eb="64">
      <t>ホケン</t>
    </rPh>
    <rPh sb="68" eb="69">
      <t>トウ</t>
    </rPh>
    <rPh sb="70" eb="73">
      <t>ロウキュウカ</t>
    </rPh>
    <rPh sb="75" eb="77">
      <t>シセツ</t>
    </rPh>
    <rPh sb="78" eb="80">
      <t>タスウ</t>
    </rPh>
    <rPh sb="80" eb="82">
      <t>ソンザイ</t>
    </rPh>
    <rPh sb="89" eb="91">
      <t>コンゴ</t>
    </rPh>
    <rPh sb="92" eb="93">
      <t>シ</t>
    </rPh>
    <rPh sb="93" eb="95">
      <t>チョウシャ</t>
    </rPh>
    <rPh sb="96" eb="98">
      <t>タイシン</t>
    </rPh>
    <rPh sb="98" eb="100">
      <t>ジギョウ</t>
    </rPh>
    <rPh sb="100" eb="101">
      <t>トウ</t>
    </rPh>
    <rPh sb="104" eb="106">
      <t>チホウ</t>
    </rPh>
    <rPh sb="106" eb="107">
      <t>サイ</t>
    </rPh>
    <rPh sb="108" eb="111">
      <t>ハッコウガク</t>
    </rPh>
    <rPh sb="112" eb="113">
      <t>フ</t>
    </rPh>
    <rPh sb="115" eb="117">
      <t>ミコ</t>
    </rPh>
    <rPh sb="126" eb="127">
      <t>タ</t>
    </rPh>
    <rPh sb="128" eb="131">
      <t>ロウキュウカ</t>
    </rPh>
    <rPh sb="133" eb="135">
      <t>コウヨウ</t>
    </rPh>
    <rPh sb="136" eb="138">
      <t>コウキョウ</t>
    </rPh>
    <rPh sb="138" eb="140">
      <t>シセツ</t>
    </rPh>
    <rPh sb="141" eb="143">
      <t>コウシン</t>
    </rPh>
    <rPh sb="143" eb="144">
      <t>トウ</t>
    </rPh>
    <rPh sb="145" eb="147">
      <t>ジギョウ</t>
    </rPh>
    <rPh sb="183" eb="185">
      <t>ケイカク</t>
    </rPh>
    <rPh sb="185" eb="186">
      <t>テキ</t>
    </rPh>
    <rPh sb="187" eb="189">
      <t>ジギョウ</t>
    </rPh>
    <rPh sb="190" eb="192">
      <t>ジッシ</t>
    </rPh>
    <rPh sb="196" eb="198">
      <t>ヒツヨウ</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</si>
  <si>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</si>
  <si>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</si>
  <si>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</si>
  <si>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</si>
  <si>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</si>
  <si>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</si>
  <si>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率は、元利償還金が減となり、標準財政規模が増となったこと等により、前年度から0.5ポイントの改善で類似団体内平均値を下回っている。将来負担比率は、充当可能基金及び標準財政規模が増となったこと等により、前年度から4.3ポイントの改善であるが類似団体を上回っている状況である。、今後、市庁舎や学校等の老朽化した公用・公共施設の耐震化や更新などの大規模な普通建設事業が控えているため、地方債の発行額が増加する見込みであることから、後世代への将来負担を軽減・平準化していくために長期的な視点で計画的に事業を実施していく必要がある。</t>
    <rPh sb="1" eb="3">
      <t>ジッシツ</t>
    </rPh>
    <rPh sb="3" eb="6">
      <t>コウサイヒ</t>
    </rPh>
    <rPh sb="6" eb="7">
      <t>リツ</t>
    </rPh>
    <rPh sb="9" eb="11">
      <t>ガンリ</t>
    </rPh>
    <rPh sb="11" eb="14">
      <t>ショウカンキン</t>
    </rPh>
    <rPh sb="15" eb="16">
      <t>ゲン</t>
    </rPh>
    <rPh sb="20" eb="22">
      <t>ヒョウジュン</t>
    </rPh>
    <rPh sb="22" eb="24">
      <t>ザイセイ</t>
    </rPh>
    <rPh sb="24" eb="26">
      <t>キボ</t>
    </rPh>
    <rPh sb="27" eb="28">
      <t>ゾウ</t>
    </rPh>
    <rPh sb="34" eb="35">
      <t>トウ</t>
    </rPh>
    <rPh sb="39" eb="42">
      <t>ゼンネンド</t>
    </rPh>
    <rPh sb="52" eb="54">
      <t>カイゼン</t>
    </rPh>
    <rPh sb="55" eb="57">
      <t>ルイジ</t>
    </rPh>
    <rPh sb="57" eb="59">
      <t>ダンタイ</t>
    </rPh>
    <rPh sb="59" eb="60">
      <t>ナイ</t>
    </rPh>
    <rPh sb="60" eb="63">
      <t>ヘイキンチ</t>
    </rPh>
    <rPh sb="64" eb="66">
      <t>シタマワ</t>
    </rPh>
    <rPh sb="71" eb="73">
      <t>ショウライ</t>
    </rPh>
    <rPh sb="73" eb="75">
      <t>フタン</t>
    </rPh>
    <rPh sb="75" eb="77">
      <t>ヒリツ</t>
    </rPh>
    <rPh sb="79" eb="81">
      <t>ジュウトウ</t>
    </rPh>
    <rPh sb="81" eb="83">
      <t>カノウ</t>
    </rPh>
    <rPh sb="83" eb="85">
      <t>キキン</t>
    </rPh>
    <rPh sb="85" eb="86">
      <t>オヨ</t>
    </rPh>
    <rPh sb="87" eb="89">
      <t>ヒョウジュン</t>
    </rPh>
    <rPh sb="89" eb="91">
      <t>ザイセイ</t>
    </rPh>
    <rPh sb="91" eb="93">
      <t>キボ</t>
    </rPh>
    <rPh sb="94" eb="95">
      <t>ゾウ</t>
    </rPh>
    <rPh sb="101" eb="102">
      <t>トウ</t>
    </rPh>
    <rPh sb="106" eb="109">
      <t>ゼンネンド</t>
    </rPh>
    <rPh sb="119" eb="121">
      <t>カイゼン</t>
    </rPh>
    <rPh sb="125" eb="127">
      <t>ルイジ</t>
    </rPh>
    <rPh sb="127" eb="129">
      <t>ダンタイ</t>
    </rPh>
    <rPh sb="130" eb="132">
      <t>ウワマワ</t>
    </rPh>
    <rPh sb="136" eb="138">
      <t>ジョウキョウ</t>
    </rPh>
    <rPh sb="143" eb="145">
      <t>コンゴ</t>
    </rPh>
    <rPh sb="146" eb="147">
      <t>シ</t>
    </rPh>
    <rPh sb="147" eb="149">
      <t>チョウシャ</t>
    </rPh>
    <rPh sb="150" eb="152">
      <t>ガッコウ</t>
    </rPh>
    <rPh sb="152" eb="153">
      <t>トウ</t>
    </rPh>
    <rPh sb="154" eb="157">
      <t>ロウキュウカ</t>
    </rPh>
    <rPh sb="159" eb="161">
      <t>コウヨウ</t>
    </rPh>
    <rPh sb="162" eb="164">
      <t>コウキョウ</t>
    </rPh>
    <rPh sb="164" eb="166">
      <t>シセツ</t>
    </rPh>
    <rPh sb="167" eb="170">
      <t>タイシンカ</t>
    </rPh>
    <rPh sb="171" eb="173">
      <t>コウシン</t>
    </rPh>
    <rPh sb="176" eb="179">
      <t>ダイキボ</t>
    </rPh>
    <rPh sb="180" eb="182">
      <t>フツウ</t>
    </rPh>
    <rPh sb="182" eb="184">
      <t>ケンセツ</t>
    </rPh>
    <rPh sb="184" eb="186">
      <t>ジギョウ</t>
    </rPh>
    <rPh sb="187" eb="188">
      <t>ヒカ</t>
    </rPh>
    <rPh sb="195" eb="197">
      <t>チホウ</t>
    </rPh>
    <rPh sb="197" eb="198">
      <t>サイ</t>
    </rPh>
    <rPh sb="199" eb="202">
      <t>ハッコウガク</t>
    </rPh>
    <rPh sb="203" eb="205">
      <t>ゾウカ</t>
    </rPh>
    <rPh sb="207" eb="209">
      <t>ミコ</t>
    </rPh>
    <rPh sb="218" eb="219">
      <t>ウシ</t>
    </rPh>
    <rPh sb="219" eb="221">
      <t>セダイ</t>
    </rPh>
    <rPh sb="223" eb="225">
      <t>ショウライ</t>
    </rPh>
    <rPh sb="225" eb="227">
      <t>フタン</t>
    </rPh>
    <rPh sb="228" eb="230">
      <t>ケイゲン</t>
    </rPh>
    <rPh sb="231" eb="234">
      <t>ヘイジュンカ</t>
    </rPh>
    <rPh sb="241" eb="244">
      <t>チョウキテキ</t>
    </rPh>
    <rPh sb="245" eb="247">
      <t>シテン</t>
    </rPh>
    <rPh sb="248" eb="251">
      <t>ケイカクテキ</t>
    </rPh>
    <rPh sb="252" eb="254">
      <t>ジギョウ</t>
    </rPh>
    <rPh sb="255" eb="257">
      <t>ジッシ</t>
    </rPh>
    <rPh sb="261" eb="263">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</si>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</sst>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55011</c:v>
                </c:pt>
                <c:pt idx="1">
                  <c:v>87080</c:v>
                </c:pt>
                <c:pt idx="2">
                  <c:v>68778</c:v>
                </c:pt>
                <c:pt idx="3">
                  <c:v>51581</c:v>
                </c:pt>
                <c:pt idx="4">
                  <c:v>49000</c:v>
                </c:pt>
              </c:numCache>
            </c:numRef>
          </c:val>
          <c:smooth val="0"/>
        </c:ser>
        <c:dLbls>
          <c:showLegendKey val="0"/>
          <c:showVal val="0"/>
          <c:showCatName val="0"/>
          <c:showSerName val="0"/>
          <c:showPercent val="0"/>
          <c:showBubbleSize val="0"/>
        </c:dLbls>
        <c:marker val="1"/>
        <c:smooth val="0"/>
        <c:axId val="123470592"/>
        <c:axId val="123472512"/>
      </c:lineChart>
      <c:catAx>
        <c:axId val="1234705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472512"/>
        <c:crosses val="autoZero"/>
        <c:auto val="1"/>
        <c:lblAlgn val="ctr"/>
        <c:lblOffset val="100"/>
        <c:tickLblSkip val="1"/>
        <c:tickMarkSkip val="1"/>
        <c:noMultiLvlLbl val="0"/>
      </c:catAx>
      <c:valAx>
        <c:axId val="1234725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470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5.76</c:v>
                </c:pt>
                <c:pt idx="1">
                  <c:v>8.2100000000000009</c:v>
                </c:pt>
                <c:pt idx="2">
                  <c:v>3.76</c:v>
                </c:pt>
                <c:pt idx="3">
                  <c:v>3.67</c:v>
                </c:pt>
                <c:pt idx="4">
                  <c:v>4.08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9.0500000000000007</c:v>
                </c:pt>
                <c:pt idx="1">
                  <c:v>11.17</c:v>
                </c:pt>
                <c:pt idx="2">
                  <c:v>13.57</c:v>
                </c:pt>
                <c:pt idx="3">
                  <c:v>14.99</c:v>
                </c:pt>
                <c:pt idx="4">
                  <c:v>13.56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170304"/>
        <c:axId val="131172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1.24</c:v>
                </c:pt>
                <c:pt idx="1">
                  <c:v>4.88</c:v>
                </c:pt>
                <c:pt idx="2">
                  <c:v>-1.75</c:v>
                </c:pt>
                <c:pt idx="3">
                  <c:v>1.91</c:v>
                </c:pt>
                <c:pt idx="4">
                  <c:v>-0.56000000000000005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170304"/>
        <c:axId val="131172224"/>
      </c:lineChart>
      <c:catAx>
        <c:axId val="13117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172224"/>
        <c:crosses val="autoZero"/>
        <c:auto val="1"/>
        <c:lblAlgn val="ctr"/>
        <c:lblOffset val="100"/>
        <c:tickLblSkip val="1"/>
        <c:tickMarkSkip val="1"/>
        <c:noMultiLvlLbl val="0"/>
      </c:catAx>
      <c:valAx>
        <c:axId val="13117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7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0.12</c:v>
                </c:pt>
                <c:pt idx="2">
                  <c:v>#N/A</c:v>
                </c:pt>
                <c:pt idx="3">
                  <c:v>0.08</c:v>
                </c:pt>
                <c:pt idx="4">
                  <c:v>#N/A</c:v>
                </c:pt>
                <c:pt idx="5">
                  <c:v>7.0000000000000007E-2</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宇地泊第二土地区画整理事業特別会計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0.27</c:v>
                </c:pt>
                <c:pt idx="2">
                  <c:v>#N/A</c:v>
                </c:pt>
                <c:pt idx="3">
                  <c:v>0.09</c:v>
                </c:pt>
                <c:pt idx="4">
                  <c:v>#N/A</c:v>
                </c:pt>
                <c:pt idx="5">
                  <c:v>0.04</c:v>
                </c:pt>
                <c:pt idx="6">
                  <c:v>#N/A</c:v>
                </c:pt>
                <c:pt idx="7">
                  <c:v>0.16</c:v>
                </c:pt>
                <c:pt idx="8">
                  <c:v>#N/A</c:v>
                </c:pt>
                <c:pt idx="9">
                  <c:v>0.03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佐真下第二土地区画整理事業特別会計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0.03</c:v>
                </c:pt>
                <c:pt idx="1">
                  <c:v>#N/A</c:v>
                </c:pt>
                <c:pt idx="2">
                  <c:v>#N/A</c:v>
                </c:pt>
                <c:pt idx="3">
                  <c:v>0.06</c:v>
                </c:pt>
                <c:pt idx="4">
                  <c:v>#N/A</c:v>
                </c:pt>
                <c:pt idx="5">
                  <c:v>0.03</c:v>
                </c:pt>
                <c:pt idx="6">
                  <c:v>#N/A</c:v>
                </c:pt>
                <c:pt idx="7">
                  <c:v>0.02</c:v>
                </c:pt>
                <c:pt idx="8">
                  <c:v>#N/A</c:v>
                </c:pt>
                <c:pt idx="9">
                  <c:v>0.12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0.15</c:v>
                </c:pt>
                <c:pt idx="4">
                  <c:v>#N/A</c:v>
                </c:pt>
                <c:pt idx="5">
                  <c:v>0.15</c:v>
                </c:pt>
                <c:pt idx="6">
                  <c:v>#N/A</c:v>
                </c:pt>
                <c:pt idx="7">
                  <c:v>0.16</c:v>
                </c:pt>
                <c:pt idx="8">
                  <c:v>#N/A</c:v>
                </c:pt>
                <c:pt idx="9">
                  <c:v>0.15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0.15</c:v>
                </c:pt>
                <c:pt idx="2">
                  <c:v>#N/A</c:v>
                </c:pt>
                <c:pt idx="3">
                  <c:v>0.28000000000000003</c:v>
                </c:pt>
                <c:pt idx="4">
                  <c:v>#N/A</c:v>
                </c:pt>
                <c:pt idx="5">
                  <c:v>0.54</c:v>
                </c:pt>
                <c:pt idx="6">
                  <c:v>#N/A</c:v>
                </c:pt>
                <c:pt idx="7">
                  <c:v>0.54</c:v>
                </c:pt>
                <c:pt idx="8">
                  <c:v>#N/A</c:v>
                </c:pt>
                <c:pt idx="9">
                  <c:v>0.33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0.88</c:v>
                </c:pt>
                <c:pt idx="2">
                  <c:v>#N/A</c:v>
                </c:pt>
                <c:pt idx="3">
                  <c:v>0.67</c:v>
                </c:pt>
                <c:pt idx="4">
                  <c:v>#N/A</c:v>
                </c:pt>
                <c:pt idx="5">
                  <c:v>0.41</c:v>
                </c:pt>
                <c:pt idx="6">
                  <c:v>#N/A</c:v>
                </c:pt>
                <c:pt idx="7">
                  <c:v>1.1200000000000001</c:v>
                </c:pt>
                <c:pt idx="8">
                  <c:v>#N/A</c:v>
                </c:pt>
                <c:pt idx="9">
                  <c:v>1.47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5.74</c:v>
                </c:pt>
                <c:pt idx="2">
                  <c:v>#N/A</c:v>
                </c:pt>
                <c:pt idx="3">
                  <c:v>8.18</c:v>
                </c:pt>
                <c:pt idx="4">
                  <c:v>#N/A</c:v>
                </c:pt>
                <c:pt idx="5">
                  <c:v>3.74</c:v>
                </c:pt>
                <c:pt idx="6">
                  <c:v>#N/A</c:v>
                </c:pt>
                <c:pt idx="7">
                  <c:v>3.65</c:v>
                </c:pt>
                <c:pt idx="8">
                  <c:v>#N/A</c:v>
                </c:pt>
                <c:pt idx="9">
                  <c:v>4.07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9.11</c:v>
                </c:pt>
                <c:pt idx="2">
                  <c:v>#N/A</c:v>
                </c:pt>
                <c:pt idx="3">
                  <c:v>9.9700000000000006</c:v>
                </c:pt>
                <c:pt idx="4">
                  <c:v>#N/A</c:v>
                </c:pt>
                <c:pt idx="5">
                  <c:v>9.98</c:v>
                </c:pt>
                <c:pt idx="6">
                  <c:v>#N/A</c:v>
                </c:pt>
                <c:pt idx="7">
                  <c:v>10.8</c:v>
                </c:pt>
                <c:pt idx="8">
                  <c:v>#N/A</c:v>
                </c:pt>
                <c:pt idx="9">
                  <c:v>10.42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0.71</c:v>
                </c:pt>
                <c:pt idx="1">
                  <c:v>#N/A</c:v>
                </c:pt>
                <c:pt idx="2">
                  <c:v>1.1599999999999999</c:v>
                </c:pt>
                <c:pt idx="3">
                  <c:v>#N/A</c:v>
                </c:pt>
                <c:pt idx="4">
                  <c:v>0.38</c:v>
                </c:pt>
                <c:pt idx="5">
                  <c:v>#N/A</c:v>
                </c:pt>
                <c:pt idx="6">
                  <c:v>3.21</c:v>
                </c:pt>
                <c:pt idx="7">
                  <c:v>#N/A</c:v>
                </c:pt>
                <c:pt idx="8">
                  <c:v>2.61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2023808"/>
        <c:axId val="132025344"/>
      </c:barChart>
      <c:catAx>
        <c:axId val="13202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025344"/>
        <c:crosses val="autoZero"/>
        <c:auto val="1"/>
        <c:lblAlgn val="ctr"/>
        <c:lblOffset val="100"/>
        <c:tickLblSkip val="1"/>
        <c:tickMarkSkip val="1"/>
        <c:noMultiLvlLbl val="0"/>
      </c:catAx>
      <c:valAx>
        <c:axId val="132025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23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1575</c:v>
                </c:pt>
                <c:pt idx="5">
                  <c:v>1662</c:v>
                </c:pt>
                <c:pt idx="8">
                  <c:v>1770</c:v>
                </c:pt>
                <c:pt idx="11">
                  <c:v>1777</c:v>
                </c:pt>
                <c:pt idx="14">
                  <c:v>1785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7</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c:v>
                </c:pt>
                <c:pt idx="3">
                  <c:v>103</c:v>
                </c:pt>
                <c:pt idx="6">
                  <c:v>103</c:v>
                </c:pt>
                <c:pt idx="9">
                  <c:v>103</c:v>
                </c:pt>
                <c:pt idx="12">
                  <c:v>103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356</c:v>
                </c:pt>
                <c:pt idx="3">
                  <c:v>367</c:v>
                </c:pt>
                <c:pt idx="6">
                  <c:v>349</c:v>
                </c:pt>
                <c:pt idx="9">
                  <c:v>332</c:v>
                </c:pt>
                <c:pt idx="12">
                  <c:v>318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2548</c:v>
                </c:pt>
                <c:pt idx="3">
                  <c:v>2595</c:v>
                </c:pt>
                <c:pt idx="6">
                  <c:v>2702</c:v>
                </c:pt>
                <c:pt idx="9">
                  <c:v>2646</c:v>
                </c:pt>
                <c:pt idx="12">
                  <c:v>2627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5473920"/>
        <c:axId val="125475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1396</c:v>
                </c:pt>
                <c:pt idx="2">
                  <c:v>#N/A</c:v>
                </c:pt>
                <c:pt idx="3">
                  <c:v>#N/A</c:v>
                </c:pt>
                <c:pt idx="4">
                  <c:v>1404</c:v>
                </c:pt>
                <c:pt idx="5">
                  <c:v>#N/A</c:v>
                </c:pt>
                <c:pt idx="6">
                  <c:v>#N/A</c:v>
                </c:pt>
                <c:pt idx="7">
                  <c:v>1385</c:v>
                </c:pt>
                <c:pt idx="8">
                  <c:v>#N/A</c:v>
                </c:pt>
                <c:pt idx="9">
                  <c:v>#N/A</c:v>
                </c:pt>
                <c:pt idx="10">
                  <c:v>1304</c:v>
                </c:pt>
                <c:pt idx="11">
                  <c:v>#N/A</c:v>
                </c:pt>
                <c:pt idx="12">
                  <c:v>#N/A</c:v>
                </c:pt>
                <c:pt idx="13">
                  <c:v>1263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5473920"/>
        <c:axId val="125475840"/>
      </c:lineChart>
      <c:catAx>
        <c:axId val="12547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475840"/>
        <c:crosses val="autoZero"/>
        <c:auto val="1"/>
        <c:lblAlgn val="ctr"/>
        <c:lblOffset val="100"/>
        <c:tickLblSkip val="1"/>
        <c:tickMarkSkip val="1"/>
        <c:noMultiLvlLbl val="0"/>
      </c:catAx>
      <c:valAx>
        <c:axId val="12547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7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18452</c:v>
                </c:pt>
                <c:pt idx="5">
                  <c:v>20693</c:v>
                </c:pt>
                <c:pt idx="8">
                  <c:v>21188</c:v>
                </c:pt>
                <c:pt idx="11">
                  <c:v>21463</c:v>
                </c:pt>
                <c:pt idx="14">
                  <c:v>21388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990</c:v>
                </c:pt>
                <c:pt idx="5">
                  <c:v>984</c:v>
                </c:pt>
                <c:pt idx="8">
                  <c:v>895</c:v>
                </c:pt>
                <c:pt idx="11">
                  <c:v>834</c:v>
                </c:pt>
                <c:pt idx="14">
                  <c:v>753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5172</c:v>
                </c:pt>
                <c:pt idx="5">
                  <c:v>7176</c:v>
                </c:pt>
                <c:pt idx="8">
                  <c:v>6741</c:v>
                </c:pt>
                <c:pt idx="11">
                  <c:v>8076</c:v>
                </c:pt>
                <c:pt idx="14">
                  <c:v>8654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c:v>
                </c:pt>
                <c:pt idx="3">
                  <c:v>8</c:v>
                </c:pt>
                <c:pt idx="6">
                  <c:v>4</c:v>
                </c:pt>
                <c:pt idx="9">
                  <c:v>0</c:v>
                </c:pt>
                <c:pt idx="12">
                  <c:v>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3242</c:v>
                </c:pt>
                <c:pt idx="3">
                  <c:v>3284</c:v>
                </c:pt>
                <c:pt idx="6">
                  <c:v>2983</c:v>
                </c:pt>
                <c:pt idx="9">
                  <c:v>2981</c:v>
                </c:pt>
                <c:pt idx="12">
                  <c:v>3097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1053</c:v>
                </c:pt>
                <c:pt idx="3">
                  <c:v>972</c:v>
                </c:pt>
                <c:pt idx="6">
                  <c:v>888</c:v>
                </c:pt>
                <c:pt idx="9">
                  <c:v>800</c:v>
                </c:pt>
                <c:pt idx="12">
                  <c:v>706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4132</c:v>
                </c:pt>
                <c:pt idx="3">
                  <c:v>5052</c:v>
                </c:pt>
                <c:pt idx="6">
                  <c:v>5053</c:v>
                </c:pt>
                <c:pt idx="9">
                  <c:v>4939</c:v>
                </c:pt>
                <c:pt idx="12">
                  <c:v>4663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443</c:v>
                </c:pt>
                <c:pt idx="6">
                  <c:v>528</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28497</c:v>
                </c:pt>
                <c:pt idx="3">
                  <c:v>30238</c:v>
                </c:pt>
                <c:pt idx="6">
                  <c:v>30428</c:v>
                </c:pt>
                <c:pt idx="9">
                  <c:v>30369</c:v>
                </c:pt>
                <c:pt idx="12">
                  <c:v>30570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7272960"/>
        <c:axId val="77283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12316</c:v>
                </c:pt>
                <c:pt idx="2">
                  <c:v>#N/A</c:v>
                </c:pt>
                <c:pt idx="3">
                  <c:v>#N/A</c:v>
                </c:pt>
                <c:pt idx="4">
                  <c:v>11143</c:v>
                </c:pt>
                <c:pt idx="5">
                  <c:v>#N/A</c:v>
                </c:pt>
                <c:pt idx="6">
                  <c:v>#N/A</c:v>
                </c:pt>
                <c:pt idx="7">
                  <c:v>11060</c:v>
                </c:pt>
                <c:pt idx="8">
                  <c:v>#N/A</c:v>
                </c:pt>
                <c:pt idx="9">
                  <c:v>#N/A</c:v>
                </c:pt>
                <c:pt idx="10">
                  <c:v>8716</c:v>
                </c:pt>
                <c:pt idx="11">
                  <c:v>#N/A</c:v>
                </c:pt>
                <c:pt idx="12">
                  <c:v>#N/A</c:v>
                </c:pt>
                <c:pt idx="13">
                  <c:v>8245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7272960"/>
        <c:axId val="77283328"/>
      </c:lineChart>
      <c:catAx>
        <c:axId val="7727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283328"/>
        <c:crosses val="autoZero"/>
        <c:auto val="1"/>
        <c:lblAlgn val="ctr"/>
        <c:lblOffset val="100"/>
        <c:tickLblSkip val="1"/>
        <c:tickMarkSkip val="1"/>
        <c:noMultiLvlLbl val="0"/>
      </c:catAx>
      <c:valAx>
        <c:axId val="7728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27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49.5</c:v>
                </c:pt>
              </c:numCache>
            </c:numRef>
          </c:xVal>
          <c:yVal>
            <c:numRef>
              <c:f>公会計指標分析・財政指標組合せ分析表!$K$51:$O$51</c:f>
              <c:numCache>
                <c:formatCode>#,##0.0;"▲ "#,##0.0</c:formatCode>
                <c:ptCount val="5"/>
                <c:pt idx="3">
                  <c:v>53.9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6978816"/>
        <c:axId val="76997376"/>
      </c:scatterChart>
      <c:valAx>
        <c:axId val="76978816"/>
        <c:scaling>
          <c:orientation val="minMax"/>
          <c:max val="55.9"/>
          <c:min val="49.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997376"/>
        <c:crosses val="autoZero"/>
        <c:crossBetween val="midCat"/>
      </c:valAx>
      <c:valAx>
        <c:axId val="76997376"/>
        <c:scaling>
          <c:orientation val="minMax"/>
          <c:max val="57"/>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6978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9.1999999999999993</c:v>
                </c:pt>
                <c:pt idx="2">
                  <c:v>9</c:v>
                </c:pt>
                <c:pt idx="3">
                  <c:v>8.6</c:v>
                </c:pt>
                <c:pt idx="4">
                  <c:v>8.1</c:v>
                </c:pt>
              </c:numCache>
            </c:numRef>
          </c:xVal>
          <c:yVal>
            <c:numRef>
              <c:f>公会計指標分析・財政指標組合せ分析表!$K$73:$O$73</c:f>
              <c:numCache>
                <c:formatCode>#,##0.0;"▲ "#,##0.0</c:formatCode>
                <c:ptCount val="5"/>
                <c:pt idx="0">
                  <c:v>81.3</c:v>
                </c:pt>
                <c:pt idx="1">
                  <c:v>72.3</c:v>
                </c:pt>
                <c:pt idx="2">
                  <c:v>71</c:v>
                </c:pt>
                <c:pt idx="3">
                  <c:v>53.9</c:v>
                </c:pt>
                <c:pt idx="4">
                  <c:v>49.6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7703808"/>
        <c:axId val="77710080"/>
      </c:scatterChart>
      <c:valAx>
        <c:axId val="77703808"/>
        <c:scaling>
          <c:orientation val="minMax"/>
          <c:max val="10.5"/>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7710080"/>
        <c:crosses val="autoZero"/>
        <c:crossBetween val="midCat"/>
      </c:valAx>
      <c:valAx>
        <c:axId val="77710080"/>
        <c:scaling>
          <c:orientation val="minMax"/>
          <c:max val="90"/>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7038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年度は一般単独事業債の一部償還終了等の影響により、元利償還金が対前年度で減となっている。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しかしながら、翌年度以降は宜野湾市特定駐留軍用地内土地取得事業基金積立事業、給食センター新設事業等に係る地方債元金償還の据置期間の終了に伴い、元金償還額の増が見込まれる。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今後も学校教育施設をはじめとした公共施設更新等に係る地方債発行が見込まれるため、元利償還金を年次的に平準化できるよう、計画的な地方債発行に努める。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債務負担行為に基づく支出予定額がなく、公営企業債等繰入見込額及び組合等負担見込額は減少傾向にあるものの、地方債を財源とする普通建設事業が今後も控えており、一般会計等に係る地方債現在高は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将来負担比率自体は、充当可能基金の増加により、減少傾向にある。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今後も地方債に頼りすぎない財政運営に努めていく。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98,151
97,043
19.80
39,854,563
38,898,440
747,359
18,297,087
30,570,277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49.6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年以上前に建築され</a:t>
          </a:r>
          <a:r>
            <a:rPr kumimoji="1" lang="ja-JP" altLang="en-US" sz="1100">
              <a:solidFill>
                <a:schemeClr val="dk1"/>
              </a:solidFill>
              <a:effectLst/>
              <a:latin typeface="+mn-lt"/>
              <a:ea typeface="+mn-ea"/>
              <a:cs typeface="+mn-cs"/>
            </a:rPr>
            <a:t>、増改築がされていない</a:t>
          </a:r>
          <a:r>
            <a:rPr kumimoji="1" lang="ja-JP" altLang="ja-JP" sz="1100">
              <a:solidFill>
                <a:schemeClr val="dk1"/>
              </a:solidFill>
              <a:effectLst/>
              <a:latin typeface="+mn-lt"/>
              <a:ea typeface="+mn-ea"/>
              <a:cs typeface="+mn-cs"/>
            </a:rPr>
            <a:t>施設に</a:t>
          </a:r>
          <a:r>
            <a:rPr kumimoji="1" lang="ja-JP" altLang="en-US" sz="1100">
              <a:solidFill>
                <a:schemeClr val="dk1"/>
              </a:solidFill>
              <a:effectLst/>
              <a:latin typeface="+mn-lt"/>
              <a:ea typeface="+mn-ea"/>
              <a:cs typeface="+mn-cs"/>
            </a:rPr>
            <a:t>ついては</a:t>
          </a:r>
          <a:r>
            <a:rPr kumimoji="1" lang="ja-JP" altLang="ja-JP" sz="1100">
              <a:solidFill>
                <a:schemeClr val="dk1"/>
              </a:solidFill>
              <a:effectLst/>
              <a:latin typeface="+mn-lt"/>
              <a:ea typeface="+mn-ea"/>
              <a:cs typeface="+mn-cs"/>
            </a:rPr>
            <a:t>、有形固定資産減価償却率が類似団体平均値を上回る傾向にあるが</a:t>
          </a:r>
          <a:r>
            <a:rPr kumimoji="1" lang="ja-JP" altLang="en-US" sz="1100">
              <a:solidFill>
                <a:schemeClr val="dk1"/>
              </a:solidFill>
              <a:effectLst/>
              <a:latin typeface="+mn-lt"/>
              <a:ea typeface="+mn-ea"/>
              <a:cs typeface="+mn-cs"/>
            </a:rPr>
            <a:t>、小学校新設等による取得価格合計額の伸びにより、全体としては類似団体平均値を下回っている。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123190</xdr:rowOff>
    </xdr:from>
    <xdr:to>
      <xdr:col>3</xdr:col>
      <xdr:colOff>511175</xdr:colOff>
      <xdr:row>32</xdr:row>
      <xdr:rowOff>53340</xdr:rowOff>
    </xdr:to>
    <xdr:sp macro="" textlink="">
      <xdr:nvSpPr>
        <xdr:cNvPr id="75" name="円/楕円 74"/>
        <xdr:cNvSpPr/>
      </xdr:nvSpPr>
      <xdr:spPr>
        <a:xfrm>
          <a:off x="4000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158005</xdr:rowOff>
    </xdr:from>
    <xdr:ext cx="405111" cy="259045"/>
    <xdr:sp macro="" textlink="">
      <xdr:nvSpPr>
        <xdr:cNvPr id="76"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44467</xdr:rowOff>
    </xdr:from>
    <xdr:ext cx="405111" cy="259045"/>
    <xdr:sp macro="" textlink="">
      <xdr:nvSpPr>
        <xdr:cNvPr id="77" name="n_1mainValue有形固定資産減価償却率"/>
        <xdr:cNvSpPr txBox="1"/>
      </xdr:nvSpPr>
      <xdr:spPr>
        <a:xfrm>
          <a:off x="3836043"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98,151
97,043
19.80
39,854,563
38,898,440
747,359
18,297,087
30,570,277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59690</xdr:rowOff>
    </xdr:from>
    <xdr:to>
      <xdr:col>5</xdr:col>
      <xdr:colOff>409575</xdr:colOff>
      <xdr:row>36</xdr:row>
      <xdr:rowOff>161290</xdr:rowOff>
    </xdr:to>
    <xdr:sp macro="" textlink="">
      <xdr:nvSpPr>
        <xdr:cNvPr id="74" name="円/楕円 73"/>
        <xdr:cNvSpPr/>
      </xdr:nvSpPr>
      <xdr:spPr>
        <a:xfrm>
          <a:off x="3746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146385</xdr:rowOff>
    </xdr:from>
    <xdr:ext cx="405111" cy="259045"/>
    <xdr:sp macro="" textlink="">
      <xdr:nvSpPr>
        <xdr:cNvPr id="75" name="n_1aveValue【道路】&#10;有形固定資産減価償却率"/>
        <xdr:cNvSpPr txBox="1"/>
      </xdr:nvSpPr>
      <xdr:spPr>
        <a:xfrm>
          <a:off x="3582043" y="580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152417</xdr:rowOff>
    </xdr:from>
    <xdr:ext cx="405111" cy="259045"/>
    <xdr:sp macro="" textlink="">
      <xdr:nvSpPr>
        <xdr:cNvPr id="76" name="n_1mainValue【道路】&#10;有形固定資産減価償却率"/>
        <xdr:cNvSpPr txBox="1"/>
      </xdr:nvSpPr>
      <xdr:spPr>
        <a:xfrm>
          <a:off x="3582043"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5" name="フローチャート : 判断 104"/>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13422</xdr:rowOff>
    </xdr:from>
    <xdr:to>
      <xdr:col>14</xdr:col>
      <xdr:colOff>79375</xdr:colOff>
      <xdr:row>41</xdr:row>
      <xdr:rowOff>115022</xdr:rowOff>
    </xdr:to>
    <xdr:sp macro="" textlink="">
      <xdr:nvSpPr>
        <xdr:cNvPr id="111" name="円/楕円 110"/>
        <xdr:cNvSpPr/>
      </xdr:nvSpPr>
      <xdr:spPr>
        <a:xfrm>
          <a:off x="9588500" y="7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116872</xdr:rowOff>
    </xdr:from>
    <xdr:ext cx="534377" cy="259045"/>
    <xdr:sp macro="" textlink="">
      <xdr:nvSpPr>
        <xdr:cNvPr id="112"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106149</xdr:rowOff>
    </xdr:from>
    <xdr:ext cx="469744" cy="259045"/>
    <xdr:sp macro="" textlink="">
      <xdr:nvSpPr>
        <xdr:cNvPr id="113" name="n_1mainValue【道路】&#10;一人当たり延長"/>
        <xdr:cNvSpPr txBox="1"/>
      </xdr:nvSpPr>
      <xdr:spPr>
        <a:xfrm>
          <a:off x="9391727" y="713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5" name="直線コネクタ 12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6" name="テキスト ボックス 12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7" name="直線コネクタ 12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8" name="テキスト ボックス 12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9" name="直線コネクタ 12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0" name="テキスト ボックス 12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3" name="直線コネクタ 13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4" name="テキスト ボックス 13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7" name="直線コネクタ 13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8" name="テキスト ボックス 137"/>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2" name="直線コネクタ 141"/>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3"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44" name="直線コネクタ 143"/>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45"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6" name="直線コネクタ 145"/>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7"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8" name="フローチャート : 判断 147"/>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9" name="フローチャート : 判断 148"/>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92075</xdr:rowOff>
    </xdr:from>
    <xdr:to>
      <xdr:col>5</xdr:col>
      <xdr:colOff>409575</xdr:colOff>
      <xdr:row>64</xdr:row>
      <xdr:rowOff>22225</xdr:rowOff>
    </xdr:to>
    <xdr:sp macro="" textlink="">
      <xdr:nvSpPr>
        <xdr:cNvPr id="155" name="円/楕円 154"/>
        <xdr:cNvSpPr/>
      </xdr:nvSpPr>
      <xdr:spPr>
        <a:xfrm>
          <a:off x="3746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53040</xdr:rowOff>
    </xdr:from>
    <xdr:ext cx="405111" cy="259045"/>
    <xdr:sp macro="" textlink="">
      <xdr:nvSpPr>
        <xdr:cNvPr id="156" name="n_1aveValue【橋りょう・トンネル】&#10;有形固定資産減価償却率"/>
        <xdr:cNvSpPr txBox="1"/>
      </xdr:nvSpPr>
      <xdr:spPr>
        <a:xfrm>
          <a:off x="3582043" y="1034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13352</xdr:rowOff>
    </xdr:from>
    <xdr:ext cx="405111" cy="259045"/>
    <xdr:sp macro="" textlink="">
      <xdr:nvSpPr>
        <xdr:cNvPr id="157" name="n_1mainValue【橋りょう・トンネル】&#10;有形固定資産減価償却率"/>
        <xdr:cNvSpPr txBox="1"/>
      </xdr:nvSpPr>
      <xdr:spPr>
        <a:xfrm>
          <a:off x="3582043"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1" name="直線コネクタ 180"/>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2"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3" name="直線コネクタ 182"/>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4"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5" name="直線コネクタ 184"/>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6"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7" name="フローチャート : 判断 186"/>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8" name="フローチャート : 判断 187"/>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169791</xdr:rowOff>
    </xdr:from>
    <xdr:to>
      <xdr:col>14</xdr:col>
      <xdr:colOff>79375</xdr:colOff>
      <xdr:row>64</xdr:row>
      <xdr:rowOff>99941</xdr:rowOff>
    </xdr:to>
    <xdr:sp macro="" textlink="">
      <xdr:nvSpPr>
        <xdr:cNvPr id="194" name="円/楕円 193"/>
        <xdr:cNvSpPr/>
      </xdr:nvSpPr>
      <xdr:spPr>
        <a:xfrm>
          <a:off x="9588500" y="1097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100992</xdr:rowOff>
    </xdr:from>
    <xdr:ext cx="599010" cy="259045"/>
    <xdr:sp macro="" textlink="">
      <xdr:nvSpPr>
        <xdr:cNvPr id="195" name="n_1aveValue【橋りょう・トンネル】&#10;一人当たり有形固定資産（償却資産）額"/>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91068</xdr:rowOff>
    </xdr:from>
    <xdr:ext cx="534377" cy="259045"/>
    <xdr:sp macro="" textlink="">
      <xdr:nvSpPr>
        <xdr:cNvPr id="196" name="n_1mainValue【橋りょう・トンネル】&#10;一人当たり有形固定資産（償却資産）額"/>
        <xdr:cNvSpPr txBox="1"/>
      </xdr:nvSpPr>
      <xdr:spPr>
        <a:xfrm>
          <a:off x="9359411" y="1106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7" name="テキスト ボックス 21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76200</xdr:rowOff>
    </xdr:from>
    <xdr:to>
      <xdr:col>6</xdr:col>
      <xdr:colOff>510540</xdr:colOff>
      <xdr:row>82</xdr:row>
      <xdr:rowOff>152400</xdr:rowOff>
    </xdr:to>
    <xdr:cxnSp macro="">
      <xdr:nvCxnSpPr>
        <xdr:cNvPr id="221" name="直線コネクタ 220"/>
        <xdr:cNvCxnSpPr/>
      </xdr:nvCxnSpPr>
      <xdr:spPr>
        <a:xfrm flipV="1">
          <a:off x="4634865" y="134493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156227</xdr:rowOff>
    </xdr:from>
    <xdr:ext cx="405111" cy="259045"/>
    <xdr:sp macro="" textlink="">
      <xdr:nvSpPr>
        <xdr:cNvPr id="222" name="【公営住宅】&#10;有形固定資産減価償却率最小値テキスト"/>
        <xdr:cNvSpPr txBox="1"/>
      </xdr:nvSpPr>
      <xdr:spPr>
        <a:xfrm>
          <a:off x="4724400"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82</xdr:row>
      <xdr:rowOff>152400</xdr:rowOff>
    </xdr:from>
    <xdr:to>
      <xdr:col>6</xdr:col>
      <xdr:colOff>600075</xdr:colOff>
      <xdr:row>82</xdr:row>
      <xdr:rowOff>152400</xdr:rowOff>
    </xdr:to>
    <xdr:cxnSp macro="">
      <xdr:nvCxnSpPr>
        <xdr:cNvPr id="223" name="直線コネクタ 222"/>
        <xdr:cNvCxnSpPr/>
      </xdr:nvCxnSpPr>
      <xdr:spPr>
        <a:xfrm>
          <a:off x="4546600" y="1421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22877</xdr:rowOff>
    </xdr:from>
    <xdr:ext cx="405111" cy="259045"/>
    <xdr:sp macro="" textlink="">
      <xdr:nvSpPr>
        <xdr:cNvPr id="224" name="【公営住宅】&#10;有形固定資産減価償却率最大値テキスト"/>
        <xdr:cNvSpPr txBox="1"/>
      </xdr:nvSpPr>
      <xdr:spPr>
        <a:xfrm>
          <a:off x="47244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76200</xdr:rowOff>
    </xdr:from>
    <xdr:to>
      <xdr:col>6</xdr:col>
      <xdr:colOff>600075</xdr:colOff>
      <xdr:row>78</xdr:row>
      <xdr:rowOff>76200</xdr:rowOff>
    </xdr:to>
    <xdr:cxnSp macro="">
      <xdr:nvCxnSpPr>
        <xdr:cNvPr id="225" name="直線コネクタ 224"/>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156227</xdr:rowOff>
    </xdr:from>
    <xdr:ext cx="405111" cy="259045"/>
    <xdr:sp macro="" textlink="">
      <xdr:nvSpPr>
        <xdr:cNvPr id="226" name="【公営住宅】&#10;有形固定資産減価償却率平均値テキスト"/>
        <xdr:cNvSpPr txBox="1"/>
      </xdr:nvSpPr>
      <xdr:spPr>
        <a:xfrm>
          <a:off x="4724400" y="1387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6350</xdr:rowOff>
    </xdr:from>
    <xdr:to>
      <xdr:col>6</xdr:col>
      <xdr:colOff>561975</xdr:colOff>
      <xdr:row>81</xdr:row>
      <xdr:rowOff>107950</xdr:rowOff>
    </xdr:to>
    <xdr:sp macro="" textlink="">
      <xdr:nvSpPr>
        <xdr:cNvPr id="227" name="フローチャート : 判断 226"/>
        <xdr:cNvSpPr/>
      </xdr:nvSpPr>
      <xdr:spPr>
        <a:xfrm>
          <a:off x="4584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52070</xdr:rowOff>
    </xdr:from>
    <xdr:to>
      <xdr:col>5</xdr:col>
      <xdr:colOff>409575</xdr:colOff>
      <xdr:row>81</xdr:row>
      <xdr:rowOff>153670</xdr:rowOff>
    </xdr:to>
    <xdr:sp macro="" textlink="">
      <xdr:nvSpPr>
        <xdr:cNvPr id="228" name="フローチャート : 判断 227"/>
        <xdr:cNvSpPr/>
      </xdr:nvSpPr>
      <xdr:spPr>
        <a:xfrm>
          <a:off x="3746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135889</xdr:rowOff>
    </xdr:from>
    <xdr:to>
      <xdr:col>5</xdr:col>
      <xdr:colOff>409575</xdr:colOff>
      <xdr:row>86</xdr:row>
      <xdr:rowOff>66039</xdr:rowOff>
    </xdr:to>
    <xdr:sp macro="" textlink="">
      <xdr:nvSpPr>
        <xdr:cNvPr id="234" name="円/楕円 233"/>
        <xdr:cNvSpPr/>
      </xdr:nvSpPr>
      <xdr:spPr>
        <a:xfrm>
          <a:off x="3746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170197</xdr:rowOff>
    </xdr:from>
    <xdr:ext cx="405111" cy="259045"/>
    <xdr:sp macro="" textlink="">
      <xdr:nvSpPr>
        <xdr:cNvPr id="235" name="n_1aveValue【公営住宅】&#10;有形固定資産減価償却率"/>
        <xdr:cNvSpPr txBox="1"/>
      </xdr:nvSpPr>
      <xdr:spPr>
        <a:xfrm>
          <a:off x="3582043"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57166</xdr:rowOff>
    </xdr:from>
    <xdr:ext cx="405111" cy="259045"/>
    <xdr:sp macro="" textlink="">
      <xdr:nvSpPr>
        <xdr:cNvPr id="236" name="n_1mainValue【公営住宅】&#10;有形固定資産減価償却率"/>
        <xdr:cNvSpPr txBox="1"/>
      </xdr:nvSpPr>
      <xdr:spPr>
        <a:xfrm>
          <a:off x="3582043"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7" name="直線コネクタ 24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8" name="テキスト ボックス 24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9" name="直線コネクタ 24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0" name="テキスト ボックス 24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1" name="直線コネクタ 25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2" name="テキスト ボックス 25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3" name="直線コネクタ 25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4" name="テキスト ボックス 25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5" name="直線コネクタ 25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6" name="テキスト ボックス 25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7" name="直線コネクタ 25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8" name="テキスト ボックス 25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60" name="直線コネクタ 259"/>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61"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62" name="直線コネクタ 261"/>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63"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4" name="直線コネクタ 263"/>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5"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6" name="フローチャート : 判断 265"/>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7" name="フローチャート : 判断 266"/>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162561</xdr:rowOff>
    </xdr:from>
    <xdr:to>
      <xdr:col>14</xdr:col>
      <xdr:colOff>79375</xdr:colOff>
      <xdr:row>85</xdr:row>
      <xdr:rowOff>92711</xdr:rowOff>
    </xdr:to>
    <xdr:sp macro="" textlink="">
      <xdr:nvSpPr>
        <xdr:cNvPr id="273" name="円/楕円 272"/>
        <xdr:cNvSpPr/>
      </xdr:nvSpPr>
      <xdr:spPr>
        <a:xfrm>
          <a:off x="9588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19321</xdr:rowOff>
    </xdr:from>
    <xdr:ext cx="469744" cy="259045"/>
    <xdr:sp macro="" textlink="">
      <xdr:nvSpPr>
        <xdr:cNvPr id="274"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83838</xdr:rowOff>
    </xdr:from>
    <xdr:ext cx="469744" cy="259045"/>
    <xdr:sp macro="" textlink="">
      <xdr:nvSpPr>
        <xdr:cNvPr id="275" name="n_1mainValue【公営住宅】&#10;一人当たり面積"/>
        <xdr:cNvSpPr txBox="1"/>
      </xdr:nvSpPr>
      <xdr:spPr>
        <a:xfrm>
          <a:off x="93917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2" name="テキスト ボックス 30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3" name="直線コネクタ 3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4" name="テキスト ボックス 30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5" name="直線コネクタ 3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6" name="テキスト ボックス 3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7" name="直線コネクタ 3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8" name="テキスト ボックス 3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9" name="直線コネクタ 3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0" name="テキスト ボックス 3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1" name="直線コネクタ 3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2" name="テキスト ボックス 31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4" name="テキスト ボックス 3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16" name="直線コネクタ 315"/>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17"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18" name="直線コネクタ 317"/>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0" name="直線コネクタ 31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21"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22" name="フローチャート : 判断 321"/>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23" name="フローチャート : 判断 322"/>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42545</xdr:rowOff>
    </xdr:from>
    <xdr:to>
      <xdr:col>22</xdr:col>
      <xdr:colOff>415925</xdr:colOff>
      <xdr:row>40</xdr:row>
      <xdr:rowOff>144145</xdr:rowOff>
    </xdr:to>
    <xdr:sp macro="" textlink="">
      <xdr:nvSpPr>
        <xdr:cNvPr id="329" name="円/楕円 328"/>
        <xdr:cNvSpPr/>
      </xdr:nvSpPr>
      <xdr:spPr>
        <a:xfrm>
          <a:off x="1543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30"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135272</xdr:rowOff>
    </xdr:from>
    <xdr:ext cx="405111" cy="259045"/>
    <xdr:sp macro="" textlink="">
      <xdr:nvSpPr>
        <xdr:cNvPr id="331" name="n_1mainValue【認定こども園・幼稚園・保育所】&#10;有形固定資産減価償却率"/>
        <xdr:cNvSpPr txBox="1"/>
      </xdr:nvSpPr>
      <xdr:spPr>
        <a:xfrm>
          <a:off x="15266043"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2" name="直線コネクタ 3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3" name="テキスト ボックス 3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4" name="直線コネクタ 3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5" name="テキスト ボックス 3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6" name="直線コネクタ 3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7" name="テキスト ボックス 3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8" name="直線コネクタ 3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9" name="テキスト ボックス 3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0" name="直線コネクタ 3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1" name="テキスト ボックス 3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53" name="直線コネクタ 352"/>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54"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55" name="直線コネクタ 354"/>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56"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57" name="直線コネクタ 356"/>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58"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59" name="フローチャート : 判断 358"/>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60" name="フローチャート : 判断 359"/>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1" name="テキスト ボックス 3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2" name="テキスト ボックス 3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3" name="テキスト ボックス 3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4" name="テキスト ボックス 3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5" name="テキスト ボックス 3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121412</xdr:rowOff>
    </xdr:from>
    <xdr:to>
      <xdr:col>31</xdr:col>
      <xdr:colOff>85725</xdr:colOff>
      <xdr:row>39</xdr:row>
      <xdr:rowOff>51562</xdr:rowOff>
    </xdr:to>
    <xdr:sp macro="" textlink="">
      <xdr:nvSpPr>
        <xdr:cNvPr id="366" name="円/楕円 365"/>
        <xdr:cNvSpPr/>
      </xdr:nvSpPr>
      <xdr:spPr>
        <a:xfrm>
          <a:off x="2127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125239</xdr:rowOff>
    </xdr:from>
    <xdr:ext cx="469744" cy="259045"/>
    <xdr:sp macro="" textlink="">
      <xdr:nvSpPr>
        <xdr:cNvPr id="367"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42689</xdr:rowOff>
    </xdr:from>
    <xdr:ext cx="469744" cy="259045"/>
    <xdr:sp macro="" textlink="">
      <xdr:nvSpPr>
        <xdr:cNvPr id="368" name="n_1mainValue【認定こども園・幼稚園・保育所】&#10;一人当たり面積"/>
        <xdr:cNvSpPr txBox="1"/>
      </xdr:nvSpPr>
      <xdr:spPr>
        <a:xfrm>
          <a:off x="210757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6" name="正方形/長方形 3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7" name="テキスト ボックス 3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8" name="直線コネクタ 3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9" name="テキスト ボックス 3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0" name="直線コネクタ 3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1" name="テキスト ボックス 3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2" name="直線コネクタ 3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3" name="テキスト ボックス 3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4" name="直線コネクタ 3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5" name="テキスト ボックス 3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6" name="直線コネクタ 3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7" name="テキスト ボックス 3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8" name="直線コネクタ 3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9" name="テキスト ボックス 3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0" name="直線コネクタ 3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1" name="テキスト ボックス 3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17962</xdr:rowOff>
    </xdr:to>
    <xdr:cxnSp macro="">
      <xdr:nvCxnSpPr>
        <xdr:cNvPr id="395" name="直線コネクタ 394"/>
        <xdr:cNvCxnSpPr/>
      </xdr:nvCxnSpPr>
      <xdr:spPr>
        <a:xfrm flipV="1">
          <a:off x="16318864" y="9646920"/>
          <a:ext cx="0" cy="1172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21789</xdr:rowOff>
    </xdr:from>
    <xdr:ext cx="405111" cy="259045"/>
    <xdr:sp macro="" textlink="">
      <xdr:nvSpPr>
        <xdr:cNvPr id="396" name="【学校施設】&#10;有形固定資産減価償却率最小値テキスト"/>
        <xdr:cNvSpPr txBox="1"/>
      </xdr:nvSpPr>
      <xdr:spPr>
        <a:xfrm>
          <a:off x="16408400" y="1082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63</xdr:row>
      <xdr:rowOff>17962</xdr:rowOff>
    </xdr:from>
    <xdr:to>
      <xdr:col>23</xdr:col>
      <xdr:colOff>606425</xdr:colOff>
      <xdr:row>63</xdr:row>
      <xdr:rowOff>17962</xdr:rowOff>
    </xdr:to>
    <xdr:cxnSp macro="">
      <xdr:nvCxnSpPr>
        <xdr:cNvPr id="397" name="直線コネクタ 396"/>
        <xdr:cNvCxnSpPr/>
      </xdr:nvCxnSpPr>
      <xdr:spPr>
        <a:xfrm>
          <a:off x="16230600" y="1081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8"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9" name="直線コネクタ 398"/>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146430</xdr:rowOff>
    </xdr:from>
    <xdr:ext cx="405111" cy="259045"/>
    <xdr:sp macro="" textlink="">
      <xdr:nvSpPr>
        <xdr:cNvPr id="400" name="【学校施設】&#10;有形固定資産減価償却率平均値テキスト"/>
        <xdr:cNvSpPr txBox="1"/>
      </xdr:nvSpPr>
      <xdr:spPr>
        <a:xfrm>
          <a:off x="164084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168003</xdr:rowOff>
    </xdr:from>
    <xdr:to>
      <xdr:col>23</xdr:col>
      <xdr:colOff>568325</xdr:colOff>
      <xdr:row>59</xdr:row>
      <xdr:rowOff>98153</xdr:rowOff>
    </xdr:to>
    <xdr:sp macro="" textlink="">
      <xdr:nvSpPr>
        <xdr:cNvPr id="401" name="フローチャート : 判断 400"/>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55335</xdr:rowOff>
    </xdr:from>
    <xdr:to>
      <xdr:col>22</xdr:col>
      <xdr:colOff>415925</xdr:colOff>
      <xdr:row>59</xdr:row>
      <xdr:rowOff>156935</xdr:rowOff>
    </xdr:to>
    <xdr:sp macro="" textlink="">
      <xdr:nvSpPr>
        <xdr:cNvPr id="402" name="フローチャート : 判断 401"/>
        <xdr:cNvSpPr/>
      </xdr:nvSpPr>
      <xdr:spPr>
        <a:xfrm>
          <a:off x="15430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39007</xdr:rowOff>
    </xdr:from>
    <xdr:to>
      <xdr:col>22</xdr:col>
      <xdr:colOff>415925</xdr:colOff>
      <xdr:row>63</xdr:row>
      <xdr:rowOff>140607</xdr:rowOff>
    </xdr:to>
    <xdr:sp macro="" textlink="">
      <xdr:nvSpPr>
        <xdr:cNvPr id="408" name="円/楕円 407"/>
        <xdr:cNvSpPr/>
      </xdr:nvSpPr>
      <xdr:spPr>
        <a:xfrm>
          <a:off x="15430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2012</xdr:rowOff>
    </xdr:from>
    <xdr:ext cx="405111" cy="259045"/>
    <xdr:sp macro="" textlink="">
      <xdr:nvSpPr>
        <xdr:cNvPr id="409" name="n_1aveValue【学校施設】&#10;有形固定資産減価償却率"/>
        <xdr:cNvSpPr txBox="1"/>
      </xdr:nvSpPr>
      <xdr:spPr>
        <a:xfrm>
          <a:off x="15266043"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131734</xdr:rowOff>
    </xdr:from>
    <xdr:ext cx="405111" cy="259045"/>
    <xdr:sp macro="" textlink="">
      <xdr:nvSpPr>
        <xdr:cNvPr id="410" name="n_1mainValue【学校施設】&#10;有形固定資産減価償却率"/>
        <xdr:cNvSpPr txBox="1"/>
      </xdr:nvSpPr>
      <xdr:spPr>
        <a:xfrm>
          <a:off x="15266043" y="1093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2" name="直線コネクタ 4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3" name="テキスト ボックス 4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4" name="直線コネクタ 4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5" name="テキスト ボックス 42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6" name="直線コネクタ 4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7" name="テキスト ボックス 42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8" name="直線コネクタ 4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9" name="テキスト ボックス 42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0" name="直線コネクタ 4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1" name="テキスト ボックス 4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84582</xdr:rowOff>
    </xdr:from>
    <xdr:to>
      <xdr:col>32</xdr:col>
      <xdr:colOff>186689</xdr:colOff>
      <xdr:row>63</xdr:row>
      <xdr:rowOff>168707</xdr:rowOff>
    </xdr:to>
    <xdr:cxnSp macro="">
      <xdr:nvCxnSpPr>
        <xdr:cNvPr id="433" name="直線コネクタ 432"/>
        <xdr:cNvCxnSpPr/>
      </xdr:nvCxnSpPr>
      <xdr:spPr>
        <a:xfrm flipV="1">
          <a:off x="22160864" y="9857232"/>
          <a:ext cx="0"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1084</xdr:rowOff>
    </xdr:from>
    <xdr:ext cx="469744" cy="259045"/>
    <xdr:sp macro="" textlink="">
      <xdr:nvSpPr>
        <xdr:cNvPr id="434" name="【学校施設】&#10;一人当たり面積最小値テキスト"/>
        <xdr:cNvSpPr txBox="1"/>
      </xdr:nvSpPr>
      <xdr:spPr>
        <a:xfrm>
          <a:off x="22250400" y="1097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63</xdr:row>
      <xdr:rowOff>168707</xdr:rowOff>
    </xdr:from>
    <xdr:to>
      <xdr:col>32</xdr:col>
      <xdr:colOff>276225</xdr:colOff>
      <xdr:row>63</xdr:row>
      <xdr:rowOff>168707</xdr:rowOff>
    </xdr:to>
    <xdr:cxnSp macro="">
      <xdr:nvCxnSpPr>
        <xdr:cNvPr id="435" name="直線コネクタ 434"/>
        <xdr:cNvCxnSpPr/>
      </xdr:nvCxnSpPr>
      <xdr:spPr>
        <a:xfrm>
          <a:off x="22072600" y="1097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31259</xdr:rowOff>
    </xdr:from>
    <xdr:ext cx="469744" cy="259045"/>
    <xdr:sp macro="" textlink="">
      <xdr:nvSpPr>
        <xdr:cNvPr id="436" name="【学校施設】&#10;一人当たり面積最大値テキスト"/>
        <xdr:cNvSpPr txBox="1"/>
      </xdr:nvSpPr>
      <xdr:spPr>
        <a:xfrm>
          <a:off x="22250400" y="963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57</xdr:row>
      <xdr:rowOff>84582</xdr:rowOff>
    </xdr:from>
    <xdr:to>
      <xdr:col>32</xdr:col>
      <xdr:colOff>276225</xdr:colOff>
      <xdr:row>57</xdr:row>
      <xdr:rowOff>84582</xdr:rowOff>
    </xdr:to>
    <xdr:cxnSp macro="">
      <xdr:nvCxnSpPr>
        <xdr:cNvPr id="437" name="直線コネクタ 436"/>
        <xdr:cNvCxnSpPr/>
      </xdr:nvCxnSpPr>
      <xdr:spPr>
        <a:xfrm>
          <a:off x="22072600" y="985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135653</xdr:rowOff>
    </xdr:from>
    <xdr:ext cx="469744" cy="259045"/>
    <xdr:sp macro="" textlink="">
      <xdr:nvSpPr>
        <xdr:cNvPr id="438" name="【学校施設】&#10;一人当たり面積平均値テキスト"/>
        <xdr:cNvSpPr txBox="1"/>
      </xdr:nvSpPr>
      <xdr:spPr>
        <a:xfrm>
          <a:off x="22250400" y="1025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157226</xdr:rowOff>
    </xdr:from>
    <xdr:to>
      <xdr:col>32</xdr:col>
      <xdr:colOff>238125</xdr:colOff>
      <xdr:row>60</xdr:row>
      <xdr:rowOff>87376</xdr:rowOff>
    </xdr:to>
    <xdr:sp macro="" textlink="">
      <xdr:nvSpPr>
        <xdr:cNvPr id="439" name="フローチャート : 判断 438"/>
        <xdr:cNvSpPr/>
      </xdr:nvSpPr>
      <xdr:spPr>
        <a:xfrm>
          <a:off x="22110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116992</xdr:rowOff>
    </xdr:from>
    <xdr:to>
      <xdr:col>31</xdr:col>
      <xdr:colOff>85725</xdr:colOff>
      <xdr:row>60</xdr:row>
      <xdr:rowOff>47142</xdr:rowOff>
    </xdr:to>
    <xdr:sp macro="" textlink="">
      <xdr:nvSpPr>
        <xdr:cNvPr id="440" name="フローチャート : 判断 439"/>
        <xdr:cNvSpPr/>
      </xdr:nvSpPr>
      <xdr:spPr>
        <a:xfrm>
          <a:off x="21272500" y="1023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21895</xdr:rowOff>
    </xdr:from>
    <xdr:to>
      <xdr:col>31</xdr:col>
      <xdr:colOff>85725</xdr:colOff>
      <xdr:row>55</xdr:row>
      <xdr:rowOff>123495</xdr:rowOff>
    </xdr:to>
    <xdr:sp macro="" textlink="">
      <xdr:nvSpPr>
        <xdr:cNvPr id="446" name="円/楕円 445"/>
        <xdr:cNvSpPr/>
      </xdr:nvSpPr>
      <xdr:spPr>
        <a:xfrm>
          <a:off x="21272500" y="94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38269</xdr:rowOff>
    </xdr:from>
    <xdr:ext cx="469744" cy="259045"/>
    <xdr:sp macro="" textlink="">
      <xdr:nvSpPr>
        <xdr:cNvPr id="447" name="n_1aveValue【学校施設】&#10;一人当たり面積"/>
        <xdr:cNvSpPr txBox="1"/>
      </xdr:nvSpPr>
      <xdr:spPr>
        <a:xfrm>
          <a:off x="21075727" y="1032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140022</xdr:rowOff>
    </xdr:from>
    <xdr:ext cx="469744" cy="259045"/>
    <xdr:sp macro="" textlink="">
      <xdr:nvSpPr>
        <xdr:cNvPr id="448" name="n_1mainValue【学校施設】&#10;一人当たり面積"/>
        <xdr:cNvSpPr txBox="1"/>
      </xdr:nvSpPr>
      <xdr:spPr>
        <a:xfrm>
          <a:off x="21075727" y="922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9" name="正方形/長方形 4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0" name="正方形/長方形 4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1" name="正方形/長方形 4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2" name="正方形/長方形 4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3" name="正方形/長方形 4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4" name="正方形/長方形 4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5" name="正方形/長方形 4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6" name="正方形/長方形 4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7" name="テキスト ボックス 4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8" name="直線コネクタ 4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9" name="テキスト ボックス 45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60" name="直線コネクタ 45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61" name="テキスト ボックス 46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62" name="直線コネクタ 46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3" name="テキスト ボックス 46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4" name="直線コネクタ 46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5" name="テキスト ボックス 46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6" name="直線コネクタ 46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7" name="テキスト ボックス 46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8" name="直線コネクタ 46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9" name="テキスト ボックス 46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70" name="直線コネクタ 46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71" name="テキスト ボックス 47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2" name="直線コネクタ 4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3" name="テキスト ボックス 4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162198</xdr:rowOff>
    </xdr:from>
    <xdr:to>
      <xdr:col>23</xdr:col>
      <xdr:colOff>516889</xdr:colOff>
      <xdr:row>83</xdr:row>
      <xdr:rowOff>91984</xdr:rowOff>
    </xdr:to>
    <xdr:cxnSp macro="">
      <xdr:nvCxnSpPr>
        <xdr:cNvPr id="475" name="直線コネクタ 474"/>
        <xdr:cNvCxnSpPr/>
      </xdr:nvCxnSpPr>
      <xdr:spPr>
        <a:xfrm flipV="1">
          <a:off x="16318864" y="13192398"/>
          <a:ext cx="0" cy="1129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95811</xdr:rowOff>
    </xdr:from>
    <xdr:ext cx="405111" cy="259045"/>
    <xdr:sp macro="" textlink="">
      <xdr:nvSpPr>
        <xdr:cNvPr id="476" name="【児童館】&#10;有形固定資産減価償却率最小値テキスト"/>
        <xdr:cNvSpPr txBox="1"/>
      </xdr:nvSpPr>
      <xdr:spPr>
        <a:xfrm>
          <a:off x="16408400" y="1432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83</xdr:row>
      <xdr:rowOff>91984</xdr:rowOff>
    </xdr:from>
    <xdr:to>
      <xdr:col>23</xdr:col>
      <xdr:colOff>606425</xdr:colOff>
      <xdr:row>83</xdr:row>
      <xdr:rowOff>91984</xdr:rowOff>
    </xdr:to>
    <xdr:cxnSp macro="">
      <xdr:nvCxnSpPr>
        <xdr:cNvPr id="477" name="直線コネクタ 476"/>
        <xdr:cNvCxnSpPr/>
      </xdr:nvCxnSpPr>
      <xdr:spPr>
        <a:xfrm>
          <a:off x="16230600" y="1432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108874</xdr:rowOff>
    </xdr:from>
    <xdr:ext cx="405111" cy="259045"/>
    <xdr:sp macro="" textlink="">
      <xdr:nvSpPr>
        <xdr:cNvPr id="478" name="【児童館】&#10;有形固定資産減価償却率最大値テキスト"/>
        <xdr:cNvSpPr txBox="1"/>
      </xdr:nvSpPr>
      <xdr:spPr>
        <a:xfrm>
          <a:off x="16408400" y="12967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76</xdr:row>
      <xdr:rowOff>162198</xdr:rowOff>
    </xdr:from>
    <xdr:to>
      <xdr:col>23</xdr:col>
      <xdr:colOff>606425</xdr:colOff>
      <xdr:row>76</xdr:row>
      <xdr:rowOff>162198</xdr:rowOff>
    </xdr:to>
    <xdr:cxnSp macro="">
      <xdr:nvCxnSpPr>
        <xdr:cNvPr id="479" name="直線コネクタ 478"/>
        <xdr:cNvCxnSpPr/>
      </xdr:nvCxnSpPr>
      <xdr:spPr>
        <a:xfrm>
          <a:off x="16230600" y="1319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160038</xdr:rowOff>
    </xdr:from>
    <xdr:ext cx="405111" cy="259045"/>
    <xdr:sp macro="" textlink="">
      <xdr:nvSpPr>
        <xdr:cNvPr id="480" name="【児童館】&#10;有形固定資産減価償却率平均値テキスト"/>
        <xdr:cNvSpPr txBox="1"/>
      </xdr:nvSpPr>
      <xdr:spPr>
        <a:xfrm>
          <a:off x="164084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481" name="フローチャート : 判断 480"/>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127726</xdr:rowOff>
    </xdr:from>
    <xdr:to>
      <xdr:col>22</xdr:col>
      <xdr:colOff>415925</xdr:colOff>
      <xdr:row>83</xdr:row>
      <xdr:rowOff>57876</xdr:rowOff>
    </xdr:to>
    <xdr:sp macro="" textlink="">
      <xdr:nvSpPr>
        <xdr:cNvPr id="482" name="フローチャート : 判断 481"/>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3" name="テキスト ボックス 4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4" name="テキスト ボックス 4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5" name="テキスト ボックス 4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6" name="テキスト ボックス 4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7" name="テキスト ボックス 4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96701</xdr:rowOff>
    </xdr:from>
    <xdr:to>
      <xdr:col>22</xdr:col>
      <xdr:colOff>415925</xdr:colOff>
      <xdr:row>86</xdr:row>
      <xdr:rowOff>26851</xdr:rowOff>
    </xdr:to>
    <xdr:sp macro="" textlink="">
      <xdr:nvSpPr>
        <xdr:cNvPr id="488" name="円/楕円 487"/>
        <xdr:cNvSpPr/>
      </xdr:nvSpPr>
      <xdr:spPr>
        <a:xfrm>
          <a:off x="15430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74403</xdr:rowOff>
    </xdr:from>
    <xdr:ext cx="405111" cy="259045"/>
    <xdr:sp macro="" textlink="">
      <xdr:nvSpPr>
        <xdr:cNvPr id="489" name="n_1aveValue【児童館】&#10;有形固定資産減価償却率"/>
        <xdr:cNvSpPr txBox="1"/>
      </xdr:nvSpPr>
      <xdr:spPr>
        <a:xfrm>
          <a:off x="15266043"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17978</xdr:rowOff>
    </xdr:from>
    <xdr:ext cx="405111" cy="259045"/>
    <xdr:sp macro="" textlink="">
      <xdr:nvSpPr>
        <xdr:cNvPr id="490" name="n_1mainValue【児童館】&#10;有形固定資産減価償却率"/>
        <xdr:cNvSpPr txBox="1"/>
      </xdr:nvSpPr>
      <xdr:spPr>
        <a:xfrm>
          <a:off x="15266043"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8" name="正方形/長方形 4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9" name="テキスト ボックス 4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0" name="直線コネクタ 4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1" name="直線コネクタ 5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2" name="テキスト ボックス 5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3" name="直線コネクタ 5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4" name="テキスト ボックス 5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5" name="直線コネクタ 5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6" name="テキスト ボックス 5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7" name="直線コネクタ 5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8" name="テキスト ボックス 5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12" name="直線コネクタ 511"/>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13"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14" name="直線コネクタ 5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5"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6" name="直線コネクタ 51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17"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18" name="フローチャート : 判断 517"/>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19" name="フローチャート : 判断 51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78739</xdr:rowOff>
    </xdr:from>
    <xdr:to>
      <xdr:col>31</xdr:col>
      <xdr:colOff>85725</xdr:colOff>
      <xdr:row>83</xdr:row>
      <xdr:rowOff>8889</xdr:rowOff>
    </xdr:to>
    <xdr:sp macro="" textlink="">
      <xdr:nvSpPr>
        <xdr:cNvPr id="525" name="円/楕円 524"/>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68597</xdr:rowOff>
    </xdr:from>
    <xdr:ext cx="469744" cy="259045"/>
    <xdr:sp macro="" textlink="">
      <xdr:nvSpPr>
        <xdr:cNvPr id="526"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25416</xdr:rowOff>
    </xdr:from>
    <xdr:ext cx="469744" cy="259045"/>
    <xdr:sp macro="" textlink="">
      <xdr:nvSpPr>
        <xdr:cNvPr id="527" name="n_1main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6" name="正方形/長方形 5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3" name="正方形/長方形 54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宜野湾市の中心部に位置し、市総面積の約</a:t>
          </a:r>
          <a:r>
            <a:rPr kumimoji="1" lang="en-US" altLang="ja-JP" sz="1400">
              <a:latin typeface="ＭＳ Ｐゴシック"/>
            </a:rPr>
            <a:t>25</a:t>
          </a:r>
          <a:r>
            <a:rPr kumimoji="1" lang="ja-JP" altLang="en-US" sz="1400">
              <a:latin typeface="ＭＳ Ｐゴシック"/>
            </a:rPr>
            <a:t>％を占める普天間飛行場の影響により、施設の一人当たり面積が類似団体平均値を下回る傾向にあると考える。</a:t>
          </a:r>
          <a:r>
            <a:rPr kumimoji="1" lang="ja-JP" altLang="ja-JP" sz="1400">
              <a:solidFill>
                <a:schemeClr val="dk1"/>
              </a:solidFill>
              <a:effectLst/>
              <a:latin typeface="+mn-lt"/>
              <a:ea typeface="+mn-ea"/>
              <a:cs typeface="+mn-cs"/>
            </a:rPr>
            <a:t>ただし、学校施設については小学校の過密解消の取組みとして、</a:t>
          </a:r>
          <a:r>
            <a:rPr kumimoji="1" lang="en-US" altLang="ja-JP" sz="1400">
              <a:solidFill>
                <a:schemeClr val="dk1"/>
              </a:solidFill>
              <a:effectLst/>
              <a:latin typeface="+mn-lt"/>
              <a:ea typeface="+mn-ea"/>
              <a:cs typeface="+mn-cs"/>
            </a:rPr>
            <a:t>H26</a:t>
          </a:r>
          <a:r>
            <a:rPr kumimoji="1" lang="ja-JP" altLang="en-US" sz="1400">
              <a:solidFill>
                <a:schemeClr val="dk1"/>
              </a:solidFill>
              <a:effectLst/>
              <a:latin typeface="+mn-lt"/>
              <a:ea typeface="+mn-ea"/>
              <a:cs typeface="+mn-cs"/>
            </a:rPr>
            <a:t>年度に小</a:t>
          </a:r>
          <a:r>
            <a:rPr kumimoji="1" lang="ja-JP" altLang="ja-JP" sz="1400">
              <a:solidFill>
                <a:schemeClr val="dk1"/>
              </a:solidFill>
              <a:effectLst/>
              <a:latin typeface="+mn-lt"/>
              <a:ea typeface="+mn-ea"/>
              <a:cs typeface="+mn-cs"/>
            </a:rPr>
            <a:t>学校を新設したこと</a:t>
          </a:r>
          <a:r>
            <a:rPr kumimoji="1" lang="ja-JP" altLang="en-US" sz="1400">
              <a:solidFill>
                <a:schemeClr val="dk1"/>
              </a:solidFill>
              <a:effectLst/>
              <a:latin typeface="+mn-lt"/>
              <a:ea typeface="+mn-ea"/>
              <a:cs typeface="+mn-cs"/>
            </a:rPr>
            <a:t>で</a:t>
          </a:r>
          <a:r>
            <a:rPr kumimoji="1" lang="ja-JP" altLang="ja-JP" sz="1400">
              <a:solidFill>
                <a:schemeClr val="dk1"/>
              </a:solidFill>
              <a:effectLst/>
              <a:latin typeface="+mn-lt"/>
              <a:ea typeface="+mn-ea"/>
              <a:cs typeface="+mn-cs"/>
            </a:rPr>
            <a:t>面積</a:t>
          </a:r>
          <a:r>
            <a:rPr kumimoji="1" lang="ja-JP" altLang="en-US" sz="1400">
              <a:solidFill>
                <a:schemeClr val="dk1"/>
              </a:solidFill>
              <a:effectLst/>
              <a:latin typeface="+mn-lt"/>
              <a:ea typeface="+mn-ea"/>
              <a:cs typeface="+mn-cs"/>
            </a:rPr>
            <a:t>を</a:t>
          </a:r>
          <a:r>
            <a:rPr kumimoji="1" lang="ja-JP" altLang="ja-JP" sz="1400">
              <a:solidFill>
                <a:schemeClr val="dk1"/>
              </a:solidFill>
              <a:effectLst/>
              <a:latin typeface="+mn-lt"/>
              <a:ea typeface="+mn-ea"/>
              <a:cs typeface="+mn-cs"/>
            </a:rPr>
            <a:t>大きく伸ばしており、一人当たり面積</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類似団体を上回っ</a:t>
          </a:r>
          <a:r>
            <a:rPr kumimoji="1" lang="ja-JP" altLang="en-US" sz="1400">
              <a:solidFill>
                <a:schemeClr val="dk1"/>
              </a:solidFill>
              <a:effectLst/>
              <a:latin typeface="+mn-lt"/>
              <a:ea typeface="+mn-ea"/>
              <a:cs typeface="+mn-cs"/>
            </a:rPr>
            <a:t>ている</a:t>
          </a:r>
          <a:r>
            <a:rPr kumimoji="1" lang="ja-JP" altLang="ja-JP" sz="1400">
              <a:solidFill>
                <a:schemeClr val="dk1"/>
              </a:solidFill>
              <a:effectLst/>
              <a:latin typeface="+mn-lt"/>
              <a:ea typeface="+mn-ea"/>
              <a:cs typeface="+mn-cs"/>
            </a:rPr>
            <a:t>。</a:t>
          </a:r>
          <a:endParaRPr lang="ja-JP" altLang="ja-JP" sz="1400">
            <a:effectLst/>
          </a:endParaRPr>
        </a:p>
        <a:p>
          <a:r>
            <a:rPr kumimoji="1" lang="ja-JP" altLang="en-US" sz="1400">
              <a:latin typeface="ＭＳ Ｐゴシック"/>
            </a:rPr>
            <a:t>　有形固定資産減価償却率については、市営住宅の建替え、小学校の新設等でそれぞれ取得価格合計額が伸びたことにより類似団体内平均値を下回っている。</a:t>
          </a:r>
          <a:endParaRPr kumimoji="1" lang="en-US" altLang="ja-JP" sz="14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98,151
97,043
19.80
39,854,563
38,898,440
747,359
18,297,087
30,570,277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139700</xdr:rowOff>
    </xdr:from>
    <xdr:to>
      <xdr:col>5</xdr:col>
      <xdr:colOff>409575</xdr:colOff>
      <xdr:row>39</xdr:row>
      <xdr:rowOff>69850</xdr:rowOff>
    </xdr:to>
    <xdr:sp macro="" textlink="">
      <xdr:nvSpPr>
        <xdr:cNvPr id="71" name="円/楕円 70"/>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86377</xdr:rowOff>
    </xdr:from>
    <xdr:ext cx="405111" cy="259045"/>
    <xdr:sp macro="" textlink="">
      <xdr:nvSpPr>
        <xdr:cNvPr id="72" name="n_1mainValue【図書館】&#10;有形固定資産減価償却率"/>
        <xdr:cNvSpPr txBox="1"/>
      </xdr:nvSpPr>
      <xdr:spPr>
        <a:xfrm>
          <a:off x="3582043"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143527</xdr:rowOff>
    </xdr:from>
    <xdr:ext cx="469744" cy="259045"/>
    <xdr:sp macro="" textlink="">
      <xdr:nvSpPr>
        <xdr:cNvPr id="102"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139700</xdr:rowOff>
    </xdr:from>
    <xdr:to>
      <xdr:col>14</xdr:col>
      <xdr:colOff>79375</xdr:colOff>
      <xdr:row>37</xdr:row>
      <xdr:rowOff>69850</xdr:rowOff>
    </xdr:to>
    <xdr:sp macro="" textlink="">
      <xdr:nvSpPr>
        <xdr:cNvPr id="108" name="円/楕円 107"/>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60977</xdr:rowOff>
    </xdr:from>
    <xdr:ext cx="469744" cy="259045"/>
    <xdr:sp macro="" textlink="">
      <xdr:nvSpPr>
        <xdr:cNvPr id="109" name="n_1main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48785</xdr:rowOff>
    </xdr:from>
    <xdr:ext cx="405111" cy="259045"/>
    <xdr:sp macro="" textlink="">
      <xdr:nvSpPr>
        <xdr:cNvPr id="140"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26924</xdr:rowOff>
    </xdr:from>
    <xdr:to>
      <xdr:col>5</xdr:col>
      <xdr:colOff>409575</xdr:colOff>
      <xdr:row>58</xdr:row>
      <xdr:rowOff>128524</xdr:rowOff>
    </xdr:to>
    <xdr:sp macro="" textlink="">
      <xdr:nvSpPr>
        <xdr:cNvPr id="146" name="円/楕円 145"/>
        <xdr:cNvSpPr/>
      </xdr:nvSpPr>
      <xdr:spPr>
        <a:xfrm>
          <a:off x="3746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145051</xdr:rowOff>
    </xdr:from>
    <xdr:ext cx="405111" cy="259045"/>
    <xdr:sp macro="" textlink="">
      <xdr:nvSpPr>
        <xdr:cNvPr id="147" name="n_1mainValue【体育館・プール】&#10;有形固定資産減価償却率"/>
        <xdr:cNvSpPr txBox="1"/>
      </xdr:nvSpPr>
      <xdr:spPr>
        <a:xfrm>
          <a:off x="3582043"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6" name="フローチャート : 判断 17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51325</xdr:rowOff>
    </xdr:from>
    <xdr:ext cx="469744" cy="259045"/>
    <xdr:sp macro="" textlink="">
      <xdr:nvSpPr>
        <xdr:cNvPr id="177"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111506</xdr:rowOff>
    </xdr:from>
    <xdr:to>
      <xdr:col>14</xdr:col>
      <xdr:colOff>79375</xdr:colOff>
      <xdr:row>62</xdr:row>
      <xdr:rowOff>41656</xdr:rowOff>
    </xdr:to>
    <xdr:sp macro="" textlink="">
      <xdr:nvSpPr>
        <xdr:cNvPr id="183" name="円/楕円 182"/>
        <xdr:cNvSpPr/>
      </xdr:nvSpPr>
      <xdr:spPr>
        <a:xfrm>
          <a:off x="9588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32783</xdr:rowOff>
    </xdr:from>
    <xdr:ext cx="469744" cy="259045"/>
    <xdr:sp macro="" textlink="">
      <xdr:nvSpPr>
        <xdr:cNvPr id="184" name="n_1mainValue【体育館・プール】&#10;一人当たり面積"/>
        <xdr:cNvSpPr txBox="1"/>
      </xdr:nvSpPr>
      <xdr:spPr>
        <a:xfrm>
          <a:off x="9391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7" name="直線コネクタ 206"/>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08"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09" name="直線コネクタ 208"/>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0"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1" name="直線コネクタ 210"/>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2"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14" name="フローチャート : 判断 213"/>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59707</xdr:rowOff>
    </xdr:from>
    <xdr:ext cx="405111" cy="259045"/>
    <xdr:sp macro="" textlink="">
      <xdr:nvSpPr>
        <xdr:cNvPr id="215" name="n_1aveValue【福祉施設】&#10;有形固定資産減価償却率"/>
        <xdr:cNvSpPr txBox="1"/>
      </xdr:nvSpPr>
      <xdr:spPr>
        <a:xfrm>
          <a:off x="3582043"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67311</xdr:rowOff>
    </xdr:from>
    <xdr:to>
      <xdr:col>5</xdr:col>
      <xdr:colOff>409575</xdr:colOff>
      <xdr:row>84</xdr:row>
      <xdr:rowOff>168911</xdr:rowOff>
    </xdr:to>
    <xdr:sp macro="" textlink="">
      <xdr:nvSpPr>
        <xdr:cNvPr id="221" name="円/楕円 220"/>
        <xdr:cNvSpPr/>
      </xdr:nvSpPr>
      <xdr:spPr>
        <a:xfrm>
          <a:off x="3746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160038</xdr:rowOff>
    </xdr:from>
    <xdr:ext cx="405111" cy="259045"/>
    <xdr:sp macro="" textlink="">
      <xdr:nvSpPr>
        <xdr:cNvPr id="222" name="n_1mainValue【福祉施設】&#10;有形固定資産減価償却率"/>
        <xdr:cNvSpPr txBox="1"/>
      </xdr:nvSpPr>
      <xdr:spPr>
        <a:xfrm>
          <a:off x="3582043"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6" name="直線コネクタ 245"/>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7"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48" name="直線コネクタ 247"/>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49"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0" name="直線コネクタ 24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1"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2" name="フローチャート : 判断 251"/>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53" name="フローチャート : 判断 252"/>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25416</xdr:rowOff>
    </xdr:from>
    <xdr:ext cx="469744" cy="259045"/>
    <xdr:sp macro="" textlink="">
      <xdr:nvSpPr>
        <xdr:cNvPr id="254" name="n_1aveValue【福祉施設】&#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29211</xdr:rowOff>
    </xdr:from>
    <xdr:to>
      <xdr:col>14</xdr:col>
      <xdr:colOff>79375</xdr:colOff>
      <xdr:row>85</xdr:row>
      <xdr:rowOff>130811</xdr:rowOff>
    </xdr:to>
    <xdr:sp macro="" textlink="">
      <xdr:nvSpPr>
        <xdr:cNvPr id="260" name="円/楕円 259"/>
        <xdr:cNvSpPr/>
      </xdr:nvSpPr>
      <xdr:spPr>
        <a:xfrm>
          <a:off x="9588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121938</xdr:rowOff>
    </xdr:from>
    <xdr:ext cx="469744" cy="259045"/>
    <xdr:sp macro="" textlink="">
      <xdr:nvSpPr>
        <xdr:cNvPr id="261" name="n_1mainValue【福祉施設】&#10;一人当たり面積"/>
        <xdr:cNvSpPr txBox="1"/>
      </xdr:nvSpPr>
      <xdr:spPr>
        <a:xfrm>
          <a:off x="9391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3" name="直線コネクタ 2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4" name="テキスト ボックス 27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5" name="直線コネクタ 2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6" name="テキスト ボックス 2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7" name="直線コネクタ 2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8" name="テキスト ボックス 2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9" name="直線コネクタ 2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0" name="テキスト ボックス 27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4" name="直線コネクタ 283"/>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5"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6" name="直線コネクタ 28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7"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88" name="直線コネクタ 287"/>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89"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0" name="フローチャート : 判断 289"/>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291" name="フローチャート : 判断 290"/>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26688</xdr:rowOff>
    </xdr:from>
    <xdr:ext cx="405111" cy="259045"/>
    <xdr:sp macro="" textlink="">
      <xdr:nvSpPr>
        <xdr:cNvPr id="292" name="n_1aveValue【市民会館】&#10;有形固定資産減価償却率"/>
        <xdr:cNvSpPr txBox="1"/>
      </xdr:nvSpPr>
      <xdr:spPr>
        <a:xfrm>
          <a:off x="3582043"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39115</xdr:rowOff>
    </xdr:from>
    <xdr:to>
      <xdr:col>5</xdr:col>
      <xdr:colOff>409575</xdr:colOff>
      <xdr:row>102</xdr:row>
      <xdr:rowOff>140715</xdr:rowOff>
    </xdr:to>
    <xdr:sp macro="" textlink="">
      <xdr:nvSpPr>
        <xdr:cNvPr id="298" name="円/楕円 297"/>
        <xdr:cNvSpPr/>
      </xdr:nvSpPr>
      <xdr:spPr>
        <a:xfrm>
          <a:off x="3746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157242</xdr:rowOff>
    </xdr:from>
    <xdr:ext cx="405111" cy="259045"/>
    <xdr:sp macro="" textlink="">
      <xdr:nvSpPr>
        <xdr:cNvPr id="299" name="n_1mainValue【市民会館】&#10;有形固定資産減価償却率"/>
        <xdr:cNvSpPr txBox="1"/>
      </xdr:nvSpPr>
      <xdr:spPr>
        <a:xfrm>
          <a:off x="3582043" y="1730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0" name="テキスト ボックス 30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2" name="テキスト ボックス 3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4" name="テキスト ボックス 3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6" name="テキスト ボックス 3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8" name="テキスト ボックス 3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0" name="テキスト ボックス 3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4" name="直線コネクタ 323"/>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6" name="直線コネクタ 32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7"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28" name="直線コネクタ 327"/>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29"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0" name="フローチャート : 判断 329"/>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31" name="フローチャート : 判断 330"/>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120666</xdr:rowOff>
    </xdr:from>
    <xdr:ext cx="469744" cy="259045"/>
    <xdr:sp macro="" textlink="">
      <xdr:nvSpPr>
        <xdr:cNvPr id="332"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158750</xdr:rowOff>
    </xdr:from>
    <xdr:to>
      <xdr:col>14</xdr:col>
      <xdr:colOff>79375</xdr:colOff>
      <xdr:row>108</xdr:row>
      <xdr:rowOff>88900</xdr:rowOff>
    </xdr:to>
    <xdr:sp macro="" textlink="">
      <xdr:nvSpPr>
        <xdr:cNvPr id="338" name="円/楕円 337"/>
        <xdr:cNvSpPr/>
      </xdr:nvSpPr>
      <xdr:spPr>
        <a:xfrm>
          <a:off x="9588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80027</xdr:rowOff>
    </xdr:from>
    <xdr:ext cx="469744" cy="259045"/>
    <xdr:sp macro="" textlink="">
      <xdr:nvSpPr>
        <xdr:cNvPr id="339" name="n_1mainValue【市民会館】&#10;一人当たり面積"/>
        <xdr:cNvSpPr txBox="1"/>
      </xdr:nvSpPr>
      <xdr:spPr>
        <a:xfrm>
          <a:off x="9391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5" name="正方形/長方形 35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6" name="テキスト ボックス 3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7" name="直線コネクタ 3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8" name="テキスト ボックス 3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9" name="直線コネクタ 3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0" name="テキスト ボックス 3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1" name="直線コネクタ 3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2" name="テキスト ボックス 3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3" name="直線コネクタ 3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4" name="テキスト ボックス 3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6" name="テキスト ボックス 3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378" name="直線コネクタ 377"/>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379"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380" name="直線コネクタ 379"/>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81"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82" name="直線コネクタ 381"/>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383"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384" name="フローチャート : 判断 383"/>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385" name="フローチャート : 判断 384"/>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37355</xdr:rowOff>
    </xdr:from>
    <xdr:ext cx="405111" cy="259045"/>
    <xdr:sp macro="" textlink="">
      <xdr:nvSpPr>
        <xdr:cNvPr id="386" name="n_1aveValue【保健センター・保健所】&#10;有形固定資産減価償却率"/>
        <xdr:cNvSpPr txBox="1"/>
      </xdr:nvSpPr>
      <xdr:spPr>
        <a:xfrm>
          <a:off x="15266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154940</xdr:rowOff>
    </xdr:from>
    <xdr:to>
      <xdr:col>22</xdr:col>
      <xdr:colOff>415925</xdr:colOff>
      <xdr:row>58</xdr:row>
      <xdr:rowOff>85090</xdr:rowOff>
    </xdr:to>
    <xdr:sp macro="" textlink="">
      <xdr:nvSpPr>
        <xdr:cNvPr id="392" name="円/楕円 391"/>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101617</xdr:rowOff>
    </xdr:from>
    <xdr:ext cx="405111" cy="259045"/>
    <xdr:sp macro="" textlink="">
      <xdr:nvSpPr>
        <xdr:cNvPr id="393" name="n_1mainValue【保健センター・保健所】&#10;有形固定資産減価償却率"/>
        <xdr:cNvSpPr txBox="1"/>
      </xdr:nvSpPr>
      <xdr:spPr>
        <a:xfrm>
          <a:off x="15266043"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04" name="直線コネクタ 4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5" name="テキスト ボックス 4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6" name="直線コネクタ 4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7" name="テキスト ボックス 4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8" name="直線コネクタ 4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9" name="テキスト ボックス 4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0" name="直線コネクタ 4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1" name="テキスト ボックス 4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3" name="テキスト ボックス 4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15" name="直線コネクタ 414"/>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16"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17" name="直線コネクタ 416"/>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18"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19" name="直線コネクタ 418"/>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20"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21" name="フローチャート : 判断 420"/>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22" name="フローチャート : 判断 421"/>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78757</xdr:rowOff>
    </xdr:from>
    <xdr:ext cx="469744" cy="259045"/>
    <xdr:sp macro="" textlink="">
      <xdr:nvSpPr>
        <xdr:cNvPr id="423"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20066</xdr:rowOff>
    </xdr:from>
    <xdr:to>
      <xdr:col>31</xdr:col>
      <xdr:colOff>85725</xdr:colOff>
      <xdr:row>63</xdr:row>
      <xdr:rowOff>121666</xdr:rowOff>
    </xdr:to>
    <xdr:sp macro="" textlink="">
      <xdr:nvSpPr>
        <xdr:cNvPr id="429" name="円/楕円 428"/>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112793</xdr:rowOff>
    </xdr:from>
    <xdr:ext cx="469744" cy="259045"/>
    <xdr:sp macro="" textlink="">
      <xdr:nvSpPr>
        <xdr:cNvPr id="430" name="n_1mainValue【保健センター・保健所】&#10;一人当たり面積"/>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1" name="テキスト ボックス 44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2" name="直線コネクタ 4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3" name="テキスト ボックス 44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4" name="直線コネクタ 4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5" name="テキスト ボックス 4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6" name="直線コネクタ 4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7" name="テキスト ボックス 4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8" name="直線コネクタ 4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9" name="テキスト ボックス 4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0" name="直線コネクタ 4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51" name="テキスト ボックス 4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53" name="テキスト ボックス 45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455" name="直線コネクタ 454"/>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456"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457" name="直線コネクタ 456"/>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458"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459" name="直線コネクタ 458"/>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460"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461" name="フローチャート : 判断 460"/>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462" name="フローチャート : 判断 461"/>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36847</xdr:rowOff>
    </xdr:from>
    <xdr:ext cx="405111" cy="259045"/>
    <xdr:sp macro="" textlink="">
      <xdr:nvSpPr>
        <xdr:cNvPr id="463"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4" name="テキスト ボックス 4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5" name="テキスト ボックス 4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6" name="テキスト ボックス 4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7" name="テキスト ボックス 4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8" name="テキスト ボックス 4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162561</xdr:rowOff>
    </xdr:from>
    <xdr:to>
      <xdr:col>22</xdr:col>
      <xdr:colOff>415925</xdr:colOff>
      <xdr:row>83</xdr:row>
      <xdr:rowOff>92711</xdr:rowOff>
    </xdr:to>
    <xdr:sp macro="" textlink="">
      <xdr:nvSpPr>
        <xdr:cNvPr id="469" name="円/楕円 468"/>
        <xdr:cNvSpPr/>
      </xdr:nvSpPr>
      <xdr:spPr>
        <a:xfrm>
          <a:off x="15430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83838</xdr:rowOff>
    </xdr:from>
    <xdr:ext cx="405111" cy="259045"/>
    <xdr:sp macro="" textlink="">
      <xdr:nvSpPr>
        <xdr:cNvPr id="470" name="n_1mainValue【消防施設】&#10;有形固定資産減価償却率"/>
        <xdr:cNvSpPr txBox="1"/>
      </xdr:nvSpPr>
      <xdr:spPr>
        <a:xfrm>
          <a:off x="15266043"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2" name="正方形/長方形 4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3" name="正方形/長方形 4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4" name="正方形/長方形 4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5" name="正方形/長方形 4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6" name="正方形/長方形 4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7" name="正方形/長方形 4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8" name="正方形/長方形 4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9" name="テキスト ボックス 4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0" name="直線コネクタ 4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1" name="直線コネクタ 4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2" name="テキスト ボックス 4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3" name="直線コネクタ 4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4" name="テキスト ボックス 4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5" name="直線コネクタ 4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6" name="テキスト ボックス 4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87" name="直線コネクタ 4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88" name="テキスト ボックス 4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89" name="直線コネクタ 4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0" name="テキスト ボックス 4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1" name="直線コネクタ 4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2" name="テキスト ボックス 4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3" name="直線コネクタ 4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4" name="テキスト ボックス 4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496" name="直線コネクタ 495"/>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49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498" name="直線コネクタ 49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499"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00" name="直線コネクタ 499"/>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01"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02" name="フローチャート : 判断 501"/>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03" name="フローチャート : 判断 502"/>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113591</xdr:rowOff>
    </xdr:from>
    <xdr:ext cx="469744" cy="259045"/>
    <xdr:sp macro="" textlink="">
      <xdr:nvSpPr>
        <xdr:cNvPr id="504" name="n_1ave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05" name="テキスト ボックス 5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6" name="テキスト ボックス 5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7" name="テキスト ボックス 5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8" name="テキスト ボックス 5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9" name="テキスト ボックス 5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10" name="円/楕円 509"/>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22877</xdr:rowOff>
    </xdr:from>
    <xdr:ext cx="469744" cy="259045"/>
    <xdr:sp macro="" textlink="">
      <xdr:nvSpPr>
        <xdr:cNvPr id="511"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22" name="直線コネクタ 5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23" name="テキスト ボックス 52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4" name="直線コネクタ 5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5" name="テキスト ボックス 5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26" name="直線コネクタ 5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27" name="テキスト ボックス 5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28" name="直線コネクタ 5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29" name="テキスト ボックス 5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0" name="直線コネクタ 5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1" name="テキスト ボックス 53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35" name="直線コネクタ 534"/>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36"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37" name="直線コネクタ 536"/>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38"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539" name="直線コネクタ 538"/>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540"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541" name="フローチャート : 判断 540"/>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542" name="フローチャート : 判断 541"/>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68597</xdr:rowOff>
    </xdr:from>
    <xdr:ext cx="405111" cy="259045"/>
    <xdr:sp macro="" textlink="">
      <xdr:nvSpPr>
        <xdr:cNvPr id="543" name="n_1aveValue【庁舎】&#10;有形固定資産減価償却率"/>
        <xdr:cNvSpPr txBox="1"/>
      </xdr:nvSpPr>
      <xdr:spPr>
        <a:xfrm>
          <a:off x="15266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29211</xdr:rowOff>
    </xdr:from>
    <xdr:to>
      <xdr:col>22</xdr:col>
      <xdr:colOff>415925</xdr:colOff>
      <xdr:row>102</xdr:row>
      <xdr:rowOff>130811</xdr:rowOff>
    </xdr:to>
    <xdr:sp macro="" textlink="">
      <xdr:nvSpPr>
        <xdr:cNvPr id="549" name="円/楕円 548"/>
        <xdr:cNvSpPr/>
      </xdr:nvSpPr>
      <xdr:spPr>
        <a:xfrm>
          <a:off x="15430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147338</xdr:rowOff>
    </xdr:from>
    <xdr:ext cx="405111" cy="259045"/>
    <xdr:sp macro="" textlink="">
      <xdr:nvSpPr>
        <xdr:cNvPr id="550" name="n_1mainValue【庁舎】&#10;有形固定資産減価償却率"/>
        <xdr:cNvSpPr txBox="1"/>
      </xdr:nvSpPr>
      <xdr:spPr>
        <a:xfrm>
          <a:off x="15266043" y="1729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1" name="テキスト ボックス 56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62" name="直線コネクタ 5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3" name="テキスト ボックス 5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4" name="直線コネクタ 5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5" name="テキスト ボックス 5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6" name="直線コネクタ 5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7" name="テキスト ボックス 5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8" name="直線コネクタ 5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9" name="テキスト ボックス 5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0" name="直線コネクタ 5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1" name="テキスト ボックス 5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573" name="直線コネクタ 572"/>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574"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575" name="直線コネクタ 574"/>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576"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577" name="直線コネクタ 576"/>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578"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579" name="フローチャート : 判断 578"/>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80" name="フローチャート : 判断 579"/>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581"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2" name="テキスト ボックス 5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3" name="テキスト ボックス 5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4" name="テキスト ボックス 5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5" name="テキスト ボックス 5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6" name="テキスト ボックス 5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48261</xdr:rowOff>
    </xdr:from>
    <xdr:to>
      <xdr:col>31</xdr:col>
      <xdr:colOff>85725</xdr:colOff>
      <xdr:row>108</xdr:row>
      <xdr:rowOff>149861</xdr:rowOff>
    </xdr:to>
    <xdr:sp macro="" textlink="">
      <xdr:nvSpPr>
        <xdr:cNvPr id="587" name="円/楕円 586"/>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140988</xdr:rowOff>
    </xdr:from>
    <xdr:ext cx="469744" cy="259045"/>
    <xdr:sp macro="" textlink="">
      <xdr:nvSpPr>
        <xdr:cNvPr id="588" name="n_1mainValue【庁舎】&#10;一人当たり面積"/>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9" name="正方形/長方形 5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0" name="正方形/長方形 5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1" name="テキスト ボックス 5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宜野湾市の中心部に位置し、市総面積の約</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％を占める普天間飛行場の影響により、</a:t>
          </a:r>
          <a:r>
            <a:rPr kumimoji="1" lang="ja-JP" altLang="en-US" sz="1400">
              <a:solidFill>
                <a:schemeClr val="dk1"/>
              </a:solidFill>
              <a:effectLst/>
              <a:latin typeface="+mn-lt"/>
              <a:ea typeface="+mn-ea"/>
              <a:cs typeface="+mn-cs"/>
            </a:rPr>
            <a:t>各</a:t>
          </a:r>
          <a:r>
            <a:rPr kumimoji="1" lang="ja-JP" altLang="ja-JP" sz="1400">
              <a:solidFill>
                <a:schemeClr val="dk1"/>
              </a:solidFill>
              <a:effectLst/>
              <a:latin typeface="+mn-lt"/>
              <a:ea typeface="+mn-ea"/>
              <a:cs typeface="+mn-cs"/>
            </a:rPr>
            <a:t>施設の一人当たり面積について</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類似団体</a:t>
          </a:r>
          <a:r>
            <a:rPr kumimoji="1" lang="ja-JP" altLang="en-US" sz="1400">
              <a:solidFill>
                <a:schemeClr val="dk1"/>
              </a:solidFill>
              <a:effectLst/>
              <a:latin typeface="+mn-lt"/>
              <a:ea typeface="+mn-ea"/>
              <a:cs typeface="+mn-cs"/>
            </a:rPr>
            <a:t>内平均値</a:t>
          </a:r>
          <a:r>
            <a:rPr kumimoji="1" lang="ja-JP" altLang="ja-JP" sz="1400">
              <a:solidFill>
                <a:schemeClr val="dk1"/>
              </a:solidFill>
              <a:effectLst/>
              <a:latin typeface="+mn-lt"/>
              <a:ea typeface="+mn-ea"/>
              <a:cs typeface="+mn-cs"/>
            </a:rPr>
            <a:t>を下回</a:t>
          </a:r>
          <a:r>
            <a:rPr kumimoji="1" lang="ja-JP" altLang="en-US" sz="1400">
              <a:solidFill>
                <a:schemeClr val="dk1"/>
              </a:solidFill>
              <a:effectLst/>
              <a:latin typeface="+mn-lt"/>
              <a:ea typeface="+mn-ea"/>
              <a:cs typeface="+mn-cs"/>
            </a:rPr>
            <a:t>る傾向にあると</a:t>
          </a:r>
          <a:r>
            <a:rPr kumimoji="1" lang="ja-JP" altLang="ja-JP" sz="1400">
              <a:solidFill>
                <a:schemeClr val="dk1"/>
              </a:solidFill>
              <a:effectLst/>
              <a:latin typeface="+mn-lt"/>
              <a:ea typeface="+mn-ea"/>
              <a:cs typeface="+mn-cs"/>
            </a:rPr>
            <a:t>考える</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latin typeface="ＭＳ Ｐゴシック"/>
            </a:rPr>
            <a:t>　保健センターや市民会館等、</a:t>
          </a:r>
          <a:r>
            <a:rPr kumimoji="1" lang="en-US" altLang="ja-JP" sz="1400">
              <a:latin typeface="ＭＳ Ｐゴシック"/>
            </a:rPr>
            <a:t>30</a:t>
          </a:r>
          <a:r>
            <a:rPr kumimoji="1" lang="ja-JP" altLang="en-US" sz="1400">
              <a:latin typeface="ＭＳ Ｐゴシック"/>
            </a:rPr>
            <a:t>年以上前に建築され増改築されていない施設については、有形固定資産減価償却率が類似団体平均値を上回る傾向にあるが、消防施設については平成６年度に出張所が新設され、取得価格合計が伸びたことにより有形固定資産減価償却率が類似団体内平均値を下回っていると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98,151
97,043
19.80
39,854,563
38,898,440
747,359
18,297,087
30,570,277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a:t>
          </a:r>
          <a:r>
            <a:rPr kumimoji="1" lang="ja-JP" altLang="en-US" sz="1300">
              <a:solidFill>
                <a:schemeClr val="dk1"/>
              </a:solidFill>
              <a:effectLst/>
              <a:latin typeface="+mn-lt"/>
              <a:ea typeface="+mn-ea"/>
              <a:cs typeface="+mn-cs"/>
            </a:rPr>
            <a:t>比較すると少しずつ伸びてき</a:t>
          </a:r>
          <a:r>
            <a:rPr kumimoji="1" lang="ja-JP" altLang="ja-JP" sz="1300">
              <a:solidFill>
                <a:schemeClr val="dk1"/>
              </a:solidFill>
              <a:effectLst/>
              <a:latin typeface="+mn-lt"/>
              <a:ea typeface="+mn-ea"/>
              <a:cs typeface="+mn-cs"/>
            </a:rPr>
            <a:t>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年度は個人市民税、固定資産税等が大幅に伸び</a:t>
          </a:r>
          <a:r>
            <a:rPr kumimoji="1" lang="ja-JP" altLang="en-US" sz="1300">
              <a:solidFill>
                <a:schemeClr val="dk1"/>
              </a:solidFill>
              <a:effectLst/>
              <a:latin typeface="+mn-lt"/>
              <a:ea typeface="+mn-ea"/>
              <a:cs typeface="+mn-cs"/>
            </a:rPr>
            <a:t>たこともあり</a:t>
          </a:r>
          <a:r>
            <a:rPr kumimoji="1" lang="en-US" altLang="ja-JP" sz="1300">
              <a:solidFill>
                <a:schemeClr val="dk1"/>
              </a:solidFill>
              <a:effectLst/>
              <a:latin typeface="+mn-lt"/>
              <a:ea typeface="+mn-ea"/>
              <a:cs typeface="+mn-cs"/>
            </a:rPr>
            <a:t>0.01</a:t>
          </a:r>
          <a:r>
            <a:rPr kumimoji="1" lang="ja-JP" altLang="en-US" sz="1300">
              <a:solidFill>
                <a:schemeClr val="dk1"/>
              </a:solidFill>
              <a:effectLst/>
              <a:latin typeface="+mn-lt"/>
              <a:ea typeface="+mn-ea"/>
              <a:cs typeface="+mn-cs"/>
            </a:rPr>
            <a:t>ポイント高くなって</a:t>
          </a:r>
          <a:r>
            <a:rPr kumimoji="1" lang="ja-JP" altLang="ja-JP" sz="1300">
              <a:solidFill>
                <a:schemeClr val="dk1"/>
              </a:solidFill>
              <a:effectLst/>
              <a:latin typeface="+mn-lt"/>
              <a:ea typeface="+mn-ea"/>
              <a:cs typeface="+mn-cs"/>
            </a:rPr>
            <a:t>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しかし</a:t>
          </a:r>
          <a:r>
            <a:rPr kumimoji="1" lang="ja-JP" altLang="en-US" sz="1300">
              <a:solidFill>
                <a:schemeClr val="dk1"/>
              </a:solidFill>
              <a:effectLst/>
              <a:latin typeface="+mn-lt"/>
              <a:ea typeface="+mn-ea"/>
              <a:cs typeface="+mn-cs"/>
            </a:rPr>
            <a:t>ながら</a:t>
          </a:r>
          <a:r>
            <a:rPr kumimoji="1" lang="ja-JP" altLang="ja-JP" sz="1300">
              <a:solidFill>
                <a:schemeClr val="dk1"/>
              </a:solidFill>
              <a:effectLst/>
              <a:latin typeface="+mn-lt"/>
              <a:ea typeface="+mn-ea"/>
              <a:cs typeface="+mn-cs"/>
            </a:rPr>
            <a:t>、依然として依存財源の割合が高い傾向にあり、引き続き歳入確保の研究や歳出抑制を行い財政健全化に努める。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46567</xdr:rowOff>
    </xdr:to>
    <xdr:cxnSp macro="">
      <xdr:nvCxnSpPr>
        <xdr:cNvPr id="68" name="直線コネクタ 67"/>
        <xdr:cNvCxnSpPr/>
      </xdr:nvCxnSpPr>
      <xdr:spPr>
        <a:xfrm flipV="1">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66675</xdr:rowOff>
    </xdr:to>
    <xdr:cxnSp macro="">
      <xdr:nvCxnSpPr>
        <xdr:cNvPr id="71" name="直線コネクタ 70"/>
        <xdr:cNvCxnSpPr/>
      </xdr:nvCxnSpPr>
      <xdr:spPr>
        <a:xfrm flipV="1">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86783</xdr:rowOff>
    </xdr:to>
    <xdr:cxnSp macro="">
      <xdr:nvCxnSpPr>
        <xdr:cNvPr id="74" name="直線コネクタ 73"/>
        <xdr:cNvCxnSpPr/>
      </xdr:nvCxnSpPr>
      <xdr:spPr>
        <a:xfrm flipV="1">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86783</xdr:rowOff>
    </xdr:to>
    <xdr:cxnSp macro="">
      <xdr:nvCxnSpPr>
        <xdr:cNvPr id="77" name="直線コネクタ 76"/>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7" name="円/楕円 86"/>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8"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92" name="テキスト ボックス 91"/>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94" name="テキスト ボックス 93"/>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122360</xdr:rowOff>
    </xdr:from>
    <xdr:ext cx="762000" cy="259045"/>
    <xdr:sp macro="" textlink="">
      <xdr:nvSpPr>
        <xdr:cNvPr id="96" name="テキスト ボックス 95"/>
        <xdr:cNvSpPr txBox="1"/>
      </xdr:nvSpPr>
      <xdr:spPr>
        <a:xfrm>
          <a:off x="1066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ポイント減となっている。主な要因としては、</a:t>
          </a:r>
          <a:r>
            <a:rPr kumimoji="1" lang="ja-JP" altLang="en-US" sz="1300">
              <a:solidFill>
                <a:schemeClr val="dk1"/>
              </a:solidFill>
              <a:effectLst/>
              <a:latin typeface="+mn-lt"/>
              <a:ea typeface="+mn-ea"/>
              <a:cs typeface="+mn-cs"/>
            </a:rPr>
            <a:t>人件費や</a:t>
          </a:r>
          <a:r>
            <a:rPr kumimoji="1" lang="ja-JP" altLang="ja-JP" sz="1300">
              <a:solidFill>
                <a:schemeClr val="dk1"/>
              </a:solidFill>
              <a:effectLst/>
              <a:latin typeface="+mn-lt"/>
              <a:ea typeface="+mn-ea"/>
              <a:cs typeface="+mn-cs"/>
            </a:rPr>
            <a:t>特別会計への繰出金等の減が挙げられる。</a:t>
          </a:r>
          <a:endParaRPr lang="ja-JP" altLang="ja-JP" sz="1300">
            <a:effectLst/>
          </a:endParaRPr>
        </a:p>
        <a:p>
          <a:r>
            <a:rPr kumimoji="1" lang="ja-JP" altLang="ja-JP" sz="1300">
              <a:solidFill>
                <a:schemeClr val="dk1"/>
              </a:solidFill>
              <a:effectLst/>
              <a:latin typeface="+mn-lt"/>
              <a:ea typeface="+mn-ea"/>
              <a:cs typeface="+mn-cs"/>
            </a:rPr>
            <a:t>　類似団体内平均値より下回った値で推移しているものの、今後も扶助費や補助費等の増加が見込まれるため、依存財源に安易に頼らず、経常的な自主財源による歳入確保を強化していく。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22860</xdr:rowOff>
    </xdr:from>
    <xdr:to>
      <xdr:col>7</xdr:col>
      <xdr:colOff>152400</xdr:colOff>
      <xdr:row>61</xdr:row>
      <xdr:rowOff>127423</xdr:rowOff>
    </xdr:to>
    <xdr:cxnSp macro="">
      <xdr:nvCxnSpPr>
        <xdr:cNvPr id="131" name="直線コネクタ 130"/>
        <xdr:cNvCxnSpPr/>
      </xdr:nvCxnSpPr>
      <xdr:spPr>
        <a:xfrm flipV="1">
          <a:off x="4114800" y="1048131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14817</xdr:rowOff>
    </xdr:from>
    <xdr:to>
      <xdr:col>6</xdr:col>
      <xdr:colOff>0</xdr:colOff>
      <xdr:row>61</xdr:row>
      <xdr:rowOff>127423</xdr:rowOff>
    </xdr:to>
    <xdr:cxnSp macro="">
      <xdr:nvCxnSpPr>
        <xdr:cNvPr id="134" name="直線コネクタ 133"/>
        <xdr:cNvCxnSpPr/>
      </xdr:nvCxnSpPr>
      <xdr:spPr>
        <a:xfrm>
          <a:off x="3225800" y="104732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6773</xdr:rowOff>
    </xdr:from>
    <xdr:to>
      <xdr:col>4</xdr:col>
      <xdr:colOff>482600</xdr:colOff>
      <xdr:row>61</xdr:row>
      <xdr:rowOff>14817</xdr:rowOff>
    </xdr:to>
    <xdr:cxnSp macro="">
      <xdr:nvCxnSpPr>
        <xdr:cNvPr id="137" name="直線コネクタ 136"/>
        <xdr:cNvCxnSpPr/>
      </xdr:nvCxnSpPr>
      <xdr:spPr>
        <a:xfrm>
          <a:off x="2336800" y="104652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6773</xdr:rowOff>
    </xdr:from>
    <xdr:to>
      <xdr:col>3</xdr:col>
      <xdr:colOff>279400</xdr:colOff>
      <xdr:row>61</xdr:row>
      <xdr:rowOff>167640</xdr:rowOff>
    </xdr:to>
    <xdr:cxnSp macro="">
      <xdr:nvCxnSpPr>
        <xdr:cNvPr id="140" name="直線コネクタ 139"/>
        <xdr:cNvCxnSpPr/>
      </xdr:nvCxnSpPr>
      <xdr:spPr>
        <a:xfrm flipV="1">
          <a:off x="1447800" y="1046522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143510</xdr:rowOff>
    </xdr:from>
    <xdr:to>
      <xdr:col>7</xdr:col>
      <xdr:colOff>203200</xdr:colOff>
      <xdr:row>61</xdr:row>
      <xdr:rowOff>73660</xdr:rowOff>
    </xdr:to>
    <xdr:sp macro="" textlink="">
      <xdr:nvSpPr>
        <xdr:cNvPr id="150" name="円/楕円 149"/>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160037</xdr:rowOff>
    </xdr:from>
    <xdr:ext cx="762000" cy="259045"/>
    <xdr:sp macro="" textlink="">
      <xdr:nvSpPr>
        <xdr:cNvPr id="151" name="財政構造の弾力性該当値テキスト"/>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76623</xdr:rowOff>
    </xdr:from>
    <xdr:to>
      <xdr:col>6</xdr:col>
      <xdr:colOff>50800</xdr:colOff>
      <xdr:row>62</xdr:row>
      <xdr:rowOff>6773</xdr:rowOff>
    </xdr:to>
    <xdr:sp macro="" textlink="">
      <xdr:nvSpPr>
        <xdr:cNvPr id="152" name="円/楕円 151"/>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16950</xdr:rowOff>
    </xdr:from>
    <xdr:ext cx="736600" cy="259045"/>
    <xdr:sp macro="" textlink="">
      <xdr:nvSpPr>
        <xdr:cNvPr id="153" name="テキスト ボックス 152"/>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135467</xdr:rowOff>
    </xdr:from>
    <xdr:to>
      <xdr:col>4</xdr:col>
      <xdr:colOff>533400</xdr:colOff>
      <xdr:row>61</xdr:row>
      <xdr:rowOff>65617</xdr:rowOff>
    </xdr:to>
    <xdr:sp macro="" textlink="">
      <xdr:nvSpPr>
        <xdr:cNvPr id="154" name="円/楕円 153"/>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75794</xdr:rowOff>
    </xdr:from>
    <xdr:ext cx="762000" cy="259045"/>
    <xdr:sp macro="" textlink="">
      <xdr:nvSpPr>
        <xdr:cNvPr id="155" name="テキスト ボックス 154"/>
        <xdr:cNvSpPr txBox="1"/>
      </xdr:nvSpPr>
      <xdr:spPr>
        <a:xfrm>
          <a:off x="2844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127423</xdr:rowOff>
    </xdr:from>
    <xdr:to>
      <xdr:col>3</xdr:col>
      <xdr:colOff>330200</xdr:colOff>
      <xdr:row>61</xdr:row>
      <xdr:rowOff>57573</xdr:rowOff>
    </xdr:to>
    <xdr:sp macro="" textlink="">
      <xdr:nvSpPr>
        <xdr:cNvPr id="156" name="円/楕円 155"/>
        <xdr:cNvSpPr/>
      </xdr:nvSpPr>
      <xdr:spPr>
        <a:xfrm>
          <a:off x="2286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67750</xdr:rowOff>
    </xdr:from>
    <xdr:ext cx="762000" cy="259045"/>
    <xdr:sp macro="" textlink="">
      <xdr:nvSpPr>
        <xdr:cNvPr id="157" name="テキスト ボックス 156"/>
        <xdr:cNvSpPr txBox="1"/>
      </xdr:nvSpPr>
      <xdr:spPr>
        <a:xfrm>
          <a:off x="1955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8" name="円/楕円 157"/>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59" name="テキスト ボックス 158"/>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7,380</a:t>
          </a:r>
          <a:r>
            <a:rPr kumimoji="1" lang="ja-JP" altLang="ja-JP" sz="1100">
              <a:solidFill>
                <a:schemeClr val="dk1"/>
              </a:solidFill>
              <a:effectLst/>
              <a:latin typeface="+mn-lt"/>
              <a:ea typeface="+mn-ea"/>
              <a:cs typeface="+mn-cs"/>
            </a:rPr>
            <a:t>円増となっている。類似団体内平均値と比較すると</a:t>
          </a:r>
          <a:r>
            <a:rPr kumimoji="1" lang="en-US" altLang="ja-JP" sz="1100">
              <a:solidFill>
                <a:schemeClr val="dk1"/>
              </a:solidFill>
              <a:effectLst/>
              <a:latin typeface="+mn-lt"/>
              <a:ea typeface="+mn-ea"/>
              <a:cs typeface="+mn-cs"/>
            </a:rPr>
            <a:t>31,196</a:t>
          </a:r>
          <a:r>
            <a:rPr kumimoji="1" lang="ja-JP" altLang="ja-JP" sz="1100">
              <a:solidFill>
                <a:schemeClr val="dk1"/>
              </a:solidFill>
              <a:effectLst/>
              <a:latin typeface="+mn-lt"/>
              <a:ea typeface="+mn-ea"/>
              <a:cs typeface="+mn-cs"/>
            </a:rPr>
            <a:t>円下回っており、過去５年を見ても同様に下回った金額で推移している。</a:t>
          </a:r>
          <a:endParaRPr lang="ja-JP" altLang="ja-JP" sz="1100">
            <a:effectLst/>
          </a:endParaRPr>
        </a:p>
        <a:p>
          <a:r>
            <a:rPr kumimoji="1" lang="ja-JP" altLang="ja-JP" sz="1100">
              <a:solidFill>
                <a:schemeClr val="dk1"/>
              </a:solidFill>
              <a:effectLst/>
              <a:latin typeface="+mn-lt"/>
              <a:ea typeface="+mn-ea"/>
              <a:cs typeface="+mn-cs"/>
            </a:rPr>
            <a:t>　人件費については、退職者数の減に伴う退職手当の減があったものの、人事院勧告等による給料の増及び委員等報酬の増により、全体としては微増となった。</a:t>
          </a:r>
          <a:endParaRPr lang="ja-JP" altLang="ja-JP" sz="1100">
            <a:effectLst/>
          </a:endParaRPr>
        </a:p>
        <a:p>
          <a:r>
            <a:rPr kumimoji="1" lang="ja-JP" altLang="ja-JP" sz="1100">
              <a:solidFill>
                <a:schemeClr val="dk1"/>
              </a:solidFill>
              <a:effectLst/>
              <a:latin typeface="+mn-lt"/>
              <a:ea typeface="+mn-ea"/>
              <a:cs typeface="+mn-cs"/>
            </a:rPr>
            <a:t>　物件費については、西普天間住宅地区跡地利用推進事業、情報セキュリティ強化対策事業等の実施により前年度比増となった。</a:t>
          </a:r>
          <a:endParaRPr lang="ja-JP" altLang="ja-JP" sz="1100">
            <a:effectLst/>
          </a:endParaRPr>
        </a:p>
        <a:p>
          <a:r>
            <a:rPr kumimoji="1" lang="ja-JP" altLang="ja-JP" sz="1100">
              <a:solidFill>
                <a:schemeClr val="dk1"/>
              </a:solidFill>
              <a:effectLst/>
              <a:latin typeface="+mn-lt"/>
              <a:ea typeface="+mn-ea"/>
              <a:cs typeface="+mn-cs"/>
            </a:rPr>
            <a:t>　今後、老朽化した公共施設の維持補修や更新等の経費増が見込まれるため、公共施設等総合管理計画に基づき財政負担を軽減・平準化を図っていく</a:t>
          </a:r>
          <a:r>
            <a:rPr kumimoji="1" lang="ja-JP" altLang="en-US" sz="1100">
              <a:solidFill>
                <a:schemeClr val="dk1"/>
              </a:solidFill>
              <a:effectLst/>
              <a:latin typeface="+mn-lt"/>
              <a:ea typeface="+mn-ea"/>
              <a:cs typeface="+mn-cs"/>
            </a:rPr>
            <a:t>。</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104271</xdr:rowOff>
    </xdr:from>
    <xdr:to>
      <xdr:col>7</xdr:col>
      <xdr:colOff>152400</xdr:colOff>
      <xdr:row>82</xdr:row>
      <xdr:rowOff>163632</xdr:rowOff>
    </xdr:to>
    <xdr:cxnSp macro="">
      <xdr:nvCxnSpPr>
        <xdr:cNvPr id="194" name="直線コネクタ 193"/>
        <xdr:cNvCxnSpPr/>
      </xdr:nvCxnSpPr>
      <xdr:spPr>
        <a:xfrm>
          <a:off x="4114800" y="14163171"/>
          <a:ext cx="838200" cy="5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70506</xdr:rowOff>
    </xdr:from>
    <xdr:to>
      <xdr:col>6</xdr:col>
      <xdr:colOff>0</xdr:colOff>
      <xdr:row>82</xdr:row>
      <xdr:rowOff>104271</xdr:rowOff>
    </xdr:to>
    <xdr:cxnSp macro="">
      <xdr:nvCxnSpPr>
        <xdr:cNvPr id="197" name="直線コネクタ 196"/>
        <xdr:cNvCxnSpPr/>
      </xdr:nvCxnSpPr>
      <xdr:spPr>
        <a:xfrm>
          <a:off x="3225800" y="14129406"/>
          <a:ext cx="889000" cy="3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70506</xdr:rowOff>
    </xdr:from>
    <xdr:to>
      <xdr:col>4</xdr:col>
      <xdr:colOff>482600</xdr:colOff>
      <xdr:row>82</xdr:row>
      <xdr:rowOff>77077</xdr:rowOff>
    </xdr:to>
    <xdr:cxnSp macro="">
      <xdr:nvCxnSpPr>
        <xdr:cNvPr id="200" name="直線コネクタ 199"/>
        <xdr:cNvCxnSpPr/>
      </xdr:nvCxnSpPr>
      <xdr:spPr>
        <a:xfrm flipV="1">
          <a:off x="2336800" y="14129406"/>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54862</xdr:rowOff>
    </xdr:from>
    <xdr:to>
      <xdr:col>3</xdr:col>
      <xdr:colOff>279400</xdr:colOff>
      <xdr:row>82</xdr:row>
      <xdr:rowOff>77077</xdr:rowOff>
    </xdr:to>
    <xdr:cxnSp macro="">
      <xdr:nvCxnSpPr>
        <xdr:cNvPr id="203" name="直線コネクタ 202"/>
        <xdr:cNvCxnSpPr/>
      </xdr:nvCxnSpPr>
      <xdr:spPr>
        <a:xfrm>
          <a:off x="1447800" y="14113762"/>
          <a:ext cx="889000" cy="2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112832</xdr:rowOff>
    </xdr:from>
    <xdr:to>
      <xdr:col>7</xdr:col>
      <xdr:colOff>203200</xdr:colOff>
      <xdr:row>83</xdr:row>
      <xdr:rowOff>42982</xdr:rowOff>
    </xdr:to>
    <xdr:sp macro="" textlink="">
      <xdr:nvSpPr>
        <xdr:cNvPr id="213" name="円/楕円 212"/>
        <xdr:cNvSpPr/>
      </xdr:nvSpPr>
      <xdr:spPr>
        <a:xfrm>
          <a:off x="4902200" y="1417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129359</xdr:rowOff>
    </xdr:from>
    <xdr:ext cx="762000" cy="259045"/>
    <xdr:sp macro="" textlink="">
      <xdr:nvSpPr>
        <xdr:cNvPr id="214" name="人件費・物件費等の状況該当値テキスト"/>
        <xdr:cNvSpPr txBox="1"/>
      </xdr:nvSpPr>
      <xdr:spPr>
        <a:xfrm>
          <a:off x="5041900" y="1401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102,449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53471</xdr:rowOff>
    </xdr:from>
    <xdr:to>
      <xdr:col>6</xdr:col>
      <xdr:colOff>50800</xdr:colOff>
      <xdr:row>82</xdr:row>
      <xdr:rowOff>155071</xdr:rowOff>
    </xdr:to>
    <xdr:sp macro="" textlink="">
      <xdr:nvSpPr>
        <xdr:cNvPr id="215" name="円/楕円 214"/>
        <xdr:cNvSpPr/>
      </xdr:nvSpPr>
      <xdr:spPr>
        <a:xfrm>
          <a:off x="4064000" y="1411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165248</xdr:rowOff>
    </xdr:from>
    <xdr:ext cx="736600" cy="259045"/>
    <xdr:sp macro="" textlink="">
      <xdr:nvSpPr>
        <xdr:cNvPr id="216" name="テキスト ボックス 215"/>
        <xdr:cNvSpPr txBox="1"/>
      </xdr:nvSpPr>
      <xdr:spPr>
        <a:xfrm>
          <a:off x="3733800" y="1388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95,069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19706</xdr:rowOff>
    </xdr:from>
    <xdr:to>
      <xdr:col>4</xdr:col>
      <xdr:colOff>533400</xdr:colOff>
      <xdr:row>82</xdr:row>
      <xdr:rowOff>121306</xdr:rowOff>
    </xdr:to>
    <xdr:sp macro="" textlink="">
      <xdr:nvSpPr>
        <xdr:cNvPr id="217" name="円/楕円 216"/>
        <xdr:cNvSpPr/>
      </xdr:nvSpPr>
      <xdr:spPr>
        <a:xfrm>
          <a:off x="3175000" y="140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131483</xdr:rowOff>
    </xdr:from>
    <xdr:ext cx="762000" cy="259045"/>
    <xdr:sp macro="" textlink="">
      <xdr:nvSpPr>
        <xdr:cNvPr id="218" name="テキスト ボックス 217"/>
        <xdr:cNvSpPr txBox="1"/>
      </xdr:nvSpPr>
      <xdr:spPr>
        <a:xfrm>
          <a:off x="2844800" y="1384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90,871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26277</xdr:rowOff>
    </xdr:from>
    <xdr:to>
      <xdr:col>3</xdr:col>
      <xdr:colOff>330200</xdr:colOff>
      <xdr:row>82</xdr:row>
      <xdr:rowOff>127877</xdr:rowOff>
    </xdr:to>
    <xdr:sp macro="" textlink="">
      <xdr:nvSpPr>
        <xdr:cNvPr id="219" name="円/楕円 218"/>
        <xdr:cNvSpPr/>
      </xdr:nvSpPr>
      <xdr:spPr>
        <a:xfrm>
          <a:off x="2286000" y="140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138054</xdr:rowOff>
    </xdr:from>
    <xdr:ext cx="762000" cy="259045"/>
    <xdr:sp macro="" textlink="">
      <xdr:nvSpPr>
        <xdr:cNvPr id="220" name="テキスト ボックス 219"/>
        <xdr:cNvSpPr txBox="1"/>
      </xdr:nvSpPr>
      <xdr:spPr>
        <a:xfrm>
          <a:off x="1955800" y="1385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91,688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4062</xdr:rowOff>
    </xdr:from>
    <xdr:to>
      <xdr:col>2</xdr:col>
      <xdr:colOff>127000</xdr:colOff>
      <xdr:row>82</xdr:row>
      <xdr:rowOff>105662</xdr:rowOff>
    </xdr:to>
    <xdr:sp macro="" textlink="">
      <xdr:nvSpPr>
        <xdr:cNvPr id="221" name="円/楕円 220"/>
        <xdr:cNvSpPr/>
      </xdr:nvSpPr>
      <xdr:spPr>
        <a:xfrm>
          <a:off x="1397000" y="140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115839</xdr:rowOff>
    </xdr:from>
    <xdr:ext cx="762000" cy="259045"/>
    <xdr:sp macro="" textlink="">
      <xdr:nvSpPr>
        <xdr:cNvPr id="222" name="テキスト ボックス 221"/>
        <xdr:cNvSpPr txBox="1"/>
      </xdr:nvSpPr>
      <xdr:spPr>
        <a:xfrm>
          <a:off x="1066800" y="13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前年度から</a:t>
          </a:r>
          <a:r>
            <a:rPr kumimoji="1" lang="en-US" altLang="ja-JP" sz="1300" baseline="0">
              <a:latin typeface="ＭＳ Ｐゴシック"/>
            </a:rPr>
            <a:t>0.6</a:t>
          </a:r>
          <a:r>
            <a:rPr kumimoji="1" lang="ja-JP" altLang="en-US" sz="1300" baseline="0">
              <a:latin typeface="ＭＳ Ｐゴシック"/>
            </a:rPr>
            <a:t>ポイント減となっている。過去５年類似団体平均値を下回って推移している。</a:t>
          </a:r>
          <a:endParaRPr kumimoji="1" lang="en-US" altLang="ja-JP" sz="1300" baseline="0">
            <a:latin typeface="ＭＳ Ｐゴシック"/>
          </a:endParaRPr>
        </a:p>
        <a:p>
          <a:r>
            <a:rPr kumimoji="1" lang="ja-JP" altLang="en-US" sz="1300" baseline="0">
              <a:latin typeface="ＭＳ Ｐゴシック"/>
            </a:rPr>
            <a:t>　これは、退職者を除くラスが減少したこと、現業職から行政職へ</a:t>
          </a:r>
          <a:r>
            <a:rPr kumimoji="1" lang="en-US" altLang="ja-JP" sz="1300" baseline="0">
              <a:latin typeface="ＭＳ Ｐゴシック"/>
            </a:rPr>
            <a:t>20</a:t>
          </a:r>
          <a:r>
            <a:rPr kumimoji="1" lang="ja-JP" altLang="en-US" sz="1300" baseline="0">
              <a:latin typeface="ＭＳ Ｐゴシック"/>
            </a:rPr>
            <a:t>名の職種変更があったこと等によるものである。</a:t>
          </a:r>
          <a:endParaRPr kumimoji="1" lang="en-US" altLang="ja-JP" sz="1300" baseline="0">
            <a:latin typeface="ＭＳ Ｐゴシック"/>
          </a:endParaRPr>
        </a:p>
        <a:p>
          <a:r>
            <a:rPr kumimoji="1" lang="ja-JP" altLang="en-US" sz="1300" baseline="0">
              <a:latin typeface="ＭＳ Ｐゴシック"/>
            </a:rPr>
            <a:t>　今後も国の動向を注視しながら、適正な値を維持していく。</a:t>
          </a:r>
          <a:endParaRPr kumimoji="1" lang="en-US" altLang="ja-JP" sz="1300" baseline="0">
            <a:latin typeface="ＭＳ Ｐゴシック"/>
          </a:endParaRPr>
        </a:p>
        <a:p>
          <a:r>
            <a:rPr kumimoji="1" lang="ja-JP" altLang="en-US" sz="1300" baseline="0">
              <a:latin typeface="ＭＳ Ｐゴシック"/>
            </a:rPr>
            <a:t>　</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6048</xdr:rowOff>
    </xdr:from>
    <xdr:to>
      <xdr:col>24</xdr:col>
      <xdr:colOff>558800</xdr:colOff>
      <xdr:row>82</xdr:row>
      <xdr:rowOff>74991</xdr:rowOff>
    </xdr:to>
    <xdr:cxnSp macro="">
      <xdr:nvCxnSpPr>
        <xdr:cNvPr id="258" name="直線コネクタ 257"/>
        <xdr:cNvCxnSpPr/>
      </xdr:nvCxnSpPr>
      <xdr:spPr>
        <a:xfrm flipV="1">
          <a:off x="16179800" y="140649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20156</xdr:rowOff>
    </xdr:from>
    <xdr:ext cx="762000" cy="259045"/>
    <xdr:sp macro="" textlink="">
      <xdr:nvSpPr>
        <xdr:cNvPr id="259" name="給与水準   （国との比較）平均値テキスト"/>
        <xdr:cNvSpPr txBox="1"/>
      </xdr:nvSpPr>
      <xdr:spPr>
        <a:xfrm>
          <a:off x="17106900" y="14250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82</xdr:row>
      <xdr:rowOff>74991</xdr:rowOff>
    </xdr:to>
    <xdr:cxnSp macro="">
      <xdr:nvCxnSpPr>
        <xdr:cNvPr id="261" name="直線コネクタ 260"/>
        <xdr:cNvCxnSpPr/>
      </xdr:nvCxnSpPr>
      <xdr:spPr>
        <a:xfrm>
          <a:off x="15290800" y="14041966"/>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81</xdr:row>
      <xdr:rowOff>154516</xdr:rowOff>
    </xdr:to>
    <xdr:cxnSp macro="">
      <xdr:nvCxnSpPr>
        <xdr:cNvPr id="264" name="直線コネクタ 263"/>
        <xdr:cNvCxnSpPr/>
      </xdr:nvCxnSpPr>
      <xdr:spPr>
        <a:xfrm>
          <a:off x="14401800" y="14041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87</xdr:row>
      <xdr:rowOff>10584</xdr:rowOff>
    </xdr:to>
    <xdr:cxnSp macro="">
      <xdr:nvCxnSpPr>
        <xdr:cNvPr id="267" name="直線コネクタ 266"/>
        <xdr:cNvCxnSpPr/>
      </xdr:nvCxnSpPr>
      <xdr:spPr>
        <a:xfrm flipV="1">
          <a:off x="13512800" y="14041966"/>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126698</xdr:rowOff>
    </xdr:from>
    <xdr:to>
      <xdr:col>24</xdr:col>
      <xdr:colOff>609600</xdr:colOff>
      <xdr:row>82</xdr:row>
      <xdr:rowOff>56848</xdr:rowOff>
    </xdr:to>
    <xdr:sp macro="" textlink="">
      <xdr:nvSpPr>
        <xdr:cNvPr id="277" name="円/楕円 276"/>
        <xdr:cNvSpPr/>
      </xdr:nvSpPr>
      <xdr:spPr>
        <a:xfrm>
          <a:off x="169672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143225</xdr:rowOff>
    </xdr:from>
    <xdr:ext cx="762000" cy="259045"/>
    <xdr:sp macro="" textlink="">
      <xdr:nvSpPr>
        <xdr:cNvPr id="278" name="給与水準   （国との比較）該当値テキスト"/>
        <xdr:cNvSpPr txBox="1"/>
      </xdr:nvSpPr>
      <xdr:spPr>
        <a:xfrm>
          <a:off x="17106900" y="138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24191</xdr:rowOff>
    </xdr:from>
    <xdr:to>
      <xdr:col>23</xdr:col>
      <xdr:colOff>457200</xdr:colOff>
      <xdr:row>82</xdr:row>
      <xdr:rowOff>125791</xdr:rowOff>
    </xdr:to>
    <xdr:sp macro="" textlink="">
      <xdr:nvSpPr>
        <xdr:cNvPr id="279" name="円/楕円 278"/>
        <xdr:cNvSpPr/>
      </xdr:nvSpPr>
      <xdr:spPr>
        <a:xfrm>
          <a:off x="16129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135968</xdr:rowOff>
    </xdr:from>
    <xdr:ext cx="736600" cy="259045"/>
    <xdr:sp macro="" textlink="">
      <xdr:nvSpPr>
        <xdr:cNvPr id="280" name="テキスト ボックス 279"/>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81" name="円/楕円 280"/>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82" name="テキスト ボックス 281"/>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103716</xdr:rowOff>
    </xdr:from>
    <xdr:to>
      <xdr:col>21</xdr:col>
      <xdr:colOff>50800</xdr:colOff>
      <xdr:row>82</xdr:row>
      <xdr:rowOff>33866</xdr:rowOff>
    </xdr:to>
    <xdr:sp macro="" textlink="">
      <xdr:nvSpPr>
        <xdr:cNvPr id="283" name="円/楕円 282"/>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84" name="テキスト ボックス 283"/>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85" name="円/楕円 284"/>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86" name="テキスト ボックス 285"/>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0.03</a:t>
          </a:r>
          <a:r>
            <a:rPr kumimoji="1" lang="ja-JP" altLang="en-US" sz="1300">
              <a:latin typeface="ＭＳ Ｐゴシック"/>
            </a:rPr>
            <a:t>ポイント増となっているが、過去５年類似団体平均値を下回った数値で推移している。</a:t>
          </a:r>
          <a:endParaRPr kumimoji="1" lang="en-US" altLang="ja-JP" sz="1300">
            <a:latin typeface="ＭＳ Ｐゴシック"/>
          </a:endParaRPr>
        </a:p>
        <a:p>
          <a:r>
            <a:rPr kumimoji="1" lang="ja-JP" altLang="en-US" sz="1300">
              <a:latin typeface="ＭＳ Ｐゴシック"/>
            </a:rPr>
            <a:t>　当市は、人口も増加している中、国・県からの権限移譲をはじめ、年々増加する生活保護世帯への対応や子ども・子育て支援の充実などが求められており、組織体制強化のためにも、平成</a:t>
          </a:r>
          <a:r>
            <a:rPr kumimoji="1" lang="en-US" altLang="ja-JP" sz="1300">
              <a:latin typeface="ＭＳ Ｐゴシック"/>
            </a:rPr>
            <a:t>28</a:t>
          </a:r>
          <a:r>
            <a:rPr kumimoji="1" lang="ja-JP" altLang="en-US" sz="1300">
              <a:latin typeface="ＭＳ Ｐゴシック"/>
            </a:rPr>
            <a:t>年度一般職員等の人数は対前年度から</a:t>
          </a:r>
          <a:r>
            <a:rPr kumimoji="1" lang="en-US" altLang="ja-JP" sz="1300">
              <a:latin typeface="ＭＳ Ｐゴシック"/>
            </a:rPr>
            <a:t>7</a:t>
          </a:r>
          <a:r>
            <a:rPr kumimoji="1" lang="ja-JP" altLang="en-US" sz="1300">
              <a:latin typeface="ＭＳ Ｐゴシック"/>
            </a:rPr>
            <a:t>名増員し、</a:t>
          </a:r>
          <a:r>
            <a:rPr kumimoji="1" lang="en-US" altLang="ja-JP" sz="1300">
              <a:latin typeface="ＭＳ Ｐゴシック"/>
            </a:rPr>
            <a:t>623</a:t>
          </a:r>
          <a:r>
            <a:rPr kumimoji="1" lang="ja-JP" altLang="en-US" sz="1300">
              <a:latin typeface="ＭＳ Ｐゴシック"/>
            </a:rPr>
            <a:t>人となっている。</a:t>
          </a:r>
          <a:endParaRPr kumimoji="1" lang="en-US" altLang="ja-JP" sz="1300">
            <a:latin typeface="ＭＳ Ｐゴシック"/>
          </a:endParaRPr>
        </a:p>
        <a:p>
          <a:r>
            <a:rPr kumimoji="1" lang="ja-JP" altLang="en-US" sz="1300">
              <a:latin typeface="ＭＳ Ｐゴシック"/>
            </a:rPr>
            <a:t>　今後も、民間活用による外部委託等の推進、事務事業の見直しなど、行財政改革を実施しながら、計画的な定員管理を行っていく。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27698</xdr:rowOff>
    </xdr:from>
    <xdr:to>
      <xdr:col>24</xdr:col>
      <xdr:colOff>558800</xdr:colOff>
      <xdr:row>60</xdr:row>
      <xdr:rowOff>31145</xdr:rowOff>
    </xdr:to>
    <xdr:cxnSp macro="">
      <xdr:nvCxnSpPr>
        <xdr:cNvPr id="323" name="直線コネクタ 322"/>
        <xdr:cNvCxnSpPr/>
      </xdr:nvCxnSpPr>
      <xdr:spPr>
        <a:xfrm>
          <a:off x="16179800" y="1031469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26549</xdr:rowOff>
    </xdr:from>
    <xdr:to>
      <xdr:col>23</xdr:col>
      <xdr:colOff>406400</xdr:colOff>
      <xdr:row>60</xdr:row>
      <xdr:rowOff>27698</xdr:rowOff>
    </xdr:to>
    <xdr:cxnSp macro="">
      <xdr:nvCxnSpPr>
        <xdr:cNvPr id="326" name="直線コネクタ 325"/>
        <xdr:cNvCxnSpPr/>
      </xdr:nvCxnSpPr>
      <xdr:spPr>
        <a:xfrm>
          <a:off x="15290800" y="1031354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23102</xdr:rowOff>
    </xdr:from>
    <xdr:to>
      <xdr:col>22</xdr:col>
      <xdr:colOff>203200</xdr:colOff>
      <xdr:row>60</xdr:row>
      <xdr:rowOff>26549</xdr:rowOff>
    </xdr:to>
    <xdr:cxnSp macro="">
      <xdr:nvCxnSpPr>
        <xdr:cNvPr id="329" name="直線コネクタ 328"/>
        <xdr:cNvCxnSpPr/>
      </xdr:nvCxnSpPr>
      <xdr:spPr>
        <a:xfrm>
          <a:off x="14401800" y="1031010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31" name="テキスト ボックス 330"/>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23102</xdr:rowOff>
    </xdr:from>
    <xdr:to>
      <xdr:col>21</xdr:col>
      <xdr:colOff>0</xdr:colOff>
      <xdr:row>60</xdr:row>
      <xdr:rowOff>29996</xdr:rowOff>
    </xdr:to>
    <xdr:cxnSp macro="">
      <xdr:nvCxnSpPr>
        <xdr:cNvPr id="332" name="直線コネクタ 331"/>
        <xdr:cNvCxnSpPr/>
      </xdr:nvCxnSpPr>
      <xdr:spPr>
        <a:xfrm flipV="1">
          <a:off x="13512800" y="1031010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4" name="テキスト ボックス 333"/>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6" name="テキスト ボックス 335"/>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151795</xdr:rowOff>
    </xdr:from>
    <xdr:to>
      <xdr:col>24</xdr:col>
      <xdr:colOff>609600</xdr:colOff>
      <xdr:row>60</xdr:row>
      <xdr:rowOff>81945</xdr:rowOff>
    </xdr:to>
    <xdr:sp macro="" textlink="">
      <xdr:nvSpPr>
        <xdr:cNvPr id="342" name="円/楕円 341"/>
        <xdr:cNvSpPr/>
      </xdr:nvSpPr>
      <xdr:spPr>
        <a:xfrm>
          <a:off x="16967200" y="102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168322</xdr:rowOff>
    </xdr:from>
    <xdr:ext cx="762000" cy="259045"/>
    <xdr:sp macro="" textlink="">
      <xdr:nvSpPr>
        <xdr:cNvPr id="343" name="定員管理の状況該当値テキスト"/>
        <xdr:cNvSpPr txBox="1"/>
      </xdr:nvSpPr>
      <xdr:spPr>
        <a:xfrm>
          <a:off x="17106900" y="1011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148348</xdr:rowOff>
    </xdr:from>
    <xdr:to>
      <xdr:col>23</xdr:col>
      <xdr:colOff>457200</xdr:colOff>
      <xdr:row>60</xdr:row>
      <xdr:rowOff>78498</xdr:rowOff>
    </xdr:to>
    <xdr:sp macro="" textlink="">
      <xdr:nvSpPr>
        <xdr:cNvPr id="344" name="円/楕円 343"/>
        <xdr:cNvSpPr/>
      </xdr:nvSpPr>
      <xdr:spPr>
        <a:xfrm>
          <a:off x="161290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88675</xdr:rowOff>
    </xdr:from>
    <xdr:ext cx="736600" cy="259045"/>
    <xdr:sp macro="" textlink="">
      <xdr:nvSpPr>
        <xdr:cNvPr id="345" name="テキスト ボックス 344"/>
        <xdr:cNvSpPr txBox="1"/>
      </xdr:nvSpPr>
      <xdr:spPr>
        <a:xfrm>
          <a:off x="15798800" y="1003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147199</xdr:rowOff>
    </xdr:from>
    <xdr:to>
      <xdr:col>22</xdr:col>
      <xdr:colOff>254000</xdr:colOff>
      <xdr:row>60</xdr:row>
      <xdr:rowOff>77349</xdr:rowOff>
    </xdr:to>
    <xdr:sp macro="" textlink="">
      <xdr:nvSpPr>
        <xdr:cNvPr id="346" name="円/楕円 345"/>
        <xdr:cNvSpPr/>
      </xdr:nvSpPr>
      <xdr:spPr>
        <a:xfrm>
          <a:off x="15240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87526</xdr:rowOff>
    </xdr:from>
    <xdr:ext cx="762000" cy="259045"/>
    <xdr:sp macro="" textlink="">
      <xdr:nvSpPr>
        <xdr:cNvPr id="347" name="テキスト ボックス 346"/>
        <xdr:cNvSpPr txBox="1"/>
      </xdr:nvSpPr>
      <xdr:spPr>
        <a:xfrm>
          <a:off x="14909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143752</xdr:rowOff>
    </xdr:from>
    <xdr:to>
      <xdr:col>21</xdr:col>
      <xdr:colOff>50800</xdr:colOff>
      <xdr:row>60</xdr:row>
      <xdr:rowOff>73902</xdr:rowOff>
    </xdr:to>
    <xdr:sp macro="" textlink="">
      <xdr:nvSpPr>
        <xdr:cNvPr id="348" name="円/楕円 347"/>
        <xdr:cNvSpPr/>
      </xdr:nvSpPr>
      <xdr:spPr>
        <a:xfrm>
          <a:off x="14351000" y="10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84079</xdr:rowOff>
    </xdr:from>
    <xdr:ext cx="762000" cy="259045"/>
    <xdr:sp macro="" textlink="">
      <xdr:nvSpPr>
        <xdr:cNvPr id="349" name="テキスト ボックス 348"/>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150646</xdr:rowOff>
    </xdr:from>
    <xdr:to>
      <xdr:col>19</xdr:col>
      <xdr:colOff>533400</xdr:colOff>
      <xdr:row>60</xdr:row>
      <xdr:rowOff>80796</xdr:rowOff>
    </xdr:to>
    <xdr:sp macro="" textlink="">
      <xdr:nvSpPr>
        <xdr:cNvPr id="350" name="円/楕円 349"/>
        <xdr:cNvSpPr/>
      </xdr:nvSpPr>
      <xdr:spPr>
        <a:xfrm>
          <a:off x="13462000" y="102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90973</xdr:rowOff>
    </xdr:from>
    <xdr:ext cx="762000" cy="259045"/>
    <xdr:sp macro="" textlink="">
      <xdr:nvSpPr>
        <xdr:cNvPr id="351" name="テキスト ボックス 350"/>
        <xdr:cNvSpPr txBox="1"/>
      </xdr:nvSpPr>
      <xdr:spPr>
        <a:xfrm>
          <a:off x="13131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前年度から</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ポイント改善となっている。この要因の一つとして、標準税収額が前年度より大幅に増となったことが挙げられる。</a:t>
          </a:r>
          <a:endParaRPr lang="ja-JP" altLang="ja-JP" sz="1300">
            <a:effectLst/>
          </a:endParaRPr>
        </a:p>
        <a:p>
          <a:r>
            <a:rPr kumimoji="1" lang="ja-JP" altLang="ja-JP" sz="1300">
              <a:solidFill>
                <a:schemeClr val="dk1"/>
              </a:solidFill>
              <a:effectLst/>
              <a:latin typeface="+mn-lt"/>
              <a:ea typeface="+mn-ea"/>
              <a:cs typeface="+mn-cs"/>
            </a:rPr>
            <a:t>　しかし、学校等の教育施設をはじめとする老朽化した公共施設等の更新といった大規模な普通建設事業が今後控えているため、地方債の発行額が増加する見込みである。そのため、公債費等の後年度負担も視野にいれ、計画的に事業実施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13462</xdr:rowOff>
    </xdr:from>
    <xdr:to>
      <xdr:col>24</xdr:col>
      <xdr:colOff>558800</xdr:colOff>
      <xdr:row>41</xdr:row>
      <xdr:rowOff>61722</xdr:rowOff>
    </xdr:to>
    <xdr:cxnSp macro="">
      <xdr:nvCxnSpPr>
        <xdr:cNvPr id="383" name="直線コネクタ 382"/>
        <xdr:cNvCxnSpPr/>
      </xdr:nvCxnSpPr>
      <xdr:spPr>
        <a:xfrm flipV="1">
          <a:off x="16179800" y="704291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61722</xdr:rowOff>
    </xdr:from>
    <xdr:to>
      <xdr:col>23</xdr:col>
      <xdr:colOff>406400</xdr:colOff>
      <xdr:row>41</xdr:row>
      <xdr:rowOff>100330</xdr:rowOff>
    </xdr:to>
    <xdr:cxnSp macro="">
      <xdr:nvCxnSpPr>
        <xdr:cNvPr id="386" name="直線コネクタ 385"/>
        <xdr:cNvCxnSpPr/>
      </xdr:nvCxnSpPr>
      <xdr:spPr>
        <a:xfrm flipV="1">
          <a:off x="15290800" y="70911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41</xdr:row>
      <xdr:rowOff>119634</xdr:rowOff>
    </xdr:to>
    <xdr:cxnSp macro="">
      <xdr:nvCxnSpPr>
        <xdr:cNvPr id="389" name="直線コネクタ 388"/>
        <xdr:cNvCxnSpPr/>
      </xdr:nvCxnSpPr>
      <xdr:spPr>
        <a:xfrm flipV="1">
          <a:off x="14401800" y="71297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142003</xdr:rowOff>
    </xdr:from>
    <xdr:ext cx="762000" cy="259045"/>
    <xdr:sp macro="" textlink="">
      <xdr:nvSpPr>
        <xdr:cNvPr id="391" name="テキスト ボックス 390"/>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41</xdr:row>
      <xdr:rowOff>138938</xdr:rowOff>
    </xdr:to>
    <xdr:cxnSp macro="">
      <xdr:nvCxnSpPr>
        <xdr:cNvPr id="392" name="直線コネクタ 391"/>
        <xdr:cNvCxnSpPr/>
      </xdr:nvCxnSpPr>
      <xdr:spPr>
        <a:xfrm flipV="1">
          <a:off x="13512800" y="714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4" name="テキスト ボックス 39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6" name="テキスト ボックス 395"/>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402" name="円/楕円 401"/>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150639</xdr:rowOff>
    </xdr:from>
    <xdr:ext cx="762000" cy="259045"/>
    <xdr:sp macro="" textlink="">
      <xdr:nvSpPr>
        <xdr:cNvPr id="403" name="公債費負担の状況該当値テキスト"/>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10922</xdr:rowOff>
    </xdr:from>
    <xdr:to>
      <xdr:col>23</xdr:col>
      <xdr:colOff>457200</xdr:colOff>
      <xdr:row>41</xdr:row>
      <xdr:rowOff>112522</xdr:rowOff>
    </xdr:to>
    <xdr:sp macro="" textlink="">
      <xdr:nvSpPr>
        <xdr:cNvPr id="404" name="円/楕円 403"/>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122699</xdr:rowOff>
    </xdr:from>
    <xdr:ext cx="736600" cy="259045"/>
    <xdr:sp macro="" textlink="">
      <xdr:nvSpPr>
        <xdr:cNvPr id="405" name="テキスト ボックス 404"/>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6" name="円/楕円 405"/>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407" name="テキスト ボックス 406"/>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68834</xdr:rowOff>
    </xdr:from>
    <xdr:to>
      <xdr:col>21</xdr:col>
      <xdr:colOff>50800</xdr:colOff>
      <xdr:row>41</xdr:row>
      <xdr:rowOff>170434</xdr:rowOff>
    </xdr:to>
    <xdr:sp macro="" textlink="">
      <xdr:nvSpPr>
        <xdr:cNvPr id="408" name="円/楕円 407"/>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409" name="テキスト ボックス 408"/>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88138</xdr:rowOff>
    </xdr:from>
    <xdr:to>
      <xdr:col>19</xdr:col>
      <xdr:colOff>533400</xdr:colOff>
      <xdr:row>42</xdr:row>
      <xdr:rowOff>18288</xdr:rowOff>
    </xdr:to>
    <xdr:sp macro="" textlink="">
      <xdr:nvSpPr>
        <xdr:cNvPr id="410" name="円/楕円 409"/>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28465</xdr:rowOff>
    </xdr:from>
    <xdr:ext cx="762000" cy="259045"/>
    <xdr:sp macro="" textlink="">
      <xdr:nvSpPr>
        <xdr:cNvPr id="411" name="テキスト ボックス 410"/>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前年度より</a:t>
          </a:r>
          <a:r>
            <a:rPr kumimoji="1" lang="en-US" altLang="ja-JP" sz="1300" baseline="0">
              <a:latin typeface="ＭＳ Ｐゴシック"/>
            </a:rPr>
            <a:t>4.3</a:t>
          </a:r>
          <a:r>
            <a:rPr kumimoji="1" lang="ja-JP" altLang="en-US" sz="1300" baseline="0">
              <a:latin typeface="ＭＳ Ｐゴシック"/>
            </a:rPr>
            <a:t>ポイントの改善となっている。改善の主な要因としては、標準財政規模の増、充当可能基金の増などが挙げられる。</a:t>
          </a:r>
          <a:endParaRPr kumimoji="1" lang="en-US" altLang="ja-JP" sz="1300" baseline="0">
            <a:latin typeface="ＭＳ Ｐゴシック"/>
          </a:endParaRPr>
        </a:p>
        <a:p>
          <a:r>
            <a:rPr kumimoji="1" lang="ja-JP" altLang="en-US" sz="1300" baseline="0">
              <a:latin typeface="ＭＳ Ｐゴシック"/>
            </a:rPr>
            <a:t>　改善となってはいるものの、未だ類似団体平均値、県内平均値よりも数値が上回っている状況である。今後、将来負担を軽減・平準化していくためにも、長期的な視野での財源の確保、計画的な事業実施を行っていく。</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26416</xdr:rowOff>
    </xdr:from>
    <xdr:to>
      <xdr:col>24</xdr:col>
      <xdr:colOff>558800</xdr:colOff>
      <xdr:row>16</xdr:row>
      <xdr:rowOff>61002</xdr:rowOff>
    </xdr:to>
    <xdr:cxnSp macro="">
      <xdr:nvCxnSpPr>
        <xdr:cNvPr id="445" name="直線コネクタ 444"/>
        <xdr:cNvCxnSpPr/>
      </xdr:nvCxnSpPr>
      <xdr:spPr>
        <a:xfrm flipV="1">
          <a:off x="16179800" y="2769616"/>
          <a:ext cx="8382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61002</xdr:rowOff>
    </xdr:from>
    <xdr:to>
      <xdr:col>23</xdr:col>
      <xdr:colOff>406400</xdr:colOff>
      <xdr:row>17</xdr:row>
      <xdr:rowOff>27093</xdr:rowOff>
    </xdr:to>
    <xdr:cxnSp macro="">
      <xdr:nvCxnSpPr>
        <xdr:cNvPr id="448" name="直線コネクタ 447"/>
        <xdr:cNvCxnSpPr/>
      </xdr:nvCxnSpPr>
      <xdr:spPr>
        <a:xfrm flipV="1">
          <a:off x="15290800" y="2804202"/>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27093</xdr:rowOff>
    </xdr:from>
    <xdr:to>
      <xdr:col>22</xdr:col>
      <xdr:colOff>203200</xdr:colOff>
      <xdr:row>17</xdr:row>
      <xdr:rowOff>37550</xdr:rowOff>
    </xdr:to>
    <xdr:cxnSp macro="">
      <xdr:nvCxnSpPr>
        <xdr:cNvPr id="451" name="直線コネクタ 450"/>
        <xdr:cNvCxnSpPr/>
      </xdr:nvCxnSpPr>
      <xdr:spPr>
        <a:xfrm flipV="1">
          <a:off x="14401800" y="2941743"/>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37550</xdr:rowOff>
    </xdr:from>
    <xdr:to>
      <xdr:col>21</xdr:col>
      <xdr:colOff>0</xdr:colOff>
      <xdr:row>17</xdr:row>
      <xdr:rowOff>109940</xdr:rowOff>
    </xdr:to>
    <xdr:cxnSp macro="">
      <xdr:nvCxnSpPr>
        <xdr:cNvPr id="454" name="直線コネクタ 453"/>
        <xdr:cNvCxnSpPr/>
      </xdr:nvCxnSpPr>
      <xdr:spPr>
        <a:xfrm flipV="1">
          <a:off x="13512800" y="29522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147066</xdr:rowOff>
    </xdr:from>
    <xdr:to>
      <xdr:col>24</xdr:col>
      <xdr:colOff>609600</xdr:colOff>
      <xdr:row>16</xdr:row>
      <xdr:rowOff>77216</xdr:rowOff>
    </xdr:to>
    <xdr:sp macro="" textlink="">
      <xdr:nvSpPr>
        <xdr:cNvPr id="464" name="円/楕円 463"/>
        <xdr:cNvSpPr/>
      </xdr:nvSpPr>
      <xdr:spPr>
        <a:xfrm>
          <a:off x="16967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119143</xdr:rowOff>
    </xdr:from>
    <xdr:ext cx="762000" cy="259045"/>
    <xdr:sp macro="" textlink="">
      <xdr:nvSpPr>
        <xdr:cNvPr id="465" name="将来負担の状況該当値テキスト"/>
        <xdr:cNvSpPr txBox="1"/>
      </xdr:nvSpPr>
      <xdr:spPr>
        <a:xfrm>
          <a:off x="171069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10202</xdr:rowOff>
    </xdr:from>
    <xdr:to>
      <xdr:col>23</xdr:col>
      <xdr:colOff>457200</xdr:colOff>
      <xdr:row>16</xdr:row>
      <xdr:rowOff>111802</xdr:rowOff>
    </xdr:to>
    <xdr:sp macro="" textlink="">
      <xdr:nvSpPr>
        <xdr:cNvPr id="466" name="円/楕円 465"/>
        <xdr:cNvSpPr/>
      </xdr:nvSpPr>
      <xdr:spPr>
        <a:xfrm>
          <a:off x="16129000" y="27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96579</xdr:rowOff>
    </xdr:from>
    <xdr:ext cx="736600" cy="259045"/>
    <xdr:sp macro="" textlink="">
      <xdr:nvSpPr>
        <xdr:cNvPr id="467" name="テキスト ボックス 466"/>
        <xdr:cNvSpPr txBox="1"/>
      </xdr:nvSpPr>
      <xdr:spPr>
        <a:xfrm>
          <a:off x="15798800" y="283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147743</xdr:rowOff>
    </xdr:from>
    <xdr:to>
      <xdr:col>22</xdr:col>
      <xdr:colOff>254000</xdr:colOff>
      <xdr:row>17</xdr:row>
      <xdr:rowOff>77893</xdr:rowOff>
    </xdr:to>
    <xdr:sp macro="" textlink="">
      <xdr:nvSpPr>
        <xdr:cNvPr id="468" name="円/楕円 467"/>
        <xdr:cNvSpPr/>
      </xdr:nvSpPr>
      <xdr:spPr>
        <a:xfrm>
          <a:off x="15240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62670</xdr:rowOff>
    </xdr:from>
    <xdr:ext cx="762000" cy="259045"/>
    <xdr:sp macro="" textlink="">
      <xdr:nvSpPr>
        <xdr:cNvPr id="469" name="テキスト ボックス 468"/>
        <xdr:cNvSpPr txBox="1"/>
      </xdr:nvSpPr>
      <xdr:spPr>
        <a:xfrm>
          <a:off x="14909800" y="29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158200</xdr:rowOff>
    </xdr:from>
    <xdr:to>
      <xdr:col>21</xdr:col>
      <xdr:colOff>50800</xdr:colOff>
      <xdr:row>17</xdr:row>
      <xdr:rowOff>88350</xdr:rowOff>
    </xdr:to>
    <xdr:sp macro="" textlink="">
      <xdr:nvSpPr>
        <xdr:cNvPr id="470" name="円/楕円 469"/>
        <xdr:cNvSpPr/>
      </xdr:nvSpPr>
      <xdr:spPr>
        <a:xfrm>
          <a:off x="14351000" y="29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73127</xdr:rowOff>
    </xdr:from>
    <xdr:ext cx="762000" cy="259045"/>
    <xdr:sp macro="" textlink="">
      <xdr:nvSpPr>
        <xdr:cNvPr id="471" name="テキスト ボックス 470"/>
        <xdr:cNvSpPr txBox="1"/>
      </xdr:nvSpPr>
      <xdr:spPr>
        <a:xfrm>
          <a:off x="14020800" y="298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59140</xdr:rowOff>
    </xdr:from>
    <xdr:to>
      <xdr:col>19</xdr:col>
      <xdr:colOff>533400</xdr:colOff>
      <xdr:row>17</xdr:row>
      <xdr:rowOff>160740</xdr:rowOff>
    </xdr:to>
    <xdr:sp macro="" textlink="">
      <xdr:nvSpPr>
        <xdr:cNvPr id="472" name="円/楕円 471"/>
        <xdr:cNvSpPr/>
      </xdr:nvSpPr>
      <xdr:spPr>
        <a:xfrm>
          <a:off x="13462000" y="297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145517</xdr:rowOff>
    </xdr:from>
    <xdr:ext cx="762000" cy="259045"/>
    <xdr:sp macro="" textlink="">
      <xdr:nvSpPr>
        <xdr:cNvPr id="473" name="テキスト ボックス 472"/>
        <xdr:cNvSpPr txBox="1"/>
      </xdr:nvSpPr>
      <xdr:spPr>
        <a:xfrm>
          <a:off x="13131800" y="306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98,151
97,043
19.80
39,854,563
38,898,440
747,359
18,297,087
30,570,277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ポイント減となっている。その主な要因として、退職者数の減少に伴う退職手当の減が挙げられる。</a:t>
          </a:r>
          <a:endParaRPr lang="ja-JP" altLang="ja-JP" sz="1300">
            <a:effectLst/>
          </a:endParaRPr>
        </a:p>
        <a:p>
          <a:r>
            <a:rPr kumimoji="1" lang="ja-JP" altLang="ja-JP" sz="1300">
              <a:solidFill>
                <a:schemeClr val="dk1"/>
              </a:solidFill>
              <a:effectLst/>
              <a:latin typeface="+mn-lt"/>
              <a:ea typeface="+mn-ea"/>
              <a:cs typeface="+mn-cs"/>
            </a:rPr>
            <a:t>　今後も</a:t>
          </a:r>
          <a:r>
            <a:rPr kumimoji="1" lang="ja-JP" altLang="en-US" sz="1300">
              <a:solidFill>
                <a:schemeClr val="dk1"/>
              </a:solidFill>
              <a:effectLst/>
              <a:latin typeface="+mn-lt"/>
              <a:ea typeface="+mn-ea"/>
              <a:cs typeface="+mn-cs"/>
            </a:rPr>
            <a:t>民間活用による外部委託等の推進、事務事業の見直しなど、行財政改革を実施しながら、計画的な定員管理を行っていく</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35</xdr:row>
      <xdr:rowOff>138430</xdr:rowOff>
    </xdr:to>
    <xdr:cxnSp macro="">
      <xdr:nvCxnSpPr>
        <xdr:cNvPr id="66" name="直線コネクタ 65"/>
        <xdr:cNvCxnSpPr/>
      </xdr:nvCxnSpPr>
      <xdr:spPr>
        <a:xfrm flipV="1">
          <a:off x="3987800" y="6101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111760</xdr:rowOff>
    </xdr:to>
    <xdr:cxnSp macro="">
      <xdr:nvCxnSpPr>
        <xdr:cNvPr id="69" name="直線コネクタ 68"/>
        <xdr:cNvCxnSpPr/>
      </xdr:nvCxnSpPr>
      <xdr:spPr>
        <a:xfrm flipV="1">
          <a:off x="3098800" y="61391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111760</xdr:rowOff>
    </xdr:from>
    <xdr:to>
      <xdr:col>4</xdr:col>
      <xdr:colOff>346075</xdr:colOff>
      <xdr:row>36</xdr:row>
      <xdr:rowOff>142240</xdr:rowOff>
    </xdr:to>
    <xdr:cxnSp macro="">
      <xdr:nvCxnSpPr>
        <xdr:cNvPr id="72" name="直線コネクタ 71"/>
        <xdr:cNvCxnSpPr/>
      </xdr:nvCxnSpPr>
      <xdr:spPr>
        <a:xfrm flipV="1">
          <a:off x="2209800" y="628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142240</xdr:rowOff>
    </xdr:from>
    <xdr:to>
      <xdr:col>3</xdr:col>
      <xdr:colOff>142875</xdr:colOff>
      <xdr:row>37</xdr:row>
      <xdr:rowOff>8890</xdr:rowOff>
    </xdr:to>
    <xdr:cxnSp macro="">
      <xdr:nvCxnSpPr>
        <xdr:cNvPr id="75" name="直線コネクタ 74"/>
        <xdr:cNvCxnSpPr/>
      </xdr:nvCxnSpPr>
      <xdr:spPr>
        <a:xfrm flipV="1">
          <a:off x="1320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49530</xdr:rowOff>
    </xdr:from>
    <xdr:to>
      <xdr:col>7</xdr:col>
      <xdr:colOff>66675</xdr:colOff>
      <xdr:row>35</xdr:row>
      <xdr:rowOff>151130</xdr:rowOff>
    </xdr:to>
    <xdr:sp macro="" textlink="">
      <xdr:nvSpPr>
        <xdr:cNvPr id="85" name="円/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7" name="円/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60960</xdr:rowOff>
    </xdr:from>
    <xdr:to>
      <xdr:col>4</xdr:col>
      <xdr:colOff>396875</xdr:colOff>
      <xdr:row>36</xdr:row>
      <xdr:rowOff>162560</xdr:rowOff>
    </xdr:to>
    <xdr:sp macro="" textlink="">
      <xdr:nvSpPr>
        <xdr:cNvPr id="89" name="円/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1287</xdr:rowOff>
    </xdr:from>
    <xdr:ext cx="762000" cy="259045"/>
    <xdr:sp macro="" textlink="">
      <xdr:nvSpPr>
        <xdr:cNvPr id="90" name="テキスト ボックス 89"/>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91440</xdr:rowOff>
    </xdr:from>
    <xdr:to>
      <xdr:col>3</xdr:col>
      <xdr:colOff>193675</xdr:colOff>
      <xdr:row>37</xdr:row>
      <xdr:rowOff>21590</xdr:rowOff>
    </xdr:to>
    <xdr:sp macro="" textlink="">
      <xdr:nvSpPr>
        <xdr:cNvPr id="91" name="円/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31767</xdr:rowOff>
    </xdr:from>
    <xdr:ext cx="762000" cy="259045"/>
    <xdr:sp macro="" textlink="">
      <xdr:nvSpPr>
        <xdr:cNvPr id="92" name="テキスト ボックス 91"/>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93" name="円/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94" name="テキスト ボックス 93"/>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ポイントの増となっており、依然として類似団体内平均値より高い水準となっている。</a:t>
          </a:r>
          <a:endParaRPr lang="ja-JP" altLang="ja-JP" sz="1300">
            <a:effectLst/>
          </a:endParaRPr>
        </a:p>
        <a:p>
          <a:r>
            <a:rPr kumimoji="1" lang="ja-JP" altLang="ja-JP" sz="1300">
              <a:solidFill>
                <a:schemeClr val="dk1"/>
              </a:solidFill>
              <a:effectLst/>
              <a:latin typeface="+mn-lt"/>
              <a:ea typeface="+mn-ea"/>
              <a:cs typeface="+mn-cs"/>
            </a:rPr>
            <a:t>　今後も</a:t>
          </a:r>
          <a:r>
            <a:rPr kumimoji="1" lang="ja-JP" altLang="en-US" sz="1300">
              <a:solidFill>
                <a:schemeClr val="dk1"/>
              </a:solidFill>
              <a:effectLst/>
              <a:latin typeface="+mn-lt"/>
              <a:ea typeface="+mn-ea"/>
              <a:cs typeface="+mn-cs"/>
            </a:rPr>
            <a:t>新設給食センター調理業務の民間委託</a:t>
          </a:r>
          <a:r>
            <a:rPr kumimoji="1" lang="ja-JP" altLang="ja-JP" sz="1300">
              <a:solidFill>
                <a:schemeClr val="dk1"/>
              </a:solidFill>
              <a:effectLst/>
              <a:latin typeface="+mn-lt"/>
              <a:ea typeface="+mn-ea"/>
              <a:cs typeface="+mn-cs"/>
            </a:rPr>
            <a:t>、西普天間住宅跡地に関する各種調査等経費による委託料増加が見込まれる。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71483</xdr:rowOff>
    </xdr:from>
    <xdr:to>
      <xdr:col>24</xdr:col>
      <xdr:colOff>31750</xdr:colOff>
      <xdr:row>16</xdr:row>
      <xdr:rowOff>104140</xdr:rowOff>
    </xdr:to>
    <xdr:cxnSp macro="">
      <xdr:nvCxnSpPr>
        <xdr:cNvPr id="129" name="直線コネクタ 128"/>
        <xdr:cNvCxnSpPr/>
      </xdr:nvCxnSpPr>
      <xdr:spPr>
        <a:xfrm>
          <a:off x="15671800" y="28146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71483</xdr:rowOff>
    </xdr:from>
    <xdr:to>
      <xdr:col>22</xdr:col>
      <xdr:colOff>565150</xdr:colOff>
      <xdr:row>16</xdr:row>
      <xdr:rowOff>91077</xdr:rowOff>
    </xdr:to>
    <xdr:cxnSp macro="">
      <xdr:nvCxnSpPr>
        <xdr:cNvPr id="132" name="直線コネクタ 131"/>
        <xdr:cNvCxnSpPr/>
      </xdr:nvCxnSpPr>
      <xdr:spPr>
        <a:xfrm flipV="1">
          <a:off x="14782800" y="28146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91077</xdr:rowOff>
    </xdr:from>
    <xdr:to>
      <xdr:col>21</xdr:col>
      <xdr:colOff>361950</xdr:colOff>
      <xdr:row>16</xdr:row>
      <xdr:rowOff>162923</xdr:rowOff>
    </xdr:to>
    <xdr:cxnSp macro="">
      <xdr:nvCxnSpPr>
        <xdr:cNvPr id="135" name="直線コネクタ 134"/>
        <xdr:cNvCxnSpPr/>
      </xdr:nvCxnSpPr>
      <xdr:spPr>
        <a:xfrm flipV="1">
          <a:off x="13893800" y="283427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162923</xdr:rowOff>
    </xdr:from>
    <xdr:to>
      <xdr:col>20</xdr:col>
      <xdr:colOff>158750</xdr:colOff>
      <xdr:row>17</xdr:row>
      <xdr:rowOff>56787</xdr:rowOff>
    </xdr:to>
    <xdr:cxnSp macro="">
      <xdr:nvCxnSpPr>
        <xdr:cNvPr id="138" name="直線コネクタ 137"/>
        <xdr:cNvCxnSpPr/>
      </xdr:nvCxnSpPr>
      <xdr:spPr>
        <a:xfrm flipV="1">
          <a:off x="13004800" y="29061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8" name="円/楕円 147"/>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25417</xdr:rowOff>
    </xdr:from>
    <xdr:ext cx="762000" cy="259045"/>
    <xdr:sp macro="" textlink="">
      <xdr:nvSpPr>
        <xdr:cNvPr id="149" name="物件費該当値テキスト"/>
        <xdr:cNvSpPr txBox="1"/>
      </xdr:nvSpPr>
      <xdr:spPr>
        <a:xfrm>
          <a:off x="165989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20683</xdr:rowOff>
    </xdr:from>
    <xdr:to>
      <xdr:col>22</xdr:col>
      <xdr:colOff>615950</xdr:colOff>
      <xdr:row>16</xdr:row>
      <xdr:rowOff>122283</xdr:rowOff>
    </xdr:to>
    <xdr:sp macro="" textlink="">
      <xdr:nvSpPr>
        <xdr:cNvPr id="150" name="円/楕円 149"/>
        <xdr:cNvSpPr/>
      </xdr:nvSpPr>
      <xdr:spPr>
        <a:xfrm>
          <a:off x="15621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107060</xdr:rowOff>
    </xdr:from>
    <xdr:ext cx="736600" cy="259045"/>
    <xdr:sp macro="" textlink="">
      <xdr:nvSpPr>
        <xdr:cNvPr id="151" name="テキスト ボックス 150"/>
        <xdr:cNvSpPr txBox="1"/>
      </xdr:nvSpPr>
      <xdr:spPr>
        <a:xfrm>
          <a:off x="15290800" y="285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40277</xdr:rowOff>
    </xdr:from>
    <xdr:to>
      <xdr:col>21</xdr:col>
      <xdr:colOff>412750</xdr:colOff>
      <xdr:row>16</xdr:row>
      <xdr:rowOff>141877</xdr:rowOff>
    </xdr:to>
    <xdr:sp macro="" textlink="">
      <xdr:nvSpPr>
        <xdr:cNvPr id="152" name="円/楕円 151"/>
        <xdr:cNvSpPr/>
      </xdr:nvSpPr>
      <xdr:spPr>
        <a:xfrm>
          <a:off x="147320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126654</xdr:rowOff>
    </xdr:from>
    <xdr:ext cx="762000" cy="259045"/>
    <xdr:sp macro="" textlink="">
      <xdr:nvSpPr>
        <xdr:cNvPr id="153" name="テキスト ボックス 152"/>
        <xdr:cNvSpPr txBox="1"/>
      </xdr:nvSpPr>
      <xdr:spPr>
        <a:xfrm>
          <a:off x="14401800" y="286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112123</xdr:rowOff>
    </xdr:from>
    <xdr:to>
      <xdr:col>20</xdr:col>
      <xdr:colOff>209550</xdr:colOff>
      <xdr:row>17</xdr:row>
      <xdr:rowOff>42273</xdr:rowOff>
    </xdr:to>
    <xdr:sp macro="" textlink="">
      <xdr:nvSpPr>
        <xdr:cNvPr id="154" name="円/楕円 153"/>
        <xdr:cNvSpPr/>
      </xdr:nvSpPr>
      <xdr:spPr>
        <a:xfrm>
          <a:off x="13843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27050</xdr:rowOff>
    </xdr:from>
    <xdr:ext cx="762000" cy="259045"/>
    <xdr:sp macro="" textlink="">
      <xdr:nvSpPr>
        <xdr:cNvPr id="155" name="テキスト ボックス 154"/>
        <xdr:cNvSpPr txBox="1"/>
      </xdr:nvSpPr>
      <xdr:spPr>
        <a:xfrm>
          <a:off x="13512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5987</xdr:rowOff>
    </xdr:from>
    <xdr:to>
      <xdr:col>19</xdr:col>
      <xdr:colOff>6350</xdr:colOff>
      <xdr:row>17</xdr:row>
      <xdr:rowOff>107587</xdr:rowOff>
    </xdr:to>
    <xdr:sp macro="" textlink="">
      <xdr:nvSpPr>
        <xdr:cNvPr id="156" name="円/楕円 155"/>
        <xdr:cNvSpPr/>
      </xdr:nvSpPr>
      <xdr:spPr>
        <a:xfrm>
          <a:off x="12954000" y="29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92364</xdr:rowOff>
    </xdr:from>
    <xdr:ext cx="762000" cy="259045"/>
    <xdr:sp macro="" textlink="">
      <xdr:nvSpPr>
        <xdr:cNvPr id="157" name="テキスト ボックス 156"/>
        <xdr:cNvSpPr txBox="1"/>
      </xdr:nvSpPr>
      <xdr:spPr>
        <a:xfrm>
          <a:off x="12623800" y="300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ポイント増加している。主な要因としては、児童措置費の増、介護給付費等の増が挙げられる。</a:t>
          </a:r>
          <a:endParaRPr lang="ja-JP" altLang="ja-JP" sz="1100">
            <a:effectLst/>
          </a:endParaRPr>
        </a:p>
        <a:p>
          <a:r>
            <a:rPr kumimoji="1" lang="ja-JP" altLang="ja-JP" sz="1100">
              <a:solidFill>
                <a:schemeClr val="dk1"/>
              </a:solidFill>
              <a:effectLst/>
              <a:latin typeface="+mn-lt"/>
              <a:ea typeface="+mn-ea"/>
              <a:cs typeface="+mn-cs"/>
            </a:rPr>
            <a:t>　類似団体内平均値と比較すると、本市の扶助費の割合は高い値で推移している。今後も子ども子育て支援や生活困窮者自立支援、子どもの貧困対策といった新たな事業により増加していく見込みである。健全な財政を堅持していくためにも、</a:t>
          </a:r>
          <a:r>
            <a:rPr kumimoji="1" lang="ja-JP" altLang="en-US" sz="1100">
              <a:solidFill>
                <a:schemeClr val="dk1"/>
              </a:solidFill>
              <a:effectLst/>
              <a:latin typeface="+mn-lt"/>
              <a:ea typeface="+mn-ea"/>
              <a:cs typeface="+mn-cs"/>
            </a:rPr>
            <a:t>新たな</a:t>
          </a:r>
          <a:r>
            <a:rPr kumimoji="1" lang="ja-JP" altLang="ja-JP" sz="1100">
              <a:solidFill>
                <a:schemeClr val="dk1"/>
              </a:solidFill>
              <a:effectLst/>
              <a:latin typeface="+mn-lt"/>
              <a:ea typeface="+mn-ea"/>
              <a:cs typeface="+mn-cs"/>
            </a:rPr>
            <a:t>扶助費の増加につながる</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事業については慎重に検討してい</a:t>
          </a:r>
          <a:r>
            <a:rPr kumimoji="1" lang="ja-JP" altLang="en-US" sz="1100">
              <a:solidFill>
                <a:schemeClr val="dk1"/>
              </a:solidFill>
              <a:effectLst/>
              <a:latin typeface="+mn-lt"/>
              <a:ea typeface="+mn-ea"/>
              <a:cs typeface="+mn-cs"/>
            </a:rPr>
            <a:t>くとともに</a:t>
          </a:r>
          <a:r>
            <a:rPr kumimoji="1" lang="ja-JP" altLang="ja-JP" sz="1100">
              <a:solidFill>
                <a:schemeClr val="dk1"/>
              </a:solidFill>
              <a:effectLst/>
              <a:latin typeface="+mn-lt"/>
              <a:ea typeface="+mn-ea"/>
              <a:cs typeface="+mn-cs"/>
            </a:rPr>
            <a:t>、同時に財源確保に努める。</a:t>
          </a:r>
          <a:endParaRPr lang="ja-JP" altLang="ja-JP" sz="11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39370</xdr:rowOff>
    </xdr:from>
    <xdr:to>
      <xdr:col>7</xdr:col>
      <xdr:colOff>15875</xdr:colOff>
      <xdr:row>59</xdr:row>
      <xdr:rowOff>123190</xdr:rowOff>
    </xdr:to>
    <xdr:cxnSp macro="">
      <xdr:nvCxnSpPr>
        <xdr:cNvPr id="190" name="直線コネクタ 189"/>
        <xdr:cNvCxnSpPr/>
      </xdr:nvCxnSpPr>
      <xdr:spPr>
        <a:xfrm>
          <a:off x="3987800" y="101549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35560</xdr:rowOff>
    </xdr:from>
    <xdr:to>
      <xdr:col>5</xdr:col>
      <xdr:colOff>549275</xdr:colOff>
      <xdr:row>59</xdr:row>
      <xdr:rowOff>39370</xdr:rowOff>
    </xdr:to>
    <xdr:cxnSp macro="">
      <xdr:nvCxnSpPr>
        <xdr:cNvPr id="193" name="直線コネクタ 192"/>
        <xdr:cNvCxnSpPr/>
      </xdr:nvCxnSpPr>
      <xdr:spPr>
        <a:xfrm>
          <a:off x="3098800" y="99796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35560</xdr:rowOff>
    </xdr:to>
    <xdr:cxnSp macro="">
      <xdr:nvCxnSpPr>
        <xdr:cNvPr id="196" name="直線コネクタ 195"/>
        <xdr:cNvCxnSpPr/>
      </xdr:nvCxnSpPr>
      <xdr:spPr>
        <a:xfrm>
          <a:off x="2209800" y="995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96520</xdr:rowOff>
    </xdr:to>
    <xdr:cxnSp macro="">
      <xdr:nvCxnSpPr>
        <xdr:cNvPr id="199" name="直線コネクタ 198"/>
        <xdr:cNvCxnSpPr/>
      </xdr:nvCxnSpPr>
      <xdr:spPr>
        <a:xfrm flipV="1">
          <a:off x="1320800" y="9956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72390</xdr:rowOff>
    </xdr:from>
    <xdr:to>
      <xdr:col>7</xdr:col>
      <xdr:colOff>66675</xdr:colOff>
      <xdr:row>60</xdr:row>
      <xdr:rowOff>2540</xdr:rowOff>
    </xdr:to>
    <xdr:sp macro="" textlink="">
      <xdr:nvSpPr>
        <xdr:cNvPr id="209" name="円/楕円 208"/>
        <xdr:cNvSpPr/>
      </xdr:nvSpPr>
      <xdr:spPr>
        <a:xfrm>
          <a:off x="4775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44467</xdr:rowOff>
    </xdr:from>
    <xdr:ext cx="762000" cy="259045"/>
    <xdr:sp macro="" textlink="">
      <xdr:nvSpPr>
        <xdr:cNvPr id="210" name="扶助費該当値テキスト"/>
        <xdr:cNvSpPr txBox="1"/>
      </xdr:nvSpPr>
      <xdr:spPr>
        <a:xfrm>
          <a:off x="49149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160020</xdr:rowOff>
    </xdr:from>
    <xdr:to>
      <xdr:col>5</xdr:col>
      <xdr:colOff>600075</xdr:colOff>
      <xdr:row>59</xdr:row>
      <xdr:rowOff>90170</xdr:rowOff>
    </xdr:to>
    <xdr:sp macro="" textlink="">
      <xdr:nvSpPr>
        <xdr:cNvPr id="211" name="円/楕円 210"/>
        <xdr:cNvSpPr/>
      </xdr:nvSpPr>
      <xdr:spPr>
        <a:xfrm>
          <a:off x="3937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74947</xdr:rowOff>
    </xdr:from>
    <xdr:ext cx="736600" cy="259045"/>
    <xdr:sp macro="" textlink="">
      <xdr:nvSpPr>
        <xdr:cNvPr id="212" name="テキスト ボックス 211"/>
        <xdr:cNvSpPr txBox="1"/>
      </xdr:nvSpPr>
      <xdr:spPr>
        <a:xfrm>
          <a:off x="3606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156210</xdr:rowOff>
    </xdr:from>
    <xdr:to>
      <xdr:col>4</xdr:col>
      <xdr:colOff>396875</xdr:colOff>
      <xdr:row>58</xdr:row>
      <xdr:rowOff>86360</xdr:rowOff>
    </xdr:to>
    <xdr:sp macro="" textlink="">
      <xdr:nvSpPr>
        <xdr:cNvPr id="213" name="円/楕円 212"/>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71137</xdr:rowOff>
    </xdr:from>
    <xdr:ext cx="762000" cy="259045"/>
    <xdr:sp macro="" textlink="">
      <xdr:nvSpPr>
        <xdr:cNvPr id="214" name="テキスト ボックス 213"/>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5" name="円/楕円 214"/>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6" name="テキスト ボックス 215"/>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45720</xdr:rowOff>
    </xdr:from>
    <xdr:to>
      <xdr:col>1</xdr:col>
      <xdr:colOff>676275</xdr:colOff>
      <xdr:row>58</xdr:row>
      <xdr:rowOff>147320</xdr:rowOff>
    </xdr:to>
    <xdr:sp macro="" textlink="">
      <xdr:nvSpPr>
        <xdr:cNvPr id="217" name="円/楕円 216"/>
        <xdr:cNvSpPr/>
      </xdr:nvSpPr>
      <xdr:spPr>
        <a:xfrm>
          <a:off x="1270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132097</xdr:rowOff>
    </xdr:from>
    <xdr:ext cx="762000" cy="259045"/>
    <xdr:sp macro="" textlink="">
      <xdr:nvSpPr>
        <xdr:cNvPr id="218" name="テキスト ボックス 217"/>
        <xdr:cNvSpPr txBox="1"/>
      </xdr:nvSpPr>
      <xdr:spPr>
        <a:xfrm>
          <a:off x="939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前年度から</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ポイント減少している。類似団体内平均値と比較すると、</a:t>
          </a:r>
          <a:r>
            <a:rPr kumimoji="1" lang="en-US" altLang="ja-JP" sz="1300">
              <a:solidFill>
                <a:schemeClr val="dk1"/>
              </a:solidFill>
              <a:effectLst/>
              <a:latin typeface="+mn-lt"/>
              <a:ea typeface="+mn-ea"/>
              <a:cs typeface="+mn-cs"/>
            </a:rPr>
            <a:t>3.8</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減少の要因としては、</a:t>
          </a:r>
          <a:r>
            <a:rPr kumimoji="1" lang="ja-JP" altLang="en-US" sz="1300">
              <a:solidFill>
                <a:schemeClr val="dk1"/>
              </a:solidFill>
              <a:effectLst/>
              <a:latin typeface="+mn-lt"/>
              <a:ea typeface="+mn-ea"/>
              <a:cs typeface="+mn-cs"/>
            </a:rPr>
            <a:t>人件費や</a:t>
          </a:r>
          <a:r>
            <a:rPr kumimoji="1" lang="ja-JP" altLang="ja-JP" sz="1300">
              <a:solidFill>
                <a:schemeClr val="dk1"/>
              </a:solidFill>
              <a:effectLst/>
              <a:latin typeface="+mn-lt"/>
              <a:ea typeface="+mn-ea"/>
              <a:cs typeface="+mn-cs"/>
            </a:rPr>
            <a:t>国民健康保険特別会計への繰出金が減少したことが挙げられる。特別会計においては、引き続き独立採算を目指し、一般会計からの繰出金を縮減できるよう努める。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56</xdr:row>
      <xdr:rowOff>142240</xdr:rowOff>
    </xdr:to>
    <xdr:cxnSp macro="">
      <xdr:nvCxnSpPr>
        <xdr:cNvPr id="251" name="直線コネクタ 250"/>
        <xdr:cNvCxnSpPr/>
      </xdr:nvCxnSpPr>
      <xdr:spPr>
        <a:xfrm flipV="1">
          <a:off x="15671800" y="95605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142240</xdr:rowOff>
    </xdr:to>
    <xdr:cxnSp macro="">
      <xdr:nvCxnSpPr>
        <xdr:cNvPr id="254" name="直線コネクタ 253"/>
        <xdr:cNvCxnSpPr/>
      </xdr:nvCxnSpPr>
      <xdr:spPr>
        <a:xfrm>
          <a:off x="14782800" y="95910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161290</xdr:rowOff>
    </xdr:to>
    <xdr:cxnSp macro="">
      <xdr:nvCxnSpPr>
        <xdr:cNvPr id="257" name="直線コネクタ 256"/>
        <xdr:cNvCxnSpPr/>
      </xdr:nvCxnSpPr>
      <xdr:spPr>
        <a:xfrm>
          <a:off x="13893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165100</xdr:rowOff>
    </xdr:from>
    <xdr:to>
      <xdr:col>20</xdr:col>
      <xdr:colOff>158750</xdr:colOff>
      <xdr:row>55</xdr:row>
      <xdr:rowOff>115570</xdr:rowOff>
    </xdr:to>
    <xdr:cxnSp macro="">
      <xdr:nvCxnSpPr>
        <xdr:cNvPr id="260" name="直線コネクタ 259"/>
        <xdr:cNvCxnSpPr/>
      </xdr:nvCxnSpPr>
      <xdr:spPr>
        <a:xfrm>
          <a:off x="13004800" y="94234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70" name="円/楕円 269"/>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96537</xdr:rowOff>
    </xdr:from>
    <xdr:ext cx="762000" cy="259045"/>
    <xdr:sp macro="" textlink="">
      <xdr:nvSpPr>
        <xdr:cNvPr id="271"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72" name="円/楕円 271"/>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73" name="テキスト ボックス 272"/>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4" name="円/楕円 273"/>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5" name="テキスト ボックス 274"/>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76" name="円/楕円 275"/>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77" name="テキスト ボックス 276"/>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8" name="円/楕円 277"/>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9" name="テキスト ボックス 278"/>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ポイントの増となっている。主な要因としては、放課後児童対策事業といった社会保障関係事業の増が挙げられる。</a:t>
          </a:r>
          <a:endParaRPr lang="ja-JP" altLang="ja-JP" sz="1300">
            <a:effectLst/>
          </a:endParaRPr>
        </a:p>
        <a:p>
          <a:r>
            <a:rPr kumimoji="1" lang="ja-JP" altLang="ja-JP" sz="1300">
              <a:solidFill>
                <a:schemeClr val="dk1"/>
              </a:solidFill>
              <a:effectLst/>
              <a:latin typeface="+mn-lt"/>
              <a:ea typeface="+mn-ea"/>
              <a:cs typeface="+mn-cs"/>
            </a:rPr>
            <a:t>　各種団体の補助金については、目的が達成されたもの、効果が薄くなったもの等について見直しを図り自立を促していく。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167005</xdr:rowOff>
    </xdr:to>
    <xdr:cxnSp macro="">
      <xdr:nvCxnSpPr>
        <xdr:cNvPr id="307" name="直線コネクタ 306"/>
        <xdr:cNvCxnSpPr/>
      </xdr:nvCxnSpPr>
      <xdr:spPr>
        <a:xfrm>
          <a:off x="15671800" y="61391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121285</xdr:rowOff>
    </xdr:from>
    <xdr:to>
      <xdr:col>22</xdr:col>
      <xdr:colOff>565150</xdr:colOff>
      <xdr:row>35</xdr:row>
      <xdr:rowOff>138430</xdr:rowOff>
    </xdr:to>
    <xdr:cxnSp macro="">
      <xdr:nvCxnSpPr>
        <xdr:cNvPr id="310" name="直線コネクタ 309"/>
        <xdr:cNvCxnSpPr/>
      </xdr:nvCxnSpPr>
      <xdr:spPr>
        <a:xfrm>
          <a:off x="14782800" y="61220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121285</xdr:rowOff>
    </xdr:to>
    <xdr:cxnSp macro="">
      <xdr:nvCxnSpPr>
        <xdr:cNvPr id="313" name="直線コネクタ 312"/>
        <xdr:cNvCxnSpPr/>
      </xdr:nvCxnSpPr>
      <xdr:spPr>
        <a:xfrm>
          <a:off x="13893800" y="60934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138430</xdr:rowOff>
    </xdr:to>
    <xdr:cxnSp macro="">
      <xdr:nvCxnSpPr>
        <xdr:cNvPr id="316" name="直線コネクタ 315"/>
        <xdr:cNvCxnSpPr/>
      </xdr:nvCxnSpPr>
      <xdr:spPr>
        <a:xfrm flipV="1">
          <a:off x="13004800" y="609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116205</xdr:rowOff>
    </xdr:from>
    <xdr:to>
      <xdr:col>24</xdr:col>
      <xdr:colOff>82550</xdr:colOff>
      <xdr:row>36</xdr:row>
      <xdr:rowOff>46355</xdr:rowOff>
    </xdr:to>
    <xdr:sp macro="" textlink="">
      <xdr:nvSpPr>
        <xdr:cNvPr id="326" name="円/楕円 325"/>
        <xdr:cNvSpPr/>
      </xdr:nvSpPr>
      <xdr:spPr>
        <a:xfrm>
          <a:off x="164592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132732</xdr:rowOff>
    </xdr:from>
    <xdr:ext cx="762000" cy="259045"/>
    <xdr:sp macro="" textlink="">
      <xdr:nvSpPr>
        <xdr:cNvPr id="327" name="補助費等該当値テキスト"/>
        <xdr:cNvSpPr txBox="1"/>
      </xdr:nvSpPr>
      <xdr:spPr>
        <a:xfrm>
          <a:off x="16598900" y="596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8" name="円/楕円 327"/>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9" name="テキスト ボックス 328"/>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70485</xdr:rowOff>
    </xdr:from>
    <xdr:to>
      <xdr:col>21</xdr:col>
      <xdr:colOff>412750</xdr:colOff>
      <xdr:row>36</xdr:row>
      <xdr:rowOff>635</xdr:rowOff>
    </xdr:to>
    <xdr:sp macro="" textlink="">
      <xdr:nvSpPr>
        <xdr:cNvPr id="330" name="円/楕円 329"/>
        <xdr:cNvSpPr/>
      </xdr:nvSpPr>
      <xdr:spPr>
        <a:xfrm>
          <a:off x="147320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10812</xdr:rowOff>
    </xdr:from>
    <xdr:ext cx="762000" cy="259045"/>
    <xdr:sp macro="" textlink="">
      <xdr:nvSpPr>
        <xdr:cNvPr id="331" name="テキスト ボックス 330"/>
        <xdr:cNvSpPr txBox="1"/>
      </xdr:nvSpPr>
      <xdr:spPr>
        <a:xfrm>
          <a:off x="14401800" y="584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32" name="円/楕円 331"/>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3" name="テキスト ボックス 332"/>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87630</xdr:rowOff>
    </xdr:from>
    <xdr:to>
      <xdr:col>19</xdr:col>
      <xdr:colOff>6350</xdr:colOff>
      <xdr:row>36</xdr:row>
      <xdr:rowOff>17780</xdr:rowOff>
    </xdr:to>
    <xdr:sp macro="" textlink="">
      <xdr:nvSpPr>
        <xdr:cNvPr id="334" name="円/楕円 333"/>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27957</xdr:rowOff>
    </xdr:from>
    <xdr:ext cx="762000" cy="259045"/>
    <xdr:sp macro="" textlink="">
      <xdr:nvSpPr>
        <xdr:cNvPr id="335" name="テキスト ボックス 334"/>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前年度より</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ポイント減となっている。これは、元利ともに償還が減ったためで</a:t>
          </a:r>
          <a:r>
            <a:rPr kumimoji="1" lang="ja-JP" altLang="en-US" sz="1200">
              <a:solidFill>
                <a:schemeClr val="dk1"/>
              </a:solidFill>
              <a:effectLst/>
              <a:latin typeface="+mn-lt"/>
              <a:ea typeface="+mn-ea"/>
              <a:cs typeface="+mn-cs"/>
            </a:rPr>
            <a:t>あ</a:t>
          </a:r>
          <a:r>
            <a:rPr kumimoji="1" lang="ja-JP" altLang="ja-JP" sz="1200">
              <a:solidFill>
                <a:schemeClr val="dk1"/>
              </a:solidFill>
              <a:effectLst/>
              <a:latin typeface="+mn-lt"/>
              <a:ea typeface="+mn-ea"/>
              <a:cs typeface="+mn-cs"/>
            </a:rPr>
            <a:t>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また、類似団体内平均値より</a:t>
          </a:r>
          <a:r>
            <a:rPr kumimoji="1" lang="en-US" altLang="ja-JP" sz="1200">
              <a:solidFill>
                <a:schemeClr val="dk1"/>
              </a:solidFill>
              <a:effectLst/>
              <a:latin typeface="+mn-lt"/>
              <a:ea typeface="+mn-ea"/>
              <a:cs typeface="+mn-cs"/>
            </a:rPr>
            <a:t>5.7</a:t>
          </a:r>
          <a:r>
            <a:rPr kumimoji="1" lang="ja-JP" altLang="ja-JP" sz="1200">
              <a:solidFill>
                <a:schemeClr val="dk1"/>
              </a:solidFill>
              <a:effectLst/>
              <a:latin typeface="+mn-lt"/>
              <a:ea typeface="+mn-ea"/>
              <a:cs typeface="+mn-cs"/>
            </a:rPr>
            <a:t>ポイント下回っているが、学校等の教育施設をはじめとする老朽化した公共施設等の更新といった大規模な普通建設事業が今後控えているため、地方債の発行額が増加する見込みである。そのため、公債費等の後年度負担も視野にいれ、事業の必要性・優先度を精査し計画的な</a:t>
          </a:r>
          <a:r>
            <a:rPr kumimoji="1" lang="ja-JP" altLang="en-US" sz="1200">
              <a:solidFill>
                <a:schemeClr val="dk1"/>
              </a:solidFill>
              <a:effectLst/>
              <a:latin typeface="+mn-lt"/>
              <a:ea typeface="+mn-ea"/>
              <a:cs typeface="+mn-cs"/>
            </a:rPr>
            <a:t>地方債発行</a:t>
          </a:r>
          <a:r>
            <a:rPr kumimoji="1" lang="ja-JP" altLang="ja-JP" sz="1200">
              <a:solidFill>
                <a:schemeClr val="dk1"/>
              </a:solidFill>
              <a:effectLst/>
              <a:latin typeface="+mn-lt"/>
              <a:ea typeface="+mn-ea"/>
              <a:cs typeface="+mn-cs"/>
            </a:rPr>
            <a:t>に努める。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75</xdr:row>
      <xdr:rowOff>125367</xdr:rowOff>
    </xdr:to>
    <xdr:cxnSp macro="">
      <xdr:nvCxnSpPr>
        <xdr:cNvPr id="370" name="直線コネクタ 369"/>
        <xdr:cNvCxnSpPr/>
      </xdr:nvCxnSpPr>
      <xdr:spPr>
        <a:xfrm flipV="1">
          <a:off x="3987800" y="129514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125367</xdr:rowOff>
    </xdr:from>
    <xdr:to>
      <xdr:col>5</xdr:col>
      <xdr:colOff>549275</xdr:colOff>
      <xdr:row>76</xdr:row>
      <xdr:rowOff>19231</xdr:rowOff>
    </xdr:to>
    <xdr:cxnSp macro="">
      <xdr:nvCxnSpPr>
        <xdr:cNvPr id="373" name="直線コネクタ 372"/>
        <xdr:cNvCxnSpPr/>
      </xdr:nvCxnSpPr>
      <xdr:spPr>
        <a:xfrm flipV="1">
          <a:off x="3098800" y="129841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6169</xdr:rowOff>
    </xdr:from>
    <xdr:to>
      <xdr:col>4</xdr:col>
      <xdr:colOff>346075</xdr:colOff>
      <xdr:row>76</xdr:row>
      <xdr:rowOff>19231</xdr:rowOff>
    </xdr:to>
    <xdr:cxnSp macro="">
      <xdr:nvCxnSpPr>
        <xdr:cNvPr id="376" name="直線コネクタ 375"/>
        <xdr:cNvCxnSpPr/>
      </xdr:nvCxnSpPr>
      <xdr:spPr>
        <a:xfrm>
          <a:off x="2209800" y="130363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6169</xdr:rowOff>
    </xdr:from>
    <xdr:to>
      <xdr:col>3</xdr:col>
      <xdr:colOff>142875</xdr:colOff>
      <xdr:row>76</xdr:row>
      <xdr:rowOff>19231</xdr:rowOff>
    </xdr:to>
    <xdr:cxnSp macro="">
      <xdr:nvCxnSpPr>
        <xdr:cNvPr id="379" name="直線コネクタ 378"/>
        <xdr:cNvCxnSpPr/>
      </xdr:nvCxnSpPr>
      <xdr:spPr>
        <a:xfrm flipV="1">
          <a:off x="1320800" y="130363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89" name="円/楕円 388"/>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58437</xdr:rowOff>
    </xdr:from>
    <xdr:ext cx="762000" cy="259045"/>
    <xdr:sp macro="" textlink="">
      <xdr:nvSpPr>
        <xdr:cNvPr id="390"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74567</xdr:rowOff>
    </xdr:from>
    <xdr:to>
      <xdr:col>5</xdr:col>
      <xdr:colOff>600075</xdr:colOff>
      <xdr:row>76</xdr:row>
      <xdr:rowOff>4716</xdr:rowOff>
    </xdr:to>
    <xdr:sp macro="" textlink="">
      <xdr:nvSpPr>
        <xdr:cNvPr id="391" name="円/楕円 390"/>
        <xdr:cNvSpPr/>
      </xdr:nvSpPr>
      <xdr:spPr>
        <a:xfrm>
          <a:off x="3937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14894</xdr:rowOff>
    </xdr:from>
    <xdr:ext cx="736600" cy="259045"/>
    <xdr:sp macro="" textlink="">
      <xdr:nvSpPr>
        <xdr:cNvPr id="392" name="テキスト ボックス 391"/>
        <xdr:cNvSpPr txBox="1"/>
      </xdr:nvSpPr>
      <xdr:spPr>
        <a:xfrm>
          <a:off x="3606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139881</xdr:rowOff>
    </xdr:from>
    <xdr:to>
      <xdr:col>4</xdr:col>
      <xdr:colOff>396875</xdr:colOff>
      <xdr:row>76</xdr:row>
      <xdr:rowOff>70031</xdr:rowOff>
    </xdr:to>
    <xdr:sp macro="" textlink="">
      <xdr:nvSpPr>
        <xdr:cNvPr id="393" name="円/楕円 392"/>
        <xdr:cNvSpPr/>
      </xdr:nvSpPr>
      <xdr:spPr>
        <a:xfrm>
          <a:off x="3048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80208</xdr:rowOff>
    </xdr:from>
    <xdr:ext cx="762000" cy="259045"/>
    <xdr:sp macro="" textlink="">
      <xdr:nvSpPr>
        <xdr:cNvPr id="394" name="テキスト ボックス 393"/>
        <xdr:cNvSpPr txBox="1"/>
      </xdr:nvSpPr>
      <xdr:spPr>
        <a:xfrm>
          <a:off x="2717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126819</xdr:rowOff>
    </xdr:from>
    <xdr:to>
      <xdr:col>3</xdr:col>
      <xdr:colOff>193675</xdr:colOff>
      <xdr:row>76</xdr:row>
      <xdr:rowOff>56969</xdr:rowOff>
    </xdr:to>
    <xdr:sp macro="" textlink="">
      <xdr:nvSpPr>
        <xdr:cNvPr id="395" name="円/楕円 394"/>
        <xdr:cNvSpPr/>
      </xdr:nvSpPr>
      <xdr:spPr>
        <a:xfrm>
          <a:off x="2159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67146</xdr:rowOff>
    </xdr:from>
    <xdr:ext cx="762000" cy="259045"/>
    <xdr:sp macro="" textlink="">
      <xdr:nvSpPr>
        <xdr:cNvPr id="396" name="テキスト ボックス 395"/>
        <xdr:cNvSpPr txBox="1"/>
      </xdr:nvSpPr>
      <xdr:spPr>
        <a:xfrm>
          <a:off x="1828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139881</xdr:rowOff>
    </xdr:from>
    <xdr:to>
      <xdr:col>1</xdr:col>
      <xdr:colOff>676275</xdr:colOff>
      <xdr:row>76</xdr:row>
      <xdr:rowOff>70031</xdr:rowOff>
    </xdr:to>
    <xdr:sp macro="" textlink="">
      <xdr:nvSpPr>
        <xdr:cNvPr id="397" name="円/楕円 396"/>
        <xdr:cNvSpPr/>
      </xdr:nvSpPr>
      <xdr:spPr>
        <a:xfrm>
          <a:off x="1270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80208</xdr:rowOff>
    </xdr:from>
    <xdr:ext cx="762000" cy="259045"/>
    <xdr:sp macro="" textlink="">
      <xdr:nvSpPr>
        <xdr:cNvPr id="398" name="テキスト ボックス 397"/>
        <xdr:cNvSpPr txBox="1"/>
      </xdr:nvSpPr>
      <xdr:spPr>
        <a:xfrm>
          <a:off x="939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ポイント減少したが、昨年に引き続き類似団体内平均値を上回っている。</a:t>
          </a:r>
          <a:endParaRPr lang="ja-JP" altLang="ja-JP" sz="1300">
            <a:effectLst/>
          </a:endParaRPr>
        </a:p>
        <a:p>
          <a:r>
            <a:rPr kumimoji="1" lang="ja-JP" altLang="ja-JP" sz="1300">
              <a:solidFill>
                <a:schemeClr val="dk1"/>
              </a:solidFill>
              <a:effectLst/>
              <a:latin typeface="+mn-lt"/>
              <a:ea typeface="+mn-ea"/>
              <a:cs typeface="+mn-cs"/>
            </a:rPr>
            <a:t>　今後増加する見込みの普通建設事業費を確保するためにも財政の弾力性を示す指標である経常収支比率の改善を図る必要がある。税収やその他自主財源の確保、経費節減に努める。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xdr:rowOff>
    </xdr:from>
    <xdr:to>
      <xdr:col>24</xdr:col>
      <xdr:colOff>31750</xdr:colOff>
      <xdr:row>77</xdr:row>
      <xdr:rowOff>37846</xdr:rowOff>
    </xdr:to>
    <xdr:cxnSp macro="">
      <xdr:nvCxnSpPr>
        <xdr:cNvPr id="429" name="直線コネクタ 428"/>
        <xdr:cNvCxnSpPr/>
      </xdr:nvCxnSpPr>
      <xdr:spPr>
        <a:xfrm flipV="1">
          <a:off x="15671800" y="13202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99568</xdr:rowOff>
    </xdr:from>
    <xdr:to>
      <xdr:col>22</xdr:col>
      <xdr:colOff>565150</xdr:colOff>
      <xdr:row>77</xdr:row>
      <xdr:rowOff>37846</xdr:rowOff>
    </xdr:to>
    <xdr:cxnSp macro="">
      <xdr:nvCxnSpPr>
        <xdr:cNvPr id="432" name="直線コネクタ 431"/>
        <xdr:cNvCxnSpPr/>
      </xdr:nvCxnSpPr>
      <xdr:spPr>
        <a:xfrm>
          <a:off x="14782800" y="131297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99568</xdr:rowOff>
    </xdr:from>
    <xdr:to>
      <xdr:col>21</xdr:col>
      <xdr:colOff>361950</xdr:colOff>
      <xdr:row>76</xdr:row>
      <xdr:rowOff>104139</xdr:rowOff>
    </xdr:to>
    <xdr:cxnSp macro="">
      <xdr:nvCxnSpPr>
        <xdr:cNvPr id="435" name="直線コネクタ 434"/>
        <xdr:cNvCxnSpPr/>
      </xdr:nvCxnSpPr>
      <xdr:spPr>
        <a:xfrm flipV="1">
          <a:off x="13893800" y="13129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77</xdr:row>
      <xdr:rowOff>14987</xdr:rowOff>
    </xdr:to>
    <xdr:cxnSp macro="">
      <xdr:nvCxnSpPr>
        <xdr:cNvPr id="438" name="直線コネクタ 437"/>
        <xdr:cNvCxnSpPr/>
      </xdr:nvCxnSpPr>
      <xdr:spPr>
        <a:xfrm flipV="1">
          <a:off x="13004800" y="131343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0" name="テキスト ボックス 439"/>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42" name="テキスト ボックス 44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8" name="円/楕円 447"/>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93997</xdr:rowOff>
    </xdr:from>
    <xdr:ext cx="762000" cy="259045"/>
    <xdr:sp macro="" textlink="">
      <xdr:nvSpPr>
        <xdr:cNvPr id="449" name="公債費以外該当値テキスト"/>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158496</xdr:rowOff>
    </xdr:from>
    <xdr:to>
      <xdr:col>22</xdr:col>
      <xdr:colOff>615950</xdr:colOff>
      <xdr:row>77</xdr:row>
      <xdr:rowOff>88646</xdr:rowOff>
    </xdr:to>
    <xdr:sp macro="" textlink="">
      <xdr:nvSpPr>
        <xdr:cNvPr id="450" name="円/楕円 449"/>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51" name="テキスト ボックス 450"/>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48768</xdr:rowOff>
    </xdr:from>
    <xdr:to>
      <xdr:col>21</xdr:col>
      <xdr:colOff>412750</xdr:colOff>
      <xdr:row>76</xdr:row>
      <xdr:rowOff>150368</xdr:rowOff>
    </xdr:to>
    <xdr:sp macro="" textlink="">
      <xdr:nvSpPr>
        <xdr:cNvPr id="452" name="円/楕円 451"/>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160545</xdr:rowOff>
    </xdr:from>
    <xdr:ext cx="762000" cy="259045"/>
    <xdr:sp macro="" textlink="">
      <xdr:nvSpPr>
        <xdr:cNvPr id="453" name="テキスト ボックス 452"/>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4" name="円/楕円 453"/>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55" name="テキスト ボックス 454"/>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135637</xdr:rowOff>
    </xdr:from>
    <xdr:to>
      <xdr:col>19</xdr:col>
      <xdr:colOff>6350</xdr:colOff>
      <xdr:row>77</xdr:row>
      <xdr:rowOff>65787</xdr:rowOff>
    </xdr:to>
    <xdr:sp macro="" textlink="">
      <xdr:nvSpPr>
        <xdr:cNvPr id="456" name="円/楕円 455"/>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50564</xdr:rowOff>
    </xdr:from>
    <xdr:ext cx="762000" cy="259045"/>
    <xdr:sp macro="" textlink="">
      <xdr:nvSpPr>
        <xdr:cNvPr id="457" name="テキスト ボックス 456"/>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沖縄県宜野湾市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35130</xdr:rowOff>
    </xdr:from>
    <xdr:to>
      <xdr:col>4</xdr:col>
      <xdr:colOff>1117600</xdr:colOff>
      <xdr:row>19</xdr:row>
      <xdr:rowOff>48405</xdr:rowOff>
    </xdr:to>
    <xdr:cxnSp macro="">
      <xdr:nvCxnSpPr>
        <xdr:cNvPr id="52" name="直線コネクタ 51"/>
        <xdr:cNvCxnSpPr/>
      </xdr:nvCxnSpPr>
      <xdr:spPr bwMode="auto">
        <a:xfrm flipV="1">
          <a:off x="5003800" y="3340305"/>
          <a:ext cx="647700" cy="1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48405</xdr:rowOff>
    </xdr:from>
    <xdr:to>
      <xdr:col>4</xdr:col>
      <xdr:colOff>469900</xdr:colOff>
      <xdr:row>19</xdr:row>
      <xdr:rowOff>68130</xdr:rowOff>
    </xdr:to>
    <xdr:cxnSp macro="">
      <xdr:nvCxnSpPr>
        <xdr:cNvPr id="55" name="直線コネクタ 54"/>
        <xdr:cNvCxnSpPr/>
      </xdr:nvCxnSpPr>
      <xdr:spPr bwMode="auto">
        <a:xfrm flipV="1">
          <a:off x="4305300" y="3353580"/>
          <a:ext cx="698500" cy="19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68130</xdr:rowOff>
    </xdr:from>
    <xdr:to>
      <xdr:col>3</xdr:col>
      <xdr:colOff>904875</xdr:colOff>
      <xdr:row>19</xdr:row>
      <xdr:rowOff>81046</xdr:rowOff>
    </xdr:to>
    <xdr:cxnSp macro="">
      <xdr:nvCxnSpPr>
        <xdr:cNvPr id="58" name="直線コネクタ 57"/>
        <xdr:cNvCxnSpPr/>
      </xdr:nvCxnSpPr>
      <xdr:spPr bwMode="auto">
        <a:xfrm flipV="1">
          <a:off x="3606800" y="3373305"/>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64260</xdr:rowOff>
    </xdr:from>
    <xdr:to>
      <xdr:col>3</xdr:col>
      <xdr:colOff>206375</xdr:colOff>
      <xdr:row>19</xdr:row>
      <xdr:rowOff>81046</xdr:rowOff>
    </xdr:to>
    <xdr:cxnSp macro="">
      <xdr:nvCxnSpPr>
        <xdr:cNvPr id="61" name="直線コネクタ 60"/>
        <xdr:cNvCxnSpPr/>
      </xdr:nvCxnSpPr>
      <xdr:spPr bwMode="auto">
        <a:xfrm>
          <a:off x="2908300" y="3369435"/>
          <a:ext cx="698500" cy="1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155780</xdr:rowOff>
    </xdr:from>
    <xdr:to>
      <xdr:col>5</xdr:col>
      <xdr:colOff>34925</xdr:colOff>
      <xdr:row>19</xdr:row>
      <xdr:rowOff>85930</xdr:rowOff>
    </xdr:to>
    <xdr:sp macro="" textlink="">
      <xdr:nvSpPr>
        <xdr:cNvPr id="71" name="円/楕円 70"/>
        <xdr:cNvSpPr/>
      </xdr:nvSpPr>
      <xdr:spPr bwMode="auto">
        <a:xfrm>
          <a:off x="5600700" y="328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64357</xdr:rowOff>
    </xdr:from>
    <xdr:ext cx="762000" cy="259045"/>
    <xdr:sp macro="" textlink="">
      <xdr:nvSpPr>
        <xdr:cNvPr id="72" name="人口1人当たり決算額の推移該当値テキスト130"/>
        <xdr:cNvSpPr txBox="1"/>
      </xdr:nvSpPr>
      <xdr:spPr>
        <a:xfrm>
          <a:off x="5740400" y="319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56,543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169055</xdr:rowOff>
    </xdr:from>
    <xdr:to>
      <xdr:col>4</xdr:col>
      <xdr:colOff>520700</xdr:colOff>
      <xdr:row>19</xdr:row>
      <xdr:rowOff>99205</xdr:rowOff>
    </xdr:to>
    <xdr:sp macro="" textlink="">
      <xdr:nvSpPr>
        <xdr:cNvPr id="73" name="円/楕円 72"/>
        <xdr:cNvSpPr/>
      </xdr:nvSpPr>
      <xdr:spPr bwMode="auto">
        <a:xfrm>
          <a:off x="4953000" y="330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83982</xdr:rowOff>
    </xdr:from>
    <xdr:ext cx="736600" cy="259045"/>
    <xdr:sp macro="" textlink="">
      <xdr:nvSpPr>
        <xdr:cNvPr id="74" name="テキスト ボックス 73"/>
        <xdr:cNvSpPr txBox="1"/>
      </xdr:nvSpPr>
      <xdr:spPr>
        <a:xfrm>
          <a:off x="4622800" y="33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55,730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17330</xdr:rowOff>
    </xdr:from>
    <xdr:to>
      <xdr:col>3</xdr:col>
      <xdr:colOff>955675</xdr:colOff>
      <xdr:row>19</xdr:row>
      <xdr:rowOff>118930</xdr:rowOff>
    </xdr:to>
    <xdr:sp macro="" textlink="">
      <xdr:nvSpPr>
        <xdr:cNvPr id="75" name="円/楕円 74"/>
        <xdr:cNvSpPr/>
      </xdr:nvSpPr>
      <xdr:spPr bwMode="auto">
        <a:xfrm>
          <a:off x="4254500" y="3322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103707</xdr:rowOff>
    </xdr:from>
    <xdr:ext cx="762000" cy="259045"/>
    <xdr:sp macro="" textlink="">
      <xdr:nvSpPr>
        <xdr:cNvPr id="76" name="テキスト ボックス 75"/>
        <xdr:cNvSpPr txBox="1"/>
      </xdr:nvSpPr>
      <xdr:spPr>
        <a:xfrm>
          <a:off x="3924300" y="340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54,522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30246</xdr:rowOff>
    </xdr:from>
    <xdr:to>
      <xdr:col>3</xdr:col>
      <xdr:colOff>257175</xdr:colOff>
      <xdr:row>19</xdr:row>
      <xdr:rowOff>131846</xdr:rowOff>
    </xdr:to>
    <xdr:sp macro="" textlink="">
      <xdr:nvSpPr>
        <xdr:cNvPr id="77" name="円/楕円 76"/>
        <xdr:cNvSpPr/>
      </xdr:nvSpPr>
      <xdr:spPr bwMode="auto">
        <a:xfrm>
          <a:off x="3556000" y="3335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116623</xdr:rowOff>
    </xdr:from>
    <xdr:ext cx="762000" cy="259045"/>
    <xdr:sp macro="" textlink="">
      <xdr:nvSpPr>
        <xdr:cNvPr id="78" name="テキスト ボックス 77"/>
        <xdr:cNvSpPr txBox="1"/>
      </xdr:nvSpPr>
      <xdr:spPr>
        <a:xfrm>
          <a:off x="3225800" y="3421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53,731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13460</xdr:rowOff>
    </xdr:from>
    <xdr:to>
      <xdr:col>2</xdr:col>
      <xdr:colOff>692150</xdr:colOff>
      <xdr:row>19</xdr:row>
      <xdr:rowOff>115060</xdr:rowOff>
    </xdr:to>
    <xdr:sp macro="" textlink="">
      <xdr:nvSpPr>
        <xdr:cNvPr id="79" name="円/楕円 78"/>
        <xdr:cNvSpPr/>
      </xdr:nvSpPr>
      <xdr:spPr bwMode="auto">
        <a:xfrm>
          <a:off x="2857500" y="331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99837</xdr:rowOff>
    </xdr:from>
    <xdr:ext cx="762000" cy="259045"/>
    <xdr:sp macro="" textlink="">
      <xdr:nvSpPr>
        <xdr:cNvPr id="80" name="テキスト ボックス 79"/>
        <xdr:cNvSpPr txBox="1"/>
      </xdr:nvSpPr>
      <xdr:spPr>
        <a:xfrm>
          <a:off x="2527300" y="340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49664</xdr:rowOff>
    </xdr:from>
    <xdr:to>
      <xdr:col>4</xdr:col>
      <xdr:colOff>1117600</xdr:colOff>
      <xdr:row>37</xdr:row>
      <xdr:rowOff>61461</xdr:rowOff>
    </xdr:to>
    <xdr:cxnSp macro="">
      <xdr:nvCxnSpPr>
        <xdr:cNvPr id="112" name="直線コネクタ 111"/>
        <xdr:cNvCxnSpPr/>
      </xdr:nvCxnSpPr>
      <xdr:spPr bwMode="auto">
        <a:xfrm>
          <a:off x="5003800" y="7174364"/>
          <a:ext cx="647700" cy="11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28016</xdr:rowOff>
    </xdr:from>
    <xdr:to>
      <xdr:col>4</xdr:col>
      <xdr:colOff>469900</xdr:colOff>
      <xdr:row>37</xdr:row>
      <xdr:rowOff>49664</xdr:rowOff>
    </xdr:to>
    <xdr:cxnSp macro="">
      <xdr:nvCxnSpPr>
        <xdr:cNvPr id="115" name="直線コネクタ 114"/>
        <xdr:cNvCxnSpPr/>
      </xdr:nvCxnSpPr>
      <xdr:spPr bwMode="auto">
        <a:xfrm>
          <a:off x="4305300" y="7152716"/>
          <a:ext cx="698500" cy="21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20884</xdr:rowOff>
    </xdr:from>
    <xdr:to>
      <xdr:col>3</xdr:col>
      <xdr:colOff>904875</xdr:colOff>
      <xdr:row>37</xdr:row>
      <xdr:rowOff>28016</xdr:rowOff>
    </xdr:to>
    <xdr:cxnSp macro="">
      <xdr:nvCxnSpPr>
        <xdr:cNvPr id="118" name="直線コネクタ 117"/>
        <xdr:cNvCxnSpPr/>
      </xdr:nvCxnSpPr>
      <xdr:spPr bwMode="auto">
        <a:xfrm>
          <a:off x="3606800" y="7145584"/>
          <a:ext cx="698500" cy="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19993</xdr:rowOff>
    </xdr:from>
    <xdr:to>
      <xdr:col>3</xdr:col>
      <xdr:colOff>206375</xdr:colOff>
      <xdr:row>37</xdr:row>
      <xdr:rowOff>20884</xdr:rowOff>
    </xdr:to>
    <xdr:cxnSp macro="">
      <xdr:nvCxnSpPr>
        <xdr:cNvPr id="121" name="直線コネクタ 120"/>
        <xdr:cNvCxnSpPr/>
      </xdr:nvCxnSpPr>
      <xdr:spPr bwMode="auto">
        <a:xfrm>
          <a:off x="2908300" y="7144693"/>
          <a:ext cx="698500" cy="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10661</xdr:rowOff>
    </xdr:from>
    <xdr:to>
      <xdr:col>5</xdr:col>
      <xdr:colOff>34925</xdr:colOff>
      <xdr:row>37</xdr:row>
      <xdr:rowOff>112261</xdr:rowOff>
    </xdr:to>
    <xdr:sp macro="" textlink="">
      <xdr:nvSpPr>
        <xdr:cNvPr id="131" name="円/楕円 130"/>
        <xdr:cNvSpPr/>
      </xdr:nvSpPr>
      <xdr:spPr bwMode="auto">
        <a:xfrm>
          <a:off x="5600700" y="713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154188</xdr:rowOff>
    </xdr:from>
    <xdr:ext cx="762000" cy="259045"/>
    <xdr:sp macro="" textlink="">
      <xdr:nvSpPr>
        <xdr:cNvPr id="132" name="人口1人当たり決算額の推移該当値テキスト445"/>
        <xdr:cNvSpPr txBox="1"/>
      </xdr:nvSpPr>
      <xdr:spPr>
        <a:xfrm>
          <a:off x="5740400" y="710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170314</xdr:rowOff>
    </xdr:from>
    <xdr:to>
      <xdr:col>4</xdr:col>
      <xdr:colOff>520700</xdr:colOff>
      <xdr:row>37</xdr:row>
      <xdr:rowOff>100464</xdr:rowOff>
    </xdr:to>
    <xdr:sp macro="" textlink="">
      <xdr:nvSpPr>
        <xdr:cNvPr id="133" name="円/楕円 132"/>
        <xdr:cNvSpPr/>
      </xdr:nvSpPr>
      <xdr:spPr bwMode="auto">
        <a:xfrm>
          <a:off x="4953000" y="712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85241</xdr:rowOff>
    </xdr:from>
    <xdr:ext cx="736600" cy="259045"/>
    <xdr:sp macro="" textlink="">
      <xdr:nvSpPr>
        <xdr:cNvPr id="134" name="テキスト ボックス 133"/>
        <xdr:cNvSpPr txBox="1"/>
      </xdr:nvSpPr>
      <xdr:spPr>
        <a:xfrm>
          <a:off x="4622800" y="72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148666</xdr:rowOff>
    </xdr:from>
    <xdr:to>
      <xdr:col>3</xdr:col>
      <xdr:colOff>955675</xdr:colOff>
      <xdr:row>37</xdr:row>
      <xdr:rowOff>78816</xdr:rowOff>
    </xdr:to>
    <xdr:sp macro="" textlink="">
      <xdr:nvSpPr>
        <xdr:cNvPr id="135" name="円/楕円 134"/>
        <xdr:cNvSpPr/>
      </xdr:nvSpPr>
      <xdr:spPr bwMode="auto">
        <a:xfrm>
          <a:off x="4254500" y="7101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63593</xdr:rowOff>
    </xdr:from>
    <xdr:ext cx="762000" cy="259045"/>
    <xdr:sp macro="" textlink="">
      <xdr:nvSpPr>
        <xdr:cNvPr id="136" name="テキスト ボックス 135"/>
        <xdr:cNvSpPr txBox="1"/>
      </xdr:nvSpPr>
      <xdr:spPr>
        <a:xfrm>
          <a:off x="3924300" y="71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141534</xdr:rowOff>
    </xdr:from>
    <xdr:to>
      <xdr:col>3</xdr:col>
      <xdr:colOff>257175</xdr:colOff>
      <xdr:row>37</xdr:row>
      <xdr:rowOff>71684</xdr:rowOff>
    </xdr:to>
    <xdr:sp macro="" textlink="">
      <xdr:nvSpPr>
        <xdr:cNvPr id="137" name="円/楕円 136"/>
        <xdr:cNvSpPr/>
      </xdr:nvSpPr>
      <xdr:spPr bwMode="auto">
        <a:xfrm>
          <a:off x="3556000" y="709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56461</xdr:rowOff>
    </xdr:from>
    <xdr:ext cx="762000" cy="259045"/>
    <xdr:sp macro="" textlink="">
      <xdr:nvSpPr>
        <xdr:cNvPr id="138" name="テキスト ボックス 137"/>
        <xdr:cNvSpPr txBox="1"/>
      </xdr:nvSpPr>
      <xdr:spPr>
        <a:xfrm>
          <a:off x="3225800" y="718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14,642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140643</xdr:rowOff>
    </xdr:from>
    <xdr:to>
      <xdr:col>2</xdr:col>
      <xdr:colOff>692150</xdr:colOff>
      <xdr:row>37</xdr:row>
      <xdr:rowOff>70793</xdr:rowOff>
    </xdr:to>
    <xdr:sp macro="" textlink="">
      <xdr:nvSpPr>
        <xdr:cNvPr id="139" name="円/楕円 138"/>
        <xdr:cNvSpPr/>
      </xdr:nvSpPr>
      <xdr:spPr bwMode="auto">
        <a:xfrm>
          <a:off x="2857500" y="7093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55570</xdr:rowOff>
    </xdr:from>
    <xdr:ext cx="762000" cy="259045"/>
    <xdr:sp macro="" textlink="">
      <xdr:nvSpPr>
        <xdr:cNvPr id="140" name="テキスト ボックス 139"/>
        <xdr:cNvSpPr txBox="1"/>
      </xdr:nvSpPr>
      <xdr:spPr>
        <a:xfrm>
          <a:off x="2527300" y="718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98,151
97,043
19.80
39,854,563
38,898,440
747,359
18,297,087
30,570,277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103810</xdr:rowOff>
    </xdr:from>
    <xdr:to>
      <xdr:col>6</xdr:col>
      <xdr:colOff>511175</xdr:colOff>
      <xdr:row>38</xdr:row>
      <xdr:rowOff>109334</xdr:rowOff>
    </xdr:to>
    <xdr:cxnSp macro="">
      <xdr:nvCxnSpPr>
        <xdr:cNvPr id="61" name="直線コネクタ 60"/>
        <xdr:cNvCxnSpPr/>
      </xdr:nvCxnSpPr>
      <xdr:spPr>
        <a:xfrm>
          <a:off x="3797300" y="6618910"/>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78225</xdr:rowOff>
    </xdr:from>
    <xdr:to>
      <xdr:col>5</xdr:col>
      <xdr:colOff>358775</xdr:colOff>
      <xdr:row>38</xdr:row>
      <xdr:rowOff>103810</xdr:rowOff>
    </xdr:to>
    <xdr:cxnSp macro="">
      <xdr:nvCxnSpPr>
        <xdr:cNvPr id="64" name="直線コネクタ 63"/>
        <xdr:cNvCxnSpPr/>
      </xdr:nvCxnSpPr>
      <xdr:spPr>
        <a:xfrm>
          <a:off x="2908300" y="6593325"/>
          <a:ext cx="889000" cy="2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60471</xdr:rowOff>
    </xdr:from>
    <xdr:to>
      <xdr:col>4</xdr:col>
      <xdr:colOff>155575</xdr:colOff>
      <xdr:row>38</xdr:row>
      <xdr:rowOff>78225</xdr:rowOff>
    </xdr:to>
    <xdr:cxnSp macro="">
      <xdr:nvCxnSpPr>
        <xdr:cNvPr id="67" name="直線コネクタ 66"/>
        <xdr:cNvCxnSpPr/>
      </xdr:nvCxnSpPr>
      <xdr:spPr>
        <a:xfrm>
          <a:off x="2019300" y="6575571"/>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60471</xdr:rowOff>
    </xdr:from>
    <xdr:to>
      <xdr:col>2</xdr:col>
      <xdr:colOff>638175</xdr:colOff>
      <xdr:row>38</xdr:row>
      <xdr:rowOff>76492</xdr:rowOff>
    </xdr:to>
    <xdr:cxnSp macro="">
      <xdr:nvCxnSpPr>
        <xdr:cNvPr id="70" name="直線コネクタ 69"/>
        <xdr:cNvCxnSpPr/>
      </xdr:nvCxnSpPr>
      <xdr:spPr>
        <a:xfrm flipV="1">
          <a:off x="1130300" y="6575571"/>
          <a:ext cx="8890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58534</xdr:rowOff>
    </xdr:from>
    <xdr:to>
      <xdr:col>6</xdr:col>
      <xdr:colOff>561975</xdr:colOff>
      <xdr:row>38</xdr:row>
      <xdr:rowOff>160134</xdr:rowOff>
    </xdr:to>
    <xdr:sp macro="" textlink="">
      <xdr:nvSpPr>
        <xdr:cNvPr id="80" name="円/楕円 79"/>
        <xdr:cNvSpPr/>
      </xdr:nvSpPr>
      <xdr:spPr>
        <a:xfrm>
          <a:off x="4584700" y="657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144911</xdr:rowOff>
    </xdr:from>
    <xdr:ext cx="534377" cy="259045"/>
    <xdr:sp macro="" textlink="">
      <xdr:nvSpPr>
        <xdr:cNvPr id="81" name="人件費該当値テキスト"/>
        <xdr:cNvSpPr txBox="1"/>
      </xdr:nvSpPr>
      <xdr:spPr>
        <a:xfrm>
          <a:off x="4686300" y="648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45,594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53010</xdr:rowOff>
    </xdr:from>
    <xdr:to>
      <xdr:col>5</xdr:col>
      <xdr:colOff>409575</xdr:colOff>
      <xdr:row>38</xdr:row>
      <xdr:rowOff>154610</xdr:rowOff>
    </xdr:to>
    <xdr:sp macro="" textlink="">
      <xdr:nvSpPr>
        <xdr:cNvPr id="82" name="円/楕円 81"/>
        <xdr:cNvSpPr/>
      </xdr:nvSpPr>
      <xdr:spPr>
        <a:xfrm>
          <a:off x="3746500" y="6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145737</xdr:rowOff>
    </xdr:from>
    <xdr:ext cx="534377" cy="259045"/>
    <xdr:sp macro="" textlink="">
      <xdr:nvSpPr>
        <xdr:cNvPr id="83" name="テキスト ボックス 82"/>
        <xdr:cNvSpPr txBox="1"/>
      </xdr:nvSpPr>
      <xdr:spPr>
        <a:xfrm>
          <a:off x="3530111" y="66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27425</xdr:rowOff>
    </xdr:from>
    <xdr:to>
      <xdr:col>4</xdr:col>
      <xdr:colOff>206375</xdr:colOff>
      <xdr:row>38</xdr:row>
      <xdr:rowOff>129025</xdr:rowOff>
    </xdr:to>
    <xdr:sp macro="" textlink="">
      <xdr:nvSpPr>
        <xdr:cNvPr id="84" name="円/楕円 83"/>
        <xdr:cNvSpPr/>
      </xdr:nvSpPr>
      <xdr:spPr>
        <a:xfrm>
          <a:off x="2857500" y="65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120152</xdr:rowOff>
    </xdr:from>
    <xdr:ext cx="534377" cy="259045"/>
    <xdr:sp macro="" textlink="">
      <xdr:nvSpPr>
        <xdr:cNvPr id="85" name="テキスト ボックス 84"/>
        <xdr:cNvSpPr txBox="1"/>
      </xdr:nvSpPr>
      <xdr:spPr>
        <a:xfrm>
          <a:off x="2641111" y="66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9671</xdr:rowOff>
    </xdr:from>
    <xdr:to>
      <xdr:col>3</xdr:col>
      <xdr:colOff>3175</xdr:colOff>
      <xdr:row>38</xdr:row>
      <xdr:rowOff>111271</xdr:rowOff>
    </xdr:to>
    <xdr:sp macro="" textlink="">
      <xdr:nvSpPr>
        <xdr:cNvPr id="86" name="円/楕円 85"/>
        <xdr:cNvSpPr/>
      </xdr:nvSpPr>
      <xdr:spPr>
        <a:xfrm>
          <a:off x="1968500" y="65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102398</xdr:rowOff>
    </xdr:from>
    <xdr:ext cx="534377" cy="259045"/>
    <xdr:sp macro="" textlink="">
      <xdr:nvSpPr>
        <xdr:cNvPr id="87" name="テキスト ボックス 86"/>
        <xdr:cNvSpPr txBox="1"/>
      </xdr:nvSpPr>
      <xdr:spPr>
        <a:xfrm>
          <a:off x="1752111" y="661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25692</xdr:rowOff>
    </xdr:from>
    <xdr:to>
      <xdr:col>1</xdr:col>
      <xdr:colOff>485775</xdr:colOff>
      <xdr:row>38</xdr:row>
      <xdr:rowOff>127292</xdr:rowOff>
    </xdr:to>
    <xdr:sp macro="" textlink="">
      <xdr:nvSpPr>
        <xdr:cNvPr id="88" name="円/楕円 87"/>
        <xdr:cNvSpPr/>
      </xdr:nvSpPr>
      <xdr:spPr>
        <a:xfrm>
          <a:off x="1079500" y="65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118419</xdr:rowOff>
    </xdr:from>
    <xdr:ext cx="534377" cy="259045"/>
    <xdr:sp macro="" textlink="">
      <xdr:nvSpPr>
        <xdr:cNvPr id="89" name="テキスト ボックス 88"/>
        <xdr:cNvSpPr txBox="1"/>
      </xdr:nvSpPr>
      <xdr:spPr>
        <a:xfrm>
          <a:off x="863111" y="66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57731</xdr:rowOff>
    </xdr:from>
    <xdr:to>
      <xdr:col>6</xdr:col>
      <xdr:colOff>511175</xdr:colOff>
      <xdr:row>56</xdr:row>
      <xdr:rowOff>164323</xdr:rowOff>
    </xdr:to>
    <xdr:cxnSp macro="">
      <xdr:nvCxnSpPr>
        <xdr:cNvPr id="121" name="直線コネクタ 120"/>
        <xdr:cNvCxnSpPr/>
      </xdr:nvCxnSpPr>
      <xdr:spPr>
        <a:xfrm flipV="1">
          <a:off x="3797300" y="9658931"/>
          <a:ext cx="838200" cy="10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164323</xdr:rowOff>
    </xdr:from>
    <xdr:to>
      <xdr:col>5</xdr:col>
      <xdr:colOff>358775</xdr:colOff>
      <xdr:row>57</xdr:row>
      <xdr:rowOff>38414</xdr:rowOff>
    </xdr:to>
    <xdr:cxnSp macro="">
      <xdr:nvCxnSpPr>
        <xdr:cNvPr id="124" name="直線コネクタ 123"/>
        <xdr:cNvCxnSpPr/>
      </xdr:nvCxnSpPr>
      <xdr:spPr>
        <a:xfrm flipV="1">
          <a:off x="2908300" y="9765523"/>
          <a:ext cx="889000" cy="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2703</xdr:rowOff>
    </xdr:from>
    <xdr:to>
      <xdr:col>4</xdr:col>
      <xdr:colOff>155575</xdr:colOff>
      <xdr:row>57</xdr:row>
      <xdr:rowOff>38414</xdr:rowOff>
    </xdr:to>
    <xdr:cxnSp macro="">
      <xdr:nvCxnSpPr>
        <xdr:cNvPr id="127" name="直線コネクタ 126"/>
        <xdr:cNvCxnSpPr/>
      </xdr:nvCxnSpPr>
      <xdr:spPr>
        <a:xfrm>
          <a:off x="2019300" y="9775353"/>
          <a:ext cx="8890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2703</xdr:rowOff>
    </xdr:from>
    <xdr:to>
      <xdr:col>2</xdr:col>
      <xdr:colOff>638175</xdr:colOff>
      <xdr:row>57</xdr:row>
      <xdr:rowOff>56914</xdr:rowOff>
    </xdr:to>
    <xdr:cxnSp macro="">
      <xdr:nvCxnSpPr>
        <xdr:cNvPr id="130" name="直線コネクタ 129"/>
        <xdr:cNvCxnSpPr/>
      </xdr:nvCxnSpPr>
      <xdr:spPr>
        <a:xfrm flipV="1">
          <a:off x="1130300" y="9775353"/>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6931</xdr:rowOff>
    </xdr:from>
    <xdr:to>
      <xdr:col>6</xdr:col>
      <xdr:colOff>561975</xdr:colOff>
      <xdr:row>56</xdr:row>
      <xdr:rowOff>108531</xdr:rowOff>
    </xdr:to>
    <xdr:sp macro="" textlink="">
      <xdr:nvSpPr>
        <xdr:cNvPr id="140" name="円/楕円 139"/>
        <xdr:cNvSpPr/>
      </xdr:nvSpPr>
      <xdr:spPr>
        <a:xfrm>
          <a:off x="4584700" y="96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156808</xdr:rowOff>
    </xdr:from>
    <xdr:ext cx="534377" cy="259045"/>
    <xdr:sp macro="" textlink="">
      <xdr:nvSpPr>
        <xdr:cNvPr id="141" name="物件費該当値テキスト"/>
        <xdr:cNvSpPr txBox="1"/>
      </xdr:nvSpPr>
      <xdr:spPr>
        <a:xfrm>
          <a:off x="4686300" y="958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54,020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113523</xdr:rowOff>
    </xdr:from>
    <xdr:to>
      <xdr:col>5</xdr:col>
      <xdr:colOff>409575</xdr:colOff>
      <xdr:row>57</xdr:row>
      <xdr:rowOff>43673</xdr:rowOff>
    </xdr:to>
    <xdr:sp macro="" textlink="">
      <xdr:nvSpPr>
        <xdr:cNvPr id="142" name="円/楕円 141"/>
        <xdr:cNvSpPr/>
      </xdr:nvSpPr>
      <xdr:spPr>
        <a:xfrm>
          <a:off x="3746500" y="97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34800</xdr:rowOff>
    </xdr:from>
    <xdr:ext cx="534377" cy="259045"/>
    <xdr:sp macro="" textlink="">
      <xdr:nvSpPr>
        <xdr:cNvPr id="143" name="テキスト ボックス 142"/>
        <xdr:cNvSpPr txBox="1"/>
      </xdr:nvSpPr>
      <xdr:spPr>
        <a:xfrm>
          <a:off x="3530111" y="980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47,492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159064</xdr:rowOff>
    </xdr:from>
    <xdr:to>
      <xdr:col>4</xdr:col>
      <xdr:colOff>206375</xdr:colOff>
      <xdr:row>57</xdr:row>
      <xdr:rowOff>89214</xdr:rowOff>
    </xdr:to>
    <xdr:sp macro="" textlink="">
      <xdr:nvSpPr>
        <xdr:cNvPr id="144" name="円/楕円 143"/>
        <xdr:cNvSpPr/>
      </xdr:nvSpPr>
      <xdr:spPr>
        <a:xfrm>
          <a:off x="2857500" y="976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80341</xdr:rowOff>
    </xdr:from>
    <xdr:ext cx="534377" cy="259045"/>
    <xdr:sp macro="" textlink="">
      <xdr:nvSpPr>
        <xdr:cNvPr id="145" name="テキスト ボックス 144"/>
        <xdr:cNvSpPr txBox="1"/>
      </xdr:nvSpPr>
      <xdr:spPr>
        <a:xfrm>
          <a:off x="2641111" y="985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123353</xdr:rowOff>
    </xdr:from>
    <xdr:to>
      <xdr:col>3</xdr:col>
      <xdr:colOff>3175</xdr:colOff>
      <xdr:row>57</xdr:row>
      <xdr:rowOff>53503</xdr:rowOff>
    </xdr:to>
    <xdr:sp macro="" textlink="">
      <xdr:nvSpPr>
        <xdr:cNvPr id="146" name="円/楕円 145"/>
        <xdr:cNvSpPr/>
      </xdr:nvSpPr>
      <xdr:spPr>
        <a:xfrm>
          <a:off x="1968500" y="97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44630</xdr:rowOff>
    </xdr:from>
    <xdr:ext cx="534377" cy="259045"/>
    <xdr:sp macro="" textlink="">
      <xdr:nvSpPr>
        <xdr:cNvPr id="147" name="テキスト ボックス 146"/>
        <xdr:cNvSpPr txBox="1"/>
      </xdr:nvSpPr>
      <xdr:spPr>
        <a:xfrm>
          <a:off x="1752111" y="98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6114</xdr:rowOff>
    </xdr:from>
    <xdr:to>
      <xdr:col>1</xdr:col>
      <xdr:colOff>485775</xdr:colOff>
      <xdr:row>57</xdr:row>
      <xdr:rowOff>107714</xdr:rowOff>
    </xdr:to>
    <xdr:sp macro="" textlink="">
      <xdr:nvSpPr>
        <xdr:cNvPr id="148" name="円/楕円 147"/>
        <xdr:cNvSpPr/>
      </xdr:nvSpPr>
      <xdr:spPr>
        <a:xfrm>
          <a:off x="1079500" y="97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98841</xdr:rowOff>
    </xdr:from>
    <xdr:ext cx="534377" cy="259045"/>
    <xdr:sp macro="" textlink="">
      <xdr:nvSpPr>
        <xdr:cNvPr id="149" name="テキスト ボックス 148"/>
        <xdr:cNvSpPr txBox="1"/>
      </xdr:nvSpPr>
      <xdr:spPr>
        <a:xfrm>
          <a:off x="863111" y="987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8125</xdr:rowOff>
    </xdr:from>
    <xdr:to>
      <xdr:col>6</xdr:col>
      <xdr:colOff>511175</xdr:colOff>
      <xdr:row>79</xdr:row>
      <xdr:rowOff>22690</xdr:rowOff>
    </xdr:to>
    <xdr:cxnSp macro="">
      <xdr:nvCxnSpPr>
        <xdr:cNvPr id="180" name="直線コネクタ 179"/>
        <xdr:cNvCxnSpPr/>
      </xdr:nvCxnSpPr>
      <xdr:spPr>
        <a:xfrm flipV="1">
          <a:off x="3797300" y="13552675"/>
          <a:ext cx="8382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22690</xdr:rowOff>
    </xdr:from>
    <xdr:to>
      <xdr:col>5</xdr:col>
      <xdr:colOff>358775</xdr:colOff>
      <xdr:row>79</xdr:row>
      <xdr:rowOff>30691</xdr:rowOff>
    </xdr:to>
    <xdr:cxnSp macro="">
      <xdr:nvCxnSpPr>
        <xdr:cNvPr id="183" name="直線コネクタ 182"/>
        <xdr:cNvCxnSpPr/>
      </xdr:nvCxnSpPr>
      <xdr:spPr>
        <a:xfrm flipV="1">
          <a:off x="2908300" y="1356724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30691</xdr:rowOff>
    </xdr:from>
    <xdr:to>
      <xdr:col>4</xdr:col>
      <xdr:colOff>155575</xdr:colOff>
      <xdr:row>79</xdr:row>
      <xdr:rowOff>58710</xdr:rowOff>
    </xdr:to>
    <xdr:cxnSp macro="">
      <xdr:nvCxnSpPr>
        <xdr:cNvPr id="186" name="直線コネクタ 185"/>
        <xdr:cNvCxnSpPr/>
      </xdr:nvCxnSpPr>
      <xdr:spPr>
        <a:xfrm flipV="1">
          <a:off x="2019300" y="13575241"/>
          <a:ext cx="889000" cy="2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58710</xdr:rowOff>
    </xdr:from>
    <xdr:to>
      <xdr:col>2</xdr:col>
      <xdr:colOff>638175</xdr:colOff>
      <xdr:row>79</xdr:row>
      <xdr:rowOff>61682</xdr:rowOff>
    </xdr:to>
    <xdr:cxnSp macro="">
      <xdr:nvCxnSpPr>
        <xdr:cNvPr id="189" name="直線コネクタ 188"/>
        <xdr:cNvCxnSpPr/>
      </xdr:nvCxnSpPr>
      <xdr:spPr>
        <a:xfrm flipV="1">
          <a:off x="1130300" y="1360326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128775</xdr:rowOff>
    </xdr:from>
    <xdr:to>
      <xdr:col>6</xdr:col>
      <xdr:colOff>561975</xdr:colOff>
      <xdr:row>79</xdr:row>
      <xdr:rowOff>58925</xdr:rowOff>
    </xdr:to>
    <xdr:sp macro="" textlink="">
      <xdr:nvSpPr>
        <xdr:cNvPr id="199" name="円/楕円 198"/>
        <xdr:cNvSpPr/>
      </xdr:nvSpPr>
      <xdr:spPr>
        <a:xfrm>
          <a:off x="4584700" y="135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43702</xdr:rowOff>
    </xdr:from>
    <xdr:ext cx="469744" cy="259045"/>
    <xdr:sp macro="" textlink="">
      <xdr:nvSpPr>
        <xdr:cNvPr id="200" name="維持補修費該当値テキスト"/>
        <xdr:cNvSpPr txBox="1"/>
      </xdr:nvSpPr>
      <xdr:spPr>
        <a:xfrm>
          <a:off x="4686300" y="1341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143340</xdr:rowOff>
    </xdr:from>
    <xdr:to>
      <xdr:col>5</xdr:col>
      <xdr:colOff>409575</xdr:colOff>
      <xdr:row>79</xdr:row>
      <xdr:rowOff>73490</xdr:rowOff>
    </xdr:to>
    <xdr:sp macro="" textlink="">
      <xdr:nvSpPr>
        <xdr:cNvPr id="201" name="円/楕円 200"/>
        <xdr:cNvSpPr/>
      </xdr:nvSpPr>
      <xdr:spPr>
        <a:xfrm>
          <a:off x="3746500" y="135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64617</xdr:rowOff>
    </xdr:from>
    <xdr:ext cx="469744" cy="259045"/>
    <xdr:sp macro="" textlink="">
      <xdr:nvSpPr>
        <xdr:cNvPr id="202" name="テキスト ボックス 201"/>
        <xdr:cNvSpPr txBox="1"/>
      </xdr:nvSpPr>
      <xdr:spPr>
        <a:xfrm>
          <a:off x="3562427" y="1360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151341</xdr:rowOff>
    </xdr:from>
    <xdr:to>
      <xdr:col>4</xdr:col>
      <xdr:colOff>206375</xdr:colOff>
      <xdr:row>79</xdr:row>
      <xdr:rowOff>81491</xdr:rowOff>
    </xdr:to>
    <xdr:sp macro="" textlink="">
      <xdr:nvSpPr>
        <xdr:cNvPr id="203" name="円/楕円 202"/>
        <xdr:cNvSpPr/>
      </xdr:nvSpPr>
      <xdr:spPr>
        <a:xfrm>
          <a:off x="2857500" y="135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72618</xdr:rowOff>
    </xdr:from>
    <xdr:ext cx="469744" cy="259045"/>
    <xdr:sp macro="" textlink="">
      <xdr:nvSpPr>
        <xdr:cNvPr id="204" name="テキスト ボックス 203"/>
        <xdr:cNvSpPr txBox="1"/>
      </xdr:nvSpPr>
      <xdr:spPr>
        <a:xfrm>
          <a:off x="2673427" y="1361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7910</xdr:rowOff>
    </xdr:from>
    <xdr:to>
      <xdr:col>3</xdr:col>
      <xdr:colOff>3175</xdr:colOff>
      <xdr:row>79</xdr:row>
      <xdr:rowOff>109510</xdr:rowOff>
    </xdr:to>
    <xdr:sp macro="" textlink="">
      <xdr:nvSpPr>
        <xdr:cNvPr id="205" name="円/楕円 204"/>
        <xdr:cNvSpPr/>
      </xdr:nvSpPr>
      <xdr:spPr>
        <a:xfrm>
          <a:off x="1968500" y="1355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100637</xdr:rowOff>
    </xdr:from>
    <xdr:ext cx="469744" cy="259045"/>
    <xdr:sp macro="" textlink="">
      <xdr:nvSpPr>
        <xdr:cNvPr id="206" name="テキスト ボックス 205"/>
        <xdr:cNvSpPr txBox="1"/>
      </xdr:nvSpPr>
      <xdr:spPr>
        <a:xfrm>
          <a:off x="1784427" y="1364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10882</xdr:rowOff>
    </xdr:from>
    <xdr:to>
      <xdr:col>1</xdr:col>
      <xdr:colOff>485775</xdr:colOff>
      <xdr:row>79</xdr:row>
      <xdr:rowOff>112482</xdr:rowOff>
    </xdr:to>
    <xdr:sp macro="" textlink="">
      <xdr:nvSpPr>
        <xdr:cNvPr id="207" name="円/楕円 206"/>
        <xdr:cNvSpPr/>
      </xdr:nvSpPr>
      <xdr:spPr>
        <a:xfrm>
          <a:off x="1079500" y="1355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103609</xdr:rowOff>
    </xdr:from>
    <xdr:ext cx="469744" cy="259045"/>
    <xdr:sp macro="" textlink="">
      <xdr:nvSpPr>
        <xdr:cNvPr id="208" name="テキスト ボックス 207"/>
        <xdr:cNvSpPr txBox="1"/>
      </xdr:nvSpPr>
      <xdr:spPr>
        <a:xfrm>
          <a:off x="895427" y="1364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10492</xdr:rowOff>
    </xdr:from>
    <xdr:to>
      <xdr:col>6</xdr:col>
      <xdr:colOff>511175</xdr:colOff>
      <xdr:row>92</xdr:row>
      <xdr:rowOff>165515</xdr:rowOff>
    </xdr:to>
    <xdr:cxnSp macro="">
      <xdr:nvCxnSpPr>
        <xdr:cNvPr id="240" name="直線コネクタ 239"/>
        <xdr:cNvCxnSpPr/>
      </xdr:nvCxnSpPr>
      <xdr:spPr>
        <a:xfrm flipV="1">
          <a:off x="3797300" y="15783892"/>
          <a:ext cx="838200" cy="15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165515</xdr:rowOff>
    </xdr:from>
    <xdr:to>
      <xdr:col>5</xdr:col>
      <xdr:colOff>358775</xdr:colOff>
      <xdr:row>93</xdr:row>
      <xdr:rowOff>94633</xdr:rowOff>
    </xdr:to>
    <xdr:cxnSp macro="">
      <xdr:nvCxnSpPr>
        <xdr:cNvPr id="243" name="直線コネクタ 242"/>
        <xdr:cNvCxnSpPr/>
      </xdr:nvCxnSpPr>
      <xdr:spPr>
        <a:xfrm flipV="1">
          <a:off x="2908300" y="15938915"/>
          <a:ext cx="889000" cy="100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94633</xdr:rowOff>
    </xdr:from>
    <xdr:to>
      <xdr:col>4</xdr:col>
      <xdr:colOff>155575</xdr:colOff>
      <xdr:row>94</xdr:row>
      <xdr:rowOff>42087</xdr:rowOff>
    </xdr:to>
    <xdr:cxnSp macro="">
      <xdr:nvCxnSpPr>
        <xdr:cNvPr id="246" name="直線コネクタ 245"/>
        <xdr:cNvCxnSpPr/>
      </xdr:nvCxnSpPr>
      <xdr:spPr>
        <a:xfrm flipV="1">
          <a:off x="2019300" y="16039483"/>
          <a:ext cx="889000" cy="11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42087</xdr:rowOff>
    </xdr:from>
    <xdr:to>
      <xdr:col>2</xdr:col>
      <xdr:colOff>638175</xdr:colOff>
      <xdr:row>94</xdr:row>
      <xdr:rowOff>100119</xdr:rowOff>
    </xdr:to>
    <xdr:cxnSp macro="">
      <xdr:nvCxnSpPr>
        <xdr:cNvPr id="249" name="直線コネクタ 248"/>
        <xdr:cNvCxnSpPr/>
      </xdr:nvCxnSpPr>
      <xdr:spPr>
        <a:xfrm flipV="1">
          <a:off x="1130300" y="16158387"/>
          <a:ext cx="889000" cy="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131142</xdr:rowOff>
    </xdr:from>
    <xdr:to>
      <xdr:col>6</xdr:col>
      <xdr:colOff>561975</xdr:colOff>
      <xdr:row>92</xdr:row>
      <xdr:rowOff>61292</xdr:rowOff>
    </xdr:to>
    <xdr:sp macro="" textlink="">
      <xdr:nvSpPr>
        <xdr:cNvPr id="259" name="円/楕円 258"/>
        <xdr:cNvSpPr/>
      </xdr:nvSpPr>
      <xdr:spPr>
        <a:xfrm>
          <a:off x="4584700" y="1573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154019</xdr:rowOff>
    </xdr:from>
    <xdr:ext cx="599010" cy="259045"/>
    <xdr:sp macro="" textlink="">
      <xdr:nvSpPr>
        <xdr:cNvPr id="260" name="扶助費該当値テキスト"/>
        <xdr:cNvSpPr txBox="1"/>
      </xdr:nvSpPr>
      <xdr:spPr>
        <a:xfrm>
          <a:off x="4686300" y="1558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138,913</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114715</xdr:rowOff>
    </xdr:from>
    <xdr:to>
      <xdr:col>5</xdr:col>
      <xdr:colOff>409575</xdr:colOff>
      <xdr:row>93</xdr:row>
      <xdr:rowOff>44865</xdr:rowOff>
    </xdr:to>
    <xdr:sp macro="" textlink="">
      <xdr:nvSpPr>
        <xdr:cNvPr id="261" name="円/楕円 260"/>
        <xdr:cNvSpPr/>
      </xdr:nvSpPr>
      <xdr:spPr>
        <a:xfrm>
          <a:off x="3746500" y="1588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61392</xdr:rowOff>
    </xdr:from>
    <xdr:ext cx="599010" cy="259045"/>
    <xdr:sp macro="" textlink="">
      <xdr:nvSpPr>
        <xdr:cNvPr id="262" name="テキスト ボックス 261"/>
        <xdr:cNvSpPr txBox="1"/>
      </xdr:nvSpPr>
      <xdr:spPr>
        <a:xfrm>
          <a:off x="3497794" y="1566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129,419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43833</xdr:rowOff>
    </xdr:from>
    <xdr:to>
      <xdr:col>4</xdr:col>
      <xdr:colOff>206375</xdr:colOff>
      <xdr:row>93</xdr:row>
      <xdr:rowOff>145433</xdr:rowOff>
    </xdr:to>
    <xdr:sp macro="" textlink="">
      <xdr:nvSpPr>
        <xdr:cNvPr id="263" name="円/楕円 262"/>
        <xdr:cNvSpPr/>
      </xdr:nvSpPr>
      <xdr:spPr>
        <a:xfrm>
          <a:off x="2857500" y="1598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161960</xdr:rowOff>
    </xdr:from>
    <xdr:ext cx="599010" cy="259045"/>
    <xdr:sp macro="" textlink="">
      <xdr:nvSpPr>
        <xdr:cNvPr id="264" name="テキスト ボックス 263"/>
        <xdr:cNvSpPr txBox="1"/>
      </xdr:nvSpPr>
      <xdr:spPr>
        <a:xfrm>
          <a:off x="2608794" y="157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123,260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162737</xdr:rowOff>
    </xdr:from>
    <xdr:to>
      <xdr:col>3</xdr:col>
      <xdr:colOff>3175</xdr:colOff>
      <xdr:row>94</xdr:row>
      <xdr:rowOff>92887</xdr:rowOff>
    </xdr:to>
    <xdr:sp macro="" textlink="">
      <xdr:nvSpPr>
        <xdr:cNvPr id="265" name="円/楕円 264"/>
        <xdr:cNvSpPr/>
      </xdr:nvSpPr>
      <xdr:spPr>
        <a:xfrm>
          <a:off x="1968500" y="1610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109414</xdr:rowOff>
    </xdr:from>
    <xdr:ext cx="599010" cy="259045"/>
    <xdr:sp macro="" textlink="">
      <xdr:nvSpPr>
        <xdr:cNvPr id="266" name="テキスト ボックス 265"/>
        <xdr:cNvSpPr txBox="1"/>
      </xdr:nvSpPr>
      <xdr:spPr>
        <a:xfrm>
          <a:off x="1719794" y="1588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49319</xdr:rowOff>
    </xdr:from>
    <xdr:to>
      <xdr:col>1</xdr:col>
      <xdr:colOff>485775</xdr:colOff>
      <xdr:row>94</xdr:row>
      <xdr:rowOff>150919</xdr:rowOff>
    </xdr:to>
    <xdr:sp macro="" textlink="">
      <xdr:nvSpPr>
        <xdr:cNvPr id="267" name="円/楕円 266"/>
        <xdr:cNvSpPr/>
      </xdr:nvSpPr>
      <xdr:spPr>
        <a:xfrm>
          <a:off x="1079500" y="161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167446</xdr:rowOff>
    </xdr:from>
    <xdr:ext cx="599010" cy="259045"/>
    <xdr:sp macro="" textlink="">
      <xdr:nvSpPr>
        <xdr:cNvPr id="268" name="テキスト ボックス 267"/>
        <xdr:cNvSpPr txBox="1"/>
      </xdr:nvSpPr>
      <xdr:spPr>
        <a:xfrm>
          <a:off x="830794" y="1594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28435</xdr:rowOff>
    </xdr:from>
    <xdr:to>
      <xdr:col>15</xdr:col>
      <xdr:colOff>180975</xdr:colOff>
      <xdr:row>37</xdr:row>
      <xdr:rowOff>114643</xdr:rowOff>
    </xdr:to>
    <xdr:cxnSp macro="">
      <xdr:nvCxnSpPr>
        <xdr:cNvPr id="297" name="直線コネクタ 296"/>
        <xdr:cNvCxnSpPr/>
      </xdr:nvCxnSpPr>
      <xdr:spPr>
        <a:xfrm>
          <a:off x="9639300" y="6372085"/>
          <a:ext cx="838200" cy="8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28435</xdr:rowOff>
    </xdr:from>
    <xdr:to>
      <xdr:col>14</xdr:col>
      <xdr:colOff>28575</xdr:colOff>
      <xdr:row>37</xdr:row>
      <xdr:rowOff>122872</xdr:rowOff>
    </xdr:to>
    <xdr:cxnSp macro="">
      <xdr:nvCxnSpPr>
        <xdr:cNvPr id="300" name="直線コネクタ 299"/>
        <xdr:cNvCxnSpPr/>
      </xdr:nvCxnSpPr>
      <xdr:spPr>
        <a:xfrm flipV="1">
          <a:off x="8750300" y="6372085"/>
          <a:ext cx="889000" cy="9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122872</xdr:rowOff>
    </xdr:from>
    <xdr:to>
      <xdr:col>12</xdr:col>
      <xdr:colOff>511175</xdr:colOff>
      <xdr:row>37</xdr:row>
      <xdr:rowOff>164821</xdr:rowOff>
    </xdr:to>
    <xdr:cxnSp macro="">
      <xdr:nvCxnSpPr>
        <xdr:cNvPr id="303" name="直線コネクタ 302"/>
        <xdr:cNvCxnSpPr/>
      </xdr:nvCxnSpPr>
      <xdr:spPr>
        <a:xfrm flipV="1">
          <a:off x="7861300" y="6466522"/>
          <a:ext cx="889000" cy="4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164821</xdr:rowOff>
    </xdr:from>
    <xdr:to>
      <xdr:col>11</xdr:col>
      <xdr:colOff>307975</xdr:colOff>
      <xdr:row>38</xdr:row>
      <xdr:rowOff>1765</xdr:rowOff>
    </xdr:to>
    <xdr:cxnSp macro="">
      <xdr:nvCxnSpPr>
        <xdr:cNvPr id="306" name="直線コネクタ 305"/>
        <xdr:cNvCxnSpPr/>
      </xdr:nvCxnSpPr>
      <xdr:spPr>
        <a:xfrm flipV="1">
          <a:off x="6972300" y="6508471"/>
          <a:ext cx="8890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63843</xdr:rowOff>
    </xdr:from>
    <xdr:to>
      <xdr:col>15</xdr:col>
      <xdr:colOff>231775</xdr:colOff>
      <xdr:row>37</xdr:row>
      <xdr:rowOff>165443</xdr:rowOff>
    </xdr:to>
    <xdr:sp macro="" textlink="">
      <xdr:nvSpPr>
        <xdr:cNvPr id="316" name="円/楕円 315"/>
        <xdr:cNvSpPr/>
      </xdr:nvSpPr>
      <xdr:spPr>
        <a:xfrm>
          <a:off x="10426700" y="64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150220</xdr:rowOff>
    </xdr:from>
    <xdr:ext cx="534377" cy="259045"/>
    <xdr:sp macro="" textlink="">
      <xdr:nvSpPr>
        <xdr:cNvPr id="317" name="補助費等該当値テキスト"/>
        <xdr:cNvSpPr txBox="1"/>
      </xdr:nvSpPr>
      <xdr:spPr>
        <a:xfrm>
          <a:off x="10528300" y="63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149085</xdr:rowOff>
    </xdr:from>
    <xdr:to>
      <xdr:col>14</xdr:col>
      <xdr:colOff>79375</xdr:colOff>
      <xdr:row>37</xdr:row>
      <xdr:rowOff>79235</xdr:rowOff>
    </xdr:to>
    <xdr:sp macro="" textlink="">
      <xdr:nvSpPr>
        <xdr:cNvPr id="318" name="円/楕円 317"/>
        <xdr:cNvSpPr/>
      </xdr:nvSpPr>
      <xdr:spPr>
        <a:xfrm>
          <a:off x="9588500" y="6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70362</xdr:rowOff>
    </xdr:from>
    <xdr:ext cx="534377" cy="259045"/>
    <xdr:sp macro="" textlink="">
      <xdr:nvSpPr>
        <xdr:cNvPr id="319" name="テキスト ボックス 318"/>
        <xdr:cNvSpPr txBox="1"/>
      </xdr:nvSpPr>
      <xdr:spPr>
        <a:xfrm>
          <a:off x="9372111" y="641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72072</xdr:rowOff>
    </xdr:from>
    <xdr:to>
      <xdr:col>12</xdr:col>
      <xdr:colOff>561975</xdr:colOff>
      <xdr:row>38</xdr:row>
      <xdr:rowOff>2222</xdr:rowOff>
    </xdr:to>
    <xdr:sp macro="" textlink="">
      <xdr:nvSpPr>
        <xdr:cNvPr id="320" name="円/楕円 319"/>
        <xdr:cNvSpPr/>
      </xdr:nvSpPr>
      <xdr:spPr>
        <a:xfrm>
          <a:off x="8699500" y="64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164799</xdr:rowOff>
    </xdr:from>
    <xdr:ext cx="534377" cy="259045"/>
    <xdr:sp macro="" textlink="">
      <xdr:nvSpPr>
        <xdr:cNvPr id="321" name="テキスト ボックス 320"/>
        <xdr:cNvSpPr txBox="1"/>
      </xdr:nvSpPr>
      <xdr:spPr>
        <a:xfrm>
          <a:off x="8483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114021</xdr:rowOff>
    </xdr:from>
    <xdr:to>
      <xdr:col>11</xdr:col>
      <xdr:colOff>358775</xdr:colOff>
      <xdr:row>38</xdr:row>
      <xdr:rowOff>44171</xdr:rowOff>
    </xdr:to>
    <xdr:sp macro="" textlink="">
      <xdr:nvSpPr>
        <xdr:cNvPr id="322" name="円/楕円 321"/>
        <xdr:cNvSpPr/>
      </xdr:nvSpPr>
      <xdr:spPr>
        <a:xfrm>
          <a:off x="7810500" y="64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35298</xdr:rowOff>
    </xdr:from>
    <xdr:ext cx="534377" cy="259045"/>
    <xdr:sp macro="" textlink="">
      <xdr:nvSpPr>
        <xdr:cNvPr id="323" name="テキスト ボックス 322"/>
        <xdr:cNvSpPr txBox="1"/>
      </xdr:nvSpPr>
      <xdr:spPr>
        <a:xfrm>
          <a:off x="7594111" y="65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122415</xdr:rowOff>
    </xdr:from>
    <xdr:to>
      <xdr:col>10</xdr:col>
      <xdr:colOff>155575</xdr:colOff>
      <xdr:row>38</xdr:row>
      <xdr:rowOff>52566</xdr:rowOff>
    </xdr:to>
    <xdr:sp macro="" textlink="">
      <xdr:nvSpPr>
        <xdr:cNvPr id="324" name="円/楕円 323"/>
        <xdr:cNvSpPr/>
      </xdr:nvSpPr>
      <xdr:spPr>
        <a:xfrm>
          <a:off x="6921500" y="64660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43692</xdr:rowOff>
    </xdr:from>
    <xdr:ext cx="534377" cy="259045"/>
    <xdr:sp macro="" textlink="">
      <xdr:nvSpPr>
        <xdr:cNvPr id="325" name="テキスト ボックス 324"/>
        <xdr:cNvSpPr txBox="1"/>
      </xdr:nvSpPr>
      <xdr:spPr>
        <a:xfrm>
          <a:off x="6705111" y="65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165753</xdr:rowOff>
    </xdr:from>
    <xdr:to>
      <xdr:col>15</xdr:col>
      <xdr:colOff>180975</xdr:colOff>
      <xdr:row>57</xdr:row>
      <xdr:rowOff>13970</xdr:rowOff>
    </xdr:to>
    <xdr:cxnSp macro="">
      <xdr:nvCxnSpPr>
        <xdr:cNvPr id="354" name="直線コネクタ 353"/>
        <xdr:cNvCxnSpPr/>
      </xdr:nvCxnSpPr>
      <xdr:spPr>
        <a:xfrm>
          <a:off x="9639300" y="9766953"/>
          <a:ext cx="838200" cy="1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34712</xdr:rowOff>
    </xdr:from>
    <xdr:to>
      <xdr:col>14</xdr:col>
      <xdr:colOff>28575</xdr:colOff>
      <xdr:row>56</xdr:row>
      <xdr:rowOff>165753</xdr:rowOff>
    </xdr:to>
    <xdr:cxnSp macro="">
      <xdr:nvCxnSpPr>
        <xdr:cNvPr id="357" name="直線コネクタ 356"/>
        <xdr:cNvCxnSpPr/>
      </xdr:nvCxnSpPr>
      <xdr:spPr>
        <a:xfrm>
          <a:off x="8750300" y="9635912"/>
          <a:ext cx="889000" cy="13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66701</xdr:rowOff>
    </xdr:from>
    <xdr:to>
      <xdr:col>12</xdr:col>
      <xdr:colOff>511175</xdr:colOff>
      <xdr:row>56</xdr:row>
      <xdr:rowOff>34712</xdr:rowOff>
    </xdr:to>
    <xdr:cxnSp macro="">
      <xdr:nvCxnSpPr>
        <xdr:cNvPr id="360" name="直線コネクタ 359"/>
        <xdr:cNvCxnSpPr/>
      </xdr:nvCxnSpPr>
      <xdr:spPr>
        <a:xfrm>
          <a:off x="7861300" y="9496451"/>
          <a:ext cx="889000" cy="13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66701</xdr:rowOff>
    </xdr:from>
    <xdr:to>
      <xdr:col>11</xdr:col>
      <xdr:colOff>307975</xdr:colOff>
      <xdr:row>56</xdr:row>
      <xdr:rowOff>139616</xdr:rowOff>
    </xdr:to>
    <xdr:cxnSp macro="">
      <xdr:nvCxnSpPr>
        <xdr:cNvPr id="363" name="直線コネクタ 362"/>
        <xdr:cNvCxnSpPr/>
      </xdr:nvCxnSpPr>
      <xdr:spPr>
        <a:xfrm flipV="1">
          <a:off x="6972300" y="9496451"/>
          <a:ext cx="889000" cy="24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134620</xdr:rowOff>
    </xdr:from>
    <xdr:to>
      <xdr:col>15</xdr:col>
      <xdr:colOff>231775</xdr:colOff>
      <xdr:row>57</xdr:row>
      <xdr:rowOff>64770</xdr:rowOff>
    </xdr:to>
    <xdr:sp macro="" textlink="">
      <xdr:nvSpPr>
        <xdr:cNvPr id="373" name="円/楕円 372"/>
        <xdr:cNvSpPr/>
      </xdr:nvSpPr>
      <xdr:spPr>
        <a:xfrm>
          <a:off x="104267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113047</xdr:rowOff>
    </xdr:from>
    <xdr:ext cx="534377" cy="259045"/>
    <xdr:sp macro="" textlink="">
      <xdr:nvSpPr>
        <xdr:cNvPr id="374" name="普通建設事業費該当値テキスト"/>
        <xdr:cNvSpPr txBox="1"/>
      </xdr:nvSpPr>
      <xdr:spPr>
        <a:xfrm>
          <a:off x="10528300" y="97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49,000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114953</xdr:rowOff>
    </xdr:from>
    <xdr:to>
      <xdr:col>14</xdr:col>
      <xdr:colOff>79375</xdr:colOff>
      <xdr:row>57</xdr:row>
      <xdr:rowOff>45103</xdr:rowOff>
    </xdr:to>
    <xdr:sp macro="" textlink="">
      <xdr:nvSpPr>
        <xdr:cNvPr id="375" name="円/楕円 374"/>
        <xdr:cNvSpPr/>
      </xdr:nvSpPr>
      <xdr:spPr>
        <a:xfrm>
          <a:off x="9588500" y="97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36230</xdr:rowOff>
    </xdr:from>
    <xdr:ext cx="534377" cy="259045"/>
    <xdr:sp macro="" textlink="">
      <xdr:nvSpPr>
        <xdr:cNvPr id="376" name="テキスト ボックス 375"/>
        <xdr:cNvSpPr txBox="1"/>
      </xdr:nvSpPr>
      <xdr:spPr>
        <a:xfrm>
          <a:off x="9372111" y="98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155362</xdr:rowOff>
    </xdr:from>
    <xdr:to>
      <xdr:col>12</xdr:col>
      <xdr:colOff>561975</xdr:colOff>
      <xdr:row>56</xdr:row>
      <xdr:rowOff>85512</xdr:rowOff>
    </xdr:to>
    <xdr:sp macro="" textlink="">
      <xdr:nvSpPr>
        <xdr:cNvPr id="377" name="円/楕円 376"/>
        <xdr:cNvSpPr/>
      </xdr:nvSpPr>
      <xdr:spPr>
        <a:xfrm>
          <a:off x="8699500" y="95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102039</xdr:rowOff>
    </xdr:from>
    <xdr:ext cx="534377" cy="259045"/>
    <xdr:sp macro="" textlink="">
      <xdr:nvSpPr>
        <xdr:cNvPr id="378" name="テキスト ボックス 377"/>
        <xdr:cNvSpPr txBox="1"/>
      </xdr:nvSpPr>
      <xdr:spPr>
        <a:xfrm>
          <a:off x="8483111" y="936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15901</xdr:rowOff>
    </xdr:from>
    <xdr:to>
      <xdr:col>11</xdr:col>
      <xdr:colOff>358775</xdr:colOff>
      <xdr:row>55</xdr:row>
      <xdr:rowOff>117501</xdr:rowOff>
    </xdr:to>
    <xdr:sp macro="" textlink="">
      <xdr:nvSpPr>
        <xdr:cNvPr id="379" name="円/楕円 378"/>
        <xdr:cNvSpPr/>
      </xdr:nvSpPr>
      <xdr:spPr>
        <a:xfrm>
          <a:off x="7810500" y="94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134028</xdr:rowOff>
    </xdr:from>
    <xdr:ext cx="534377" cy="259045"/>
    <xdr:sp macro="" textlink="">
      <xdr:nvSpPr>
        <xdr:cNvPr id="380" name="テキスト ボックス 379"/>
        <xdr:cNvSpPr txBox="1"/>
      </xdr:nvSpPr>
      <xdr:spPr>
        <a:xfrm>
          <a:off x="7594111" y="922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87,080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88816</xdr:rowOff>
    </xdr:from>
    <xdr:to>
      <xdr:col>10</xdr:col>
      <xdr:colOff>155575</xdr:colOff>
      <xdr:row>57</xdr:row>
      <xdr:rowOff>18966</xdr:rowOff>
    </xdr:to>
    <xdr:sp macro="" textlink="">
      <xdr:nvSpPr>
        <xdr:cNvPr id="381" name="円/楕円 380"/>
        <xdr:cNvSpPr/>
      </xdr:nvSpPr>
      <xdr:spPr>
        <a:xfrm>
          <a:off x="6921500" y="969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35493</xdr:rowOff>
    </xdr:from>
    <xdr:ext cx="534377" cy="259045"/>
    <xdr:sp macro="" textlink="">
      <xdr:nvSpPr>
        <xdr:cNvPr id="382" name="テキスト ボックス 381"/>
        <xdr:cNvSpPr txBox="1"/>
      </xdr:nvSpPr>
      <xdr:spPr>
        <a:xfrm>
          <a:off x="6705111" y="946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146501</xdr:rowOff>
    </xdr:from>
    <xdr:to>
      <xdr:col>15</xdr:col>
      <xdr:colOff>180975</xdr:colOff>
      <xdr:row>78</xdr:row>
      <xdr:rowOff>100095</xdr:rowOff>
    </xdr:to>
    <xdr:cxnSp macro="">
      <xdr:nvCxnSpPr>
        <xdr:cNvPr id="411" name="直線コネクタ 410"/>
        <xdr:cNvCxnSpPr/>
      </xdr:nvCxnSpPr>
      <xdr:spPr>
        <a:xfrm>
          <a:off x="9639300" y="13348151"/>
          <a:ext cx="838200" cy="1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146501</xdr:rowOff>
    </xdr:from>
    <xdr:to>
      <xdr:col>14</xdr:col>
      <xdr:colOff>28575</xdr:colOff>
      <xdr:row>77</xdr:row>
      <xdr:rowOff>170008</xdr:rowOff>
    </xdr:to>
    <xdr:cxnSp macro="">
      <xdr:nvCxnSpPr>
        <xdr:cNvPr id="414" name="直線コネクタ 413"/>
        <xdr:cNvCxnSpPr/>
      </xdr:nvCxnSpPr>
      <xdr:spPr>
        <a:xfrm flipV="1">
          <a:off x="8750300" y="13348151"/>
          <a:ext cx="8890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49295</xdr:rowOff>
    </xdr:from>
    <xdr:to>
      <xdr:col>15</xdr:col>
      <xdr:colOff>231775</xdr:colOff>
      <xdr:row>78</xdr:row>
      <xdr:rowOff>150895</xdr:rowOff>
    </xdr:to>
    <xdr:sp macro="" textlink="">
      <xdr:nvSpPr>
        <xdr:cNvPr id="424" name="円/楕円 423"/>
        <xdr:cNvSpPr/>
      </xdr:nvSpPr>
      <xdr:spPr>
        <a:xfrm>
          <a:off x="10426700" y="134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135672</xdr:rowOff>
    </xdr:from>
    <xdr:ext cx="469744" cy="259045"/>
    <xdr:sp macro="" textlink="">
      <xdr:nvSpPr>
        <xdr:cNvPr id="425" name="普通建設事業費 （ うち新規整備　）該当値テキスト"/>
        <xdr:cNvSpPr txBox="1"/>
      </xdr:nvSpPr>
      <xdr:spPr>
        <a:xfrm>
          <a:off x="10528300" y="133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95701</xdr:rowOff>
    </xdr:from>
    <xdr:to>
      <xdr:col>14</xdr:col>
      <xdr:colOff>79375</xdr:colOff>
      <xdr:row>78</xdr:row>
      <xdr:rowOff>25851</xdr:rowOff>
    </xdr:to>
    <xdr:sp macro="" textlink="">
      <xdr:nvSpPr>
        <xdr:cNvPr id="426" name="円/楕円 425"/>
        <xdr:cNvSpPr/>
      </xdr:nvSpPr>
      <xdr:spPr>
        <a:xfrm>
          <a:off x="9588500" y="132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16978</xdr:rowOff>
    </xdr:from>
    <xdr:ext cx="534377" cy="259045"/>
    <xdr:sp macro="" textlink="">
      <xdr:nvSpPr>
        <xdr:cNvPr id="427" name="テキスト ボックス 426"/>
        <xdr:cNvSpPr txBox="1"/>
      </xdr:nvSpPr>
      <xdr:spPr>
        <a:xfrm>
          <a:off x="9372111" y="1339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119208</xdr:rowOff>
    </xdr:from>
    <xdr:to>
      <xdr:col>12</xdr:col>
      <xdr:colOff>561975</xdr:colOff>
      <xdr:row>78</xdr:row>
      <xdr:rowOff>49358</xdr:rowOff>
    </xdr:to>
    <xdr:sp macro="" textlink="">
      <xdr:nvSpPr>
        <xdr:cNvPr id="428" name="円/楕円 427"/>
        <xdr:cNvSpPr/>
      </xdr:nvSpPr>
      <xdr:spPr>
        <a:xfrm>
          <a:off x="8699500" y="133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40485</xdr:rowOff>
    </xdr:from>
    <xdr:ext cx="534377" cy="259045"/>
    <xdr:sp macro="" textlink="">
      <xdr:nvSpPr>
        <xdr:cNvPr id="429" name="テキスト ボックス 428"/>
        <xdr:cNvSpPr txBox="1"/>
      </xdr:nvSpPr>
      <xdr:spPr>
        <a:xfrm>
          <a:off x="8483111" y="1341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151003</xdr:rowOff>
    </xdr:from>
    <xdr:to>
      <xdr:col>15</xdr:col>
      <xdr:colOff>180975</xdr:colOff>
      <xdr:row>98</xdr:row>
      <xdr:rowOff>49352</xdr:rowOff>
    </xdr:to>
    <xdr:cxnSp macro="">
      <xdr:nvCxnSpPr>
        <xdr:cNvPr id="458" name="直線コネクタ 457"/>
        <xdr:cNvCxnSpPr/>
      </xdr:nvCxnSpPr>
      <xdr:spPr>
        <a:xfrm flipV="1">
          <a:off x="9639300" y="16610203"/>
          <a:ext cx="838200" cy="24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49352</xdr:rowOff>
    </xdr:from>
    <xdr:to>
      <xdr:col>14</xdr:col>
      <xdr:colOff>28575</xdr:colOff>
      <xdr:row>98</xdr:row>
      <xdr:rowOff>133641</xdr:rowOff>
    </xdr:to>
    <xdr:cxnSp macro="">
      <xdr:nvCxnSpPr>
        <xdr:cNvPr id="461" name="直線コネクタ 460"/>
        <xdr:cNvCxnSpPr/>
      </xdr:nvCxnSpPr>
      <xdr:spPr>
        <a:xfrm flipV="1">
          <a:off x="8750300" y="16851452"/>
          <a:ext cx="889000" cy="8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100203</xdr:rowOff>
    </xdr:from>
    <xdr:to>
      <xdr:col>15</xdr:col>
      <xdr:colOff>231775</xdr:colOff>
      <xdr:row>97</xdr:row>
      <xdr:rowOff>30353</xdr:rowOff>
    </xdr:to>
    <xdr:sp macro="" textlink="">
      <xdr:nvSpPr>
        <xdr:cNvPr id="471" name="円/楕円 470"/>
        <xdr:cNvSpPr/>
      </xdr:nvSpPr>
      <xdr:spPr>
        <a:xfrm>
          <a:off x="10426700" y="165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78630</xdr:rowOff>
    </xdr:from>
    <xdr:ext cx="534377" cy="259045"/>
    <xdr:sp macro="" textlink="">
      <xdr:nvSpPr>
        <xdr:cNvPr id="472" name="普通建設事業費 （ うち更新整備　）該当値テキスト"/>
        <xdr:cNvSpPr txBox="1"/>
      </xdr:nvSpPr>
      <xdr:spPr>
        <a:xfrm>
          <a:off x="10528300" y="1653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32,110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170002</xdr:rowOff>
    </xdr:from>
    <xdr:to>
      <xdr:col>14</xdr:col>
      <xdr:colOff>79375</xdr:colOff>
      <xdr:row>98</xdr:row>
      <xdr:rowOff>100152</xdr:rowOff>
    </xdr:to>
    <xdr:sp macro="" textlink="">
      <xdr:nvSpPr>
        <xdr:cNvPr id="473" name="円/楕円 472"/>
        <xdr:cNvSpPr/>
      </xdr:nvSpPr>
      <xdr:spPr>
        <a:xfrm>
          <a:off x="9588500" y="168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91279</xdr:rowOff>
    </xdr:from>
    <xdr:ext cx="534377" cy="259045"/>
    <xdr:sp macro="" textlink="">
      <xdr:nvSpPr>
        <xdr:cNvPr id="474" name="テキスト ボックス 473"/>
        <xdr:cNvSpPr txBox="1"/>
      </xdr:nvSpPr>
      <xdr:spPr>
        <a:xfrm>
          <a:off x="9372111" y="1689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82841</xdr:rowOff>
    </xdr:from>
    <xdr:to>
      <xdr:col>12</xdr:col>
      <xdr:colOff>561975</xdr:colOff>
      <xdr:row>99</xdr:row>
      <xdr:rowOff>12991</xdr:rowOff>
    </xdr:to>
    <xdr:sp macro="" textlink="">
      <xdr:nvSpPr>
        <xdr:cNvPr id="475" name="円/楕円 474"/>
        <xdr:cNvSpPr/>
      </xdr:nvSpPr>
      <xdr:spPr>
        <a:xfrm>
          <a:off x="8699500" y="1688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4118</xdr:rowOff>
    </xdr:from>
    <xdr:ext cx="469744" cy="259045"/>
    <xdr:sp macro="" textlink="">
      <xdr:nvSpPr>
        <xdr:cNvPr id="476" name="テキスト ボックス 475"/>
        <xdr:cNvSpPr txBox="1"/>
      </xdr:nvSpPr>
      <xdr:spPr>
        <a:xfrm>
          <a:off x="8515427" y="1697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503" name="直線コネクタ 50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6" name="直線コネクタ 50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9" name="直線コネクタ 50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12" name="直線コネクタ 51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2" name="円/楕円 52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3"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24" name="円/楕円 52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5" name="テキスト ボックス 52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6" name="円/楕円 52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7" name="テキスト ボックス 52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8" name="円/楕円 52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9" name="テキスト ボックス 52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30" name="円/楕円 52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31" name="テキスト ボックス 53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43917</xdr:rowOff>
    </xdr:from>
    <xdr:to>
      <xdr:col>23</xdr:col>
      <xdr:colOff>517525</xdr:colOff>
      <xdr:row>77</xdr:row>
      <xdr:rowOff>47371</xdr:rowOff>
    </xdr:to>
    <xdr:cxnSp macro="">
      <xdr:nvCxnSpPr>
        <xdr:cNvPr id="609" name="直線コネクタ 608"/>
        <xdr:cNvCxnSpPr/>
      </xdr:nvCxnSpPr>
      <xdr:spPr>
        <a:xfrm>
          <a:off x="15481300" y="13245567"/>
          <a:ext cx="8382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32258</xdr:rowOff>
    </xdr:from>
    <xdr:to>
      <xdr:col>22</xdr:col>
      <xdr:colOff>365125</xdr:colOff>
      <xdr:row>77</xdr:row>
      <xdr:rowOff>43917</xdr:rowOff>
    </xdr:to>
    <xdr:cxnSp macro="">
      <xdr:nvCxnSpPr>
        <xdr:cNvPr id="612" name="直線コネクタ 611"/>
        <xdr:cNvCxnSpPr/>
      </xdr:nvCxnSpPr>
      <xdr:spPr>
        <a:xfrm>
          <a:off x="14592300" y="13233908"/>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32258</xdr:rowOff>
    </xdr:from>
    <xdr:to>
      <xdr:col>21</xdr:col>
      <xdr:colOff>161925</xdr:colOff>
      <xdr:row>77</xdr:row>
      <xdr:rowOff>43675</xdr:rowOff>
    </xdr:to>
    <xdr:cxnSp macro="">
      <xdr:nvCxnSpPr>
        <xdr:cNvPr id="615" name="直線コネクタ 614"/>
        <xdr:cNvCxnSpPr/>
      </xdr:nvCxnSpPr>
      <xdr:spPr>
        <a:xfrm flipV="1">
          <a:off x="13703300" y="13233908"/>
          <a:ext cx="8890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7" name="テキスト ボックス 616"/>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43675</xdr:rowOff>
    </xdr:from>
    <xdr:to>
      <xdr:col>19</xdr:col>
      <xdr:colOff>644525</xdr:colOff>
      <xdr:row>77</xdr:row>
      <xdr:rowOff>45631</xdr:rowOff>
    </xdr:to>
    <xdr:cxnSp macro="">
      <xdr:nvCxnSpPr>
        <xdr:cNvPr id="618" name="直線コネクタ 617"/>
        <xdr:cNvCxnSpPr/>
      </xdr:nvCxnSpPr>
      <xdr:spPr>
        <a:xfrm flipV="1">
          <a:off x="12814300" y="13245325"/>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20" name="テキスト ボックス 619"/>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22" name="テキスト ボックス 621"/>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168021</xdr:rowOff>
    </xdr:from>
    <xdr:to>
      <xdr:col>23</xdr:col>
      <xdr:colOff>568325</xdr:colOff>
      <xdr:row>77</xdr:row>
      <xdr:rowOff>98171</xdr:rowOff>
    </xdr:to>
    <xdr:sp macro="" textlink="">
      <xdr:nvSpPr>
        <xdr:cNvPr id="628" name="円/楕円 627"/>
        <xdr:cNvSpPr/>
      </xdr:nvSpPr>
      <xdr:spPr>
        <a:xfrm>
          <a:off x="16268700" y="131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82948</xdr:rowOff>
    </xdr:from>
    <xdr:ext cx="534377" cy="259045"/>
    <xdr:sp macro="" textlink="">
      <xdr:nvSpPr>
        <xdr:cNvPr id="629" name="公債費該当値テキスト"/>
        <xdr:cNvSpPr txBox="1"/>
      </xdr:nvSpPr>
      <xdr:spPr>
        <a:xfrm>
          <a:off x="16370300" y="1311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26,770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164567</xdr:rowOff>
    </xdr:from>
    <xdr:to>
      <xdr:col>22</xdr:col>
      <xdr:colOff>415925</xdr:colOff>
      <xdr:row>77</xdr:row>
      <xdr:rowOff>94717</xdr:rowOff>
    </xdr:to>
    <xdr:sp macro="" textlink="">
      <xdr:nvSpPr>
        <xdr:cNvPr id="630" name="円/楕円 629"/>
        <xdr:cNvSpPr/>
      </xdr:nvSpPr>
      <xdr:spPr>
        <a:xfrm>
          <a:off x="15430500" y="131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85844</xdr:rowOff>
    </xdr:from>
    <xdr:ext cx="534377" cy="259045"/>
    <xdr:sp macro="" textlink="">
      <xdr:nvSpPr>
        <xdr:cNvPr id="631" name="テキスト ボックス 630"/>
        <xdr:cNvSpPr txBox="1"/>
      </xdr:nvSpPr>
      <xdr:spPr>
        <a:xfrm>
          <a:off x="15214111" y="1328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152908</xdr:rowOff>
    </xdr:from>
    <xdr:to>
      <xdr:col>21</xdr:col>
      <xdr:colOff>212725</xdr:colOff>
      <xdr:row>77</xdr:row>
      <xdr:rowOff>83058</xdr:rowOff>
    </xdr:to>
    <xdr:sp macro="" textlink="">
      <xdr:nvSpPr>
        <xdr:cNvPr id="632" name="円/楕円 631"/>
        <xdr:cNvSpPr/>
      </xdr:nvSpPr>
      <xdr:spPr>
        <a:xfrm>
          <a:off x="14541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74185</xdr:rowOff>
    </xdr:from>
    <xdr:ext cx="534377" cy="259045"/>
    <xdr:sp macro="" textlink="">
      <xdr:nvSpPr>
        <xdr:cNvPr id="633" name="テキスト ボックス 632"/>
        <xdr:cNvSpPr txBox="1"/>
      </xdr:nvSpPr>
      <xdr:spPr>
        <a:xfrm>
          <a:off x="14325111" y="1327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164325</xdr:rowOff>
    </xdr:from>
    <xdr:to>
      <xdr:col>20</xdr:col>
      <xdr:colOff>9525</xdr:colOff>
      <xdr:row>77</xdr:row>
      <xdr:rowOff>94475</xdr:rowOff>
    </xdr:to>
    <xdr:sp macro="" textlink="">
      <xdr:nvSpPr>
        <xdr:cNvPr id="634" name="円/楕円 633"/>
        <xdr:cNvSpPr/>
      </xdr:nvSpPr>
      <xdr:spPr>
        <a:xfrm>
          <a:off x="13652500" y="131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85602</xdr:rowOff>
    </xdr:from>
    <xdr:ext cx="534377" cy="259045"/>
    <xdr:sp macro="" textlink="">
      <xdr:nvSpPr>
        <xdr:cNvPr id="635" name="テキスト ボックス 634"/>
        <xdr:cNvSpPr txBox="1"/>
      </xdr:nvSpPr>
      <xdr:spPr>
        <a:xfrm>
          <a:off x="13436111" y="1328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166281</xdr:rowOff>
    </xdr:from>
    <xdr:to>
      <xdr:col>18</xdr:col>
      <xdr:colOff>492125</xdr:colOff>
      <xdr:row>77</xdr:row>
      <xdr:rowOff>96431</xdr:rowOff>
    </xdr:to>
    <xdr:sp macro="" textlink="">
      <xdr:nvSpPr>
        <xdr:cNvPr id="636" name="円/楕円 635"/>
        <xdr:cNvSpPr/>
      </xdr:nvSpPr>
      <xdr:spPr>
        <a:xfrm>
          <a:off x="12763500" y="131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87558</xdr:rowOff>
    </xdr:from>
    <xdr:ext cx="534377" cy="259045"/>
    <xdr:sp macro="" textlink="">
      <xdr:nvSpPr>
        <xdr:cNvPr id="637" name="テキスト ボックス 636"/>
        <xdr:cNvSpPr txBox="1"/>
      </xdr:nvSpPr>
      <xdr:spPr>
        <a:xfrm>
          <a:off x="12547111" y="1328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130442</xdr:rowOff>
    </xdr:from>
    <xdr:to>
      <xdr:col>23</xdr:col>
      <xdr:colOff>517525</xdr:colOff>
      <xdr:row>97</xdr:row>
      <xdr:rowOff>158114</xdr:rowOff>
    </xdr:to>
    <xdr:cxnSp macro="">
      <xdr:nvCxnSpPr>
        <xdr:cNvPr id="666" name="直線コネクタ 665"/>
        <xdr:cNvCxnSpPr/>
      </xdr:nvCxnSpPr>
      <xdr:spPr>
        <a:xfrm flipV="1">
          <a:off x="15481300" y="16761092"/>
          <a:ext cx="838200" cy="2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22949</xdr:rowOff>
    </xdr:from>
    <xdr:to>
      <xdr:col>22</xdr:col>
      <xdr:colOff>365125</xdr:colOff>
      <xdr:row>97</xdr:row>
      <xdr:rowOff>158114</xdr:rowOff>
    </xdr:to>
    <xdr:cxnSp macro="">
      <xdr:nvCxnSpPr>
        <xdr:cNvPr id="669" name="直線コネクタ 668"/>
        <xdr:cNvCxnSpPr/>
      </xdr:nvCxnSpPr>
      <xdr:spPr>
        <a:xfrm>
          <a:off x="14592300" y="16482149"/>
          <a:ext cx="889000" cy="30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21450</xdr:rowOff>
    </xdr:from>
    <xdr:to>
      <xdr:col>21</xdr:col>
      <xdr:colOff>161925</xdr:colOff>
      <xdr:row>96</xdr:row>
      <xdr:rowOff>22949</xdr:rowOff>
    </xdr:to>
    <xdr:cxnSp macro="">
      <xdr:nvCxnSpPr>
        <xdr:cNvPr id="672" name="直線コネクタ 671"/>
        <xdr:cNvCxnSpPr/>
      </xdr:nvCxnSpPr>
      <xdr:spPr>
        <a:xfrm>
          <a:off x="13703300" y="16480650"/>
          <a:ext cx="8890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38383</xdr:rowOff>
    </xdr:from>
    <xdr:ext cx="534377" cy="259045"/>
    <xdr:sp macro="" textlink="">
      <xdr:nvSpPr>
        <xdr:cNvPr id="674" name="テキスト ボックス 673"/>
        <xdr:cNvSpPr txBox="1"/>
      </xdr:nvSpPr>
      <xdr:spPr>
        <a:xfrm>
          <a:off x="14325111" y="16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21450</xdr:rowOff>
    </xdr:from>
    <xdr:to>
      <xdr:col>19</xdr:col>
      <xdr:colOff>644525</xdr:colOff>
      <xdr:row>98</xdr:row>
      <xdr:rowOff>76060</xdr:rowOff>
    </xdr:to>
    <xdr:cxnSp macro="">
      <xdr:nvCxnSpPr>
        <xdr:cNvPr id="675" name="直線コネクタ 674"/>
        <xdr:cNvCxnSpPr/>
      </xdr:nvCxnSpPr>
      <xdr:spPr>
        <a:xfrm flipV="1">
          <a:off x="12814300" y="16480650"/>
          <a:ext cx="889000" cy="39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79642</xdr:rowOff>
    </xdr:from>
    <xdr:to>
      <xdr:col>23</xdr:col>
      <xdr:colOff>568325</xdr:colOff>
      <xdr:row>98</xdr:row>
      <xdr:rowOff>9792</xdr:rowOff>
    </xdr:to>
    <xdr:sp macro="" textlink="">
      <xdr:nvSpPr>
        <xdr:cNvPr id="685" name="円/楕円 684"/>
        <xdr:cNvSpPr/>
      </xdr:nvSpPr>
      <xdr:spPr>
        <a:xfrm>
          <a:off x="16268700" y="167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102519</xdr:rowOff>
    </xdr:from>
    <xdr:ext cx="534377" cy="259045"/>
    <xdr:sp macro="" textlink="">
      <xdr:nvSpPr>
        <xdr:cNvPr id="686" name="積立金該当値テキスト"/>
        <xdr:cNvSpPr txBox="1"/>
      </xdr:nvSpPr>
      <xdr:spPr>
        <a:xfrm>
          <a:off x="16370300" y="165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20,229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107314</xdr:rowOff>
    </xdr:from>
    <xdr:to>
      <xdr:col>22</xdr:col>
      <xdr:colOff>415925</xdr:colOff>
      <xdr:row>98</xdr:row>
      <xdr:rowOff>37464</xdr:rowOff>
    </xdr:to>
    <xdr:sp macro="" textlink="">
      <xdr:nvSpPr>
        <xdr:cNvPr id="687" name="円/楕円 686"/>
        <xdr:cNvSpPr/>
      </xdr:nvSpPr>
      <xdr:spPr>
        <a:xfrm>
          <a:off x="15430500" y="1673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28591</xdr:rowOff>
    </xdr:from>
    <xdr:ext cx="534377" cy="259045"/>
    <xdr:sp macro="" textlink="">
      <xdr:nvSpPr>
        <xdr:cNvPr id="688" name="テキスト ボックス 687"/>
        <xdr:cNvSpPr txBox="1"/>
      </xdr:nvSpPr>
      <xdr:spPr>
        <a:xfrm>
          <a:off x="15214111" y="1683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143599</xdr:rowOff>
    </xdr:from>
    <xdr:to>
      <xdr:col>21</xdr:col>
      <xdr:colOff>212725</xdr:colOff>
      <xdr:row>96</xdr:row>
      <xdr:rowOff>73749</xdr:rowOff>
    </xdr:to>
    <xdr:sp macro="" textlink="">
      <xdr:nvSpPr>
        <xdr:cNvPr id="689" name="円/楕円 688"/>
        <xdr:cNvSpPr/>
      </xdr:nvSpPr>
      <xdr:spPr>
        <a:xfrm>
          <a:off x="14541500" y="164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90276</xdr:rowOff>
    </xdr:from>
    <xdr:ext cx="534377" cy="259045"/>
    <xdr:sp macro="" textlink="">
      <xdr:nvSpPr>
        <xdr:cNvPr id="690" name="テキスト ボックス 689"/>
        <xdr:cNvSpPr txBox="1"/>
      </xdr:nvSpPr>
      <xdr:spPr>
        <a:xfrm>
          <a:off x="14325111" y="1620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142100</xdr:rowOff>
    </xdr:from>
    <xdr:to>
      <xdr:col>20</xdr:col>
      <xdr:colOff>9525</xdr:colOff>
      <xdr:row>96</xdr:row>
      <xdr:rowOff>72250</xdr:rowOff>
    </xdr:to>
    <xdr:sp macro="" textlink="">
      <xdr:nvSpPr>
        <xdr:cNvPr id="691" name="円/楕円 690"/>
        <xdr:cNvSpPr/>
      </xdr:nvSpPr>
      <xdr:spPr>
        <a:xfrm>
          <a:off x="13652500" y="164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88777</xdr:rowOff>
    </xdr:from>
    <xdr:ext cx="534377" cy="259045"/>
    <xdr:sp macro="" textlink="">
      <xdr:nvSpPr>
        <xdr:cNvPr id="692" name="テキスト ボックス 691"/>
        <xdr:cNvSpPr txBox="1"/>
      </xdr:nvSpPr>
      <xdr:spPr>
        <a:xfrm>
          <a:off x="13436111" y="1620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25260</xdr:rowOff>
    </xdr:from>
    <xdr:to>
      <xdr:col>18</xdr:col>
      <xdr:colOff>492125</xdr:colOff>
      <xdr:row>98</xdr:row>
      <xdr:rowOff>126860</xdr:rowOff>
    </xdr:to>
    <xdr:sp macro="" textlink="">
      <xdr:nvSpPr>
        <xdr:cNvPr id="693" name="円/楕円 692"/>
        <xdr:cNvSpPr/>
      </xdr:nvSpPr>
      <xdr:spPr>
        <a:xfrm>
          <a:off x="12763500" y="168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117987</xdr:rowOff>
    </xdr:from>
    <xdr:ext cx="534377" cy="259045"/>
    <xdr:sp macro="" textlink="">
      <xdr:nvSpPr>
        <xdr:cNvPr id="694" name="テキスト ボックス 693"/>
        <xdr:cNvSpPr txBox="1"/>
      </xdr:nvSpPr>
      <xdr:spPr>
        <a:xfrm>
          <a:off x="12547111" y="169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6" name="直線コネクタ 72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9" name="直線コネクタ 72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2" name="直線コネクタ 73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6" name="円/楕円 74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7" name="テキスト ボックス 74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0" name="円/楕円 74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1" name="テキスト ボックス 75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40907</xdr:rowOff>
    </xdr:from>
    <xdr:to>
      <xdr:col>32</xdr:col>
      <xdr:colOff>187325</xdr:colOff>
      <xdr:row>59</xdr:row>
      <xdr:rowOff>40945</xdr:rowOff>
    </xdr:to>
    <xdr:cxnSp macro="">
      <xdr:nvCxnSpPr>
        <xdr:cNvPr id="780" name="直線コネクタ 779"/>
        <xdr:cNvCxnSpPr/>
      </xdr:nvCxnSpPr>
      <xdr:spPr>
        <a:xfrm flipV="1">
          <a:off x="21323300" y="10156457"/>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35573</xdr:rowOff>
    </xdr:from>
    <xdr:to>
      <xdr:col>31</xdr:col>
      <xdr:colOff>34925</xdr:colOff>
      <xdr:row>59</xdr:row>
      <xdr:rowOff>40945</xdr:rowOff>
    </xdr:to>
    <xdr:cxnSp macro="">
      <xdr:nvCxnSpPr>
        <xdr:cNvPr id="783" name="直線コネクタ 782"/>
        <xdr:cNvCxnSpPr/>
      </xdr:nvCxnSpPr>
      <xdr:spPr>
        <a:xfrm>
          <a:off x="20434300" y="10151123"/>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35496</xdr:rowOff>
    </xdr:from>
    <xdr:to>
      <xdr:col>29</xdr:col>
      <xdr:colOff>517525</xdr:colOff>
      <xdr:row>59</xdr:row>
      <xdr:rowOff>35573</xdr:rowOff>
    </xdr:to>
    <xdr:cxnSp macro="">
      <xdr:nvCxnSpPr>
        <xdr:cNvPr id="786" name="直線コネクタ 785"/>
        <xdr:cNvCxnSpPr/>
      </xdr:nvCxnSpPr>
      <xdr:spPr>
        <a:xfrm>
          <a:off x="19545300" y="1015104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35420</xdr:rowOff>
    </xdr:from>
    <xdr:to>
      <xdr:col>28</xdr:col>
      <xdr:colOff>314325</xdr:colOff>
      <xdr:row>59</xdr:row>
      <xdr:rowOff>35496</xdr:rowOff>
    </xdr:to>
    <xdr:cxnSp macro="">
      <xdr:nvCxnSpPr>
        <xdr:cNvPr id="789" name="直線コネクタ 788"/>
        <xdr:cNvCxnSpPr/>
      </xdr:nvCxnSpPr>
      <xdr:spPr>
        <a:xfrm>
          <a:off x="18656300" y="1015097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161557</xdr:rowOff>
    </xdr:from>
    <xdr:to>
      <xdr:col>32</xdr:col>
      <xdr:colOff>238125</xdr:colOff>
      <xdr:row>59</xdr:row>
      <xdr:rowOff>91707</xdr:rowOff>
    </xdr:to>
    <xdr:sp macro="" textlink="">
      <xdr:nvSpPr>
        <xdr:cNvPr id="799" name="円/楕円 798"/>
        <xdr:cNvSpPr/>
      </xdr:nvSpPr>
      <xdr:spPr>
        <a:xfrm>
          <a:off x="221107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76484</xdr:rowOff>
    </xdr:from>
    <xdr:ext cx="313932" cy="259045"/>
    <xdr:sp macro="" textlink="">
      <xdr:nvSpPr>
        <xdr:cNvPr id="800" name="貸付金該当値テキスト"/>
        <xdr:cNvSpPr txBox="1"/>
      </xdr:nvSpPr>
      <xdr:spPr>
        <a:xfrm>
          <a:off x="22212300" y="1002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161595</xdr:rowOff>
    </xdr:from>
    <xdr:to>
      <xdr:col>31</xdr:col>
      <xdr:colOff>85725</xdr:colOff>
      <xdr:row>59</xdr:row>
      <xdr:rowOff>91745</xdr:rowOff>
    </xdr:to>
    <xdr:sp macro="" textlink="">
      <xdr:nvSpPr>
        <xdr:cNvPr id="801" name="円/楕円 800"/>
        <xdr:cNvSpPr/>
      </xdr:nvSpPr>
      <xdr:spPr>
        <a:xfrm>
          <a:off x="21272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82872</xdr:rowOff>
    </xdr:from>
    <xdr:ext cx="313932" cy="259045"/>
    <xdr:sp macro="" textlink="">
      <xdr:nvSpPr>
        <xdr:cNvPr id="802" name="テキスト ボックス 801"/>
        <xdr:cNvSpPr txBox="1"/>
      </xdr:nvSpPr>
      <xdr:spPr>
        <a:xfrm>
          <a:off x="21166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156223</xdr:rowOff>
    </xdr:from>
    <xdr:to>
      <xdr:col>29</xdr:col>
      <xdr:colOff>568325</xdr:colOff>
      <xdr:row>59</xdr:row>
      <xdr:rowOff>86373</xdr:rowOff>
    </xdr:to>
    <xdr:sp macro="" textlink="">
      <xdr:nvSpPr>
        <xdr:cNvPr id="803" name="円/楕円 802"/>
        <xdr:cNvSpPr/>
      </xdr:nvSpPr>
      <xdr:spPr>
        <a:xfrm>
          <a:off x="20383500" y="101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77500</xdr:rowOff>
    </xdr:from>
    <xdr:ext cx="378565" cy="259045"/>
    <xdr:sp macro="" textlink="">
      <xdr:nvSpPr>
        <xdr:cNvPr id="804" name="テキスト ボックス 803"/>
        <xdr:cNvSpPr txBox="1"/>
      </xdr:nvSpPr>
      <xdr:spPr>
        <a:xfrm>
          <a:off x="20245017" y="1019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156146</xdr:rowOff>
    </xdr:from>
    <xdr:to>
      <xdr:col>28</xdr:col>
      <xdr:colOff>365125</xdr:colOff>
      <xdr:row>59</xdr:row>
      <xdr:rowOff>86296</xdr:rowOff>
    </xdr:to>
    <xdr:sp macro="" textlink="">
      <xdr:nvSpPr>
        <xdr:cNvPr id="805" name="円/楕円 804"/>
        <xdr:cNvSpPr/>
      </xdr:nvSpPr>
      <xdr:spPr>
        <a:xfrm>
          <a:off x="19494500" y="101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77423</xdr:rowOff>
    </xdr:from>
    <xdr:ext cx="378565" cy="259045"/>
    <xdr:sp macro="" textlink="">
      <xdr:nvSpPr>
        <xdr:cNvPr id="806" name="テキスト ボックス 805"/>
        <xdr:cNvSpPr txBox="1"/>
      </xdr:nvSpPr>
      <xdr:spPr>
        <a:xfrm>
          <a:off x="19356017" y="10192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156070</xdr:rowOff>
    </xdr:from>
    <xdr:to>
      <xdr:col>27</xdr:col>
      <xdr:colOff>161925</xdr:colOff>
      <xdr:row>59</xdr:row>
      <xdr:rowOff>86220</xdr:rowOff>
    </xdr:to>
    <xdr:sp macro="" textlink="">
      <xdr:nvSpPr>
        <xdr:cNvPr id="807" name="円/楕円 806"/>
        <xdr:cNvSpPr/>
      </xdr:nvSpPr>
      <xdr:spPr>
        <a:xfrm>
          <a:off x="18605500" y="101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77347</xdr:rowOff>
    </xdr:from>
    <xdr:ext cx="378565" cy="259045"/>
    <xdr:sp macro="" textlink="">
      <xdr:nvSpPr>
        <xdr:cNvPr id="808" name="テキスト ボックス 807"/>
        <xdr:cNvSpPr txBox="1"/>
      </xdr:nvSpPr>
      <xdr:spPr>
        <a:xfrm>
          <a:off x="18467017" y="1019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55099</xdr:rowOff>
    </xdr:from>
    <xdr:to>
      <xdr:col>32</xdr:col>
      <xdr:colOff>187325</xdr:colOff>
      <xdr:row>77</xdr:row>
      <xdr:rowOff>73806</xdr:rowOff>
    </xdr:to>
    <xdr:cxnSp macro="">
      <xdr:nvCxnSpPr>
        <xdr:cNvPr id="838" name="直線コネクタ 837"/>
        <xdr:cNvCxnSpPr/>
      </xdr:nvCxnSpPr>
      <xdr:spPr>
        <a:xfrm flipV="1">
          <a:off x="21323300" y="13256749"/>
          <a:ext cx="8382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159531</xdr:rowOff>
    </xdr:from>
    <xdr:to>
      <xdr:col>31</xdr:col>
      <xdr:colOff>34925</xdr:colOff>
      <xdr:row>77</xdr:row>
      <xdr:rowOff>73806</xdr:rowOff>
    </xdr:to>
    <xdr:cxnSp macro="">
      <xdr:nvCxnSpPr>
        <xdr:cNvPr id="841" name="直線コネクタ 840"/>
        <xdr:cNvCxnSpPr/>
      </xdr:nvCxnSpPr>
      <xdr:spPr>
        <a:xfrm>
          <a:off x="20434300" y="1318973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159531</xdr:rowOff>
    </xdr:from>
    <xdr:to>
      <xdr:col>29</xdr:col>
      <xdr:colOff>517525</xdr:colOff>
      <xdr:row>77</xdr:row>
      <xdr:rowOff>38830</xdr:rowOff>
    </xdr:to>
    <xdr:cxnSp macro="">
      <xdr:nvCxnSpPr>
        <xdr:cNvPr id="844" name="直線コネクタ 843"/>
        <xdr:cNvCxnSpPr/>
      </xdr:nvCxnSpPr>
      <xdr:spPr>
        <a:xfrm flipV="1">
          <a:off x="19545300" y="13189731"/>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46" name="テキスト ボックス 845"/>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38830</xdr:rowOff>
    </xdr:from>
    <xdr:to>
      <xdr:col>28</xdr:col>
      <xdr:colOff>314325</xdr:colOff>
      <xdr:row>77</xdr:row>
      <xdr:rowOff>41363</xdr:rowOff>
    </xdr:to>
    <xdr:cxnSp macro="">
      <xdr:nvCxnSpPr>
        <xdr:cNvPr id="847" name="直線コネクタ 846"/>
        <xdr:cNvCxnSpPr/>
      </xdr:nvCxnSpPr>
      <xdr:spPr>
        <a:xfrm flipV="1">
          <a:off x="18656300" y="13240480"/>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49" name="テキスト ボックス 848"/>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1" name="テキスト ボックス 850"/>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4299</xdr:rowOff>
    </xdr:from>
    <xdr:to>
      <xdr:col>32</xdr:col>
      <xdr:colOff>238125</xdr:colOff>
      <xdr:row>77</xdr:row>
      <xdr:rowOff>105899</xdr:rowOff>
    </xdr:to>
    <xdr:sp macro="" textlink="">
      <xdr:nvSpPr>
        <xdr:cNvPr id="857" name="円/楕円 856"/>
        <xdr:cNvSpPr/>
      </xdr:nvSpPr>
      <xdr:spPr>
        <a:xfrm>
          <a:off x="22110700" y="132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154176</xdr:rowOff>
    </xdr:from>
    <xdr:ext cx="534377" cy="259045"/>
    <xdr:sp macro="" textlink="">
      <xdr:nvSpPr>
        <xdr:cNvPr id="858" name="繰出金該当値テキスト"/>
        <xdr:cNvSpPr txBox="1"/>
      </xdr:nvSpPr>
      <xdr:spPr>
        <a:xfrm>
          <a:off x="22212300" y="1318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37,441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23006</xdr:rowOff>
    </xdr:from>
    <xdr:to>
      <xdr:col>31</xdr:col>
      <xdr:colOff>85725</xdr:colOff>
      <xdr:row>77</xdr:row>
      <xdr:rowOff>124606</xdr:rowOff>
    </xdr:to>
    <xdr:sp macro="" textlink="">
      <xdr:nvSpPr>
        <xdr:cNvPr id="859" name="円/楕円 858"/>
        <xdr:cNvSpPr/>
      </xdr:nvSpPr>
      <xdr:spPr>
        <a:xfrm>
          <a:off x="21272500" y="132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115733</xdr:rowOff>
    </xdr:from>
    <xdr:ext cx="534377" cy="259045"/>
    <xdr:sp macro="" textlink="">
      <xdr:nvSpPr>
        <xdr:cNvPr id="860" name="テキスト ボックス 859"/>
        <xdr:cNvSpPr txBox="1"/>
      </xdr:nvSpPr>
      <xdr:spPr>
        <a:xfrm>
          <a:off x="21056111" y="133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108731</xdr:rowOff>
    </xdr:from>
    <xdr:to>
      <xdr:col>29</xdr:col>
      <xdr:colOff>568325</xdr:colOff>
      <xdr:row>77</xdr:row>
      <xdr:rowOff>38881</xdr:rowOff>
    </xdr:to>
    <xdr:sp macro="" textlink="">
      <xdr:nvSpPr>
        <xdr:cNvPr id="861" name="円/楕円 860"/>
        <xdr:cNvSpPr/>
      </xdr:nvSpPr>
      <xdr:spPr>
        <a:xfrm>
          <a:off x="20383500" y="131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30008</xdr:rowOff>
    </xdr:from>
    <xdr:ext cx="534377" cy="259045"/>
    <xdr:sp macro="" textlink="">
      <xdr:nvSpPr>
        <xdr:cNvPr id="862" name="テキスト ボックス 861"/>
        <xdr:cNvSpPr txBox="1"/>
      </xdr:nvSpPr>
      <xdr:spPr>
        <a:xfrm>
          <a:off x="20167111" y="1323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159480</xdr:rowOff>
    </xdr:from>
    <xdr:to>
      <xdr:col>28</xdr:col>
      <xdr:colOff>365125</xdr:colOff>
      <xdr:row>77</xdr:row>
      <xdr:rowOff>89630</xdr:rowOff>
    </xdr:to>
    <xdr:sp macro="" textlink="">
      <xdr:nvSpPr>
        <xdr:cNvPr id="863" name="円/楕円 862"/>
        <xdr:cNvSpPr/>
      </xdr:nvSpPr>
      <xdr:spPr>
        <a:xfrm>
          <a:off x="19494500" y="131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80757</xdr:rowOff>
    </xdr:from>
    <xdr:ext cx="534377" cy="259045"/>
    <xdr:sp macro="" textlink="">
      <xdr:nvSpPr>
        <xdr:cNvPr id="864" name="テキスト ボックス 863"/>
        <xdr:cNvSpPr txBox="1"/>
      </xdr:nvSpPr>
      <xdr:spPr>
        <a:xfrm>
          <a:off x="19278111" y="1328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162013</xdr:rowOff>
    </xdr:from>
    <xdr:to>
      <xdr:col>27</xdr:col>
      <xdr:colOff>161925</xdr:colOff>
      <xdr:row>77</xdr:row>
      <xdr:rowOff>92163</xdr:rowOff>
    </xdr:to>
    <xdr:sp macro="" textlink="">
      <xdr:nvSpPr>
        <xdr:cNvPr id="865" name="円/楕円 864"/>
        <xdr:cNvSpPr/>
      </xdr:nvSpPr>
      <xdr:spPr>
        <a:xfrm>
          <a:off x="18605500" y="131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83290</xdr:rowOff>
    </xdr:from>
    <xdr:ext cx="534377" cy="259045"/>
    <xdr:sp macro="" textlink="">
      <xdr:nvSpPr>
        <xdr:cNvPr id="866" name="テキスト ボックス 865"/>
        <xdr:cNvSpPr txBox="1"/>
      </xdr:nvSpPr>
      <xdr:spPr>
        <a:xfrm>
          <a:off x="18389111" y="132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歳出決算総額は、住民一人当たり約</a:t>
          </a:r>
          <a:r>
            <a:rPr kumimoji="1" lang="en-US" altLang="ja-JP" sz="1300" baseline="0">
              <a:latin typeface="ＭＳ Ｐゴシック"/>
            </a:rPr>
            <a:t>396,312</a:t>
          </a:r>
          <a:r>
            <a:rPr kumimoji="1" lang="ja-JP" altLang="en-US" sz="1300" baseline="0">
              <a:latin typeface="ＭＳ Ｐゴシック"/>
            </a:rPr>
            <a:t>円となっている。全体的にみると、概ね類似団体内平均値、沖縄県平均値よりも下回っているが、扶助費については平均値よりも高い水準で推移している。前年度からの増加要因としては、保育所児童措置事業（私立）、こども医療費助成事業、介護給付費等事業等の増が挙げられる。当市を含む沖縄県においては、全国よりも出生率が高い一方で、高齢化も進んでいる。また、全国に比して失業率も高く、貧困世帯の割合も高い状況などがあり、子ども子育て支援施策や高齢化等の影響により社会保障関係経費は今後も増加傾向が続くと思われる。また、普通建設事業費は、全体では前年度から減であるものの、更新整備については、新設学校給食センター建設事業及び備品購入事業、志真志小学校屋内運動場増改築事業等の増により、大幅に増加している。今後も老朽化した小・中学校の建替事業や庁舎耐震改修事業など、公共施設等の更新費用は増加していく思われる。</a:t>
          </a:r>
          <a:endParaRPr kumimoji="1" lang="en-US" altLang="ja-JP" sz="1300" baseline="0">
            <a:latin typeface="ＭＳ Ｐゴシック"/>
          </a:endParaRPr>
        </a:p>
        <a:p>
          <a:r>
            <a:rPr kumimoji="1" lang="ja-JP" altLang="en-US" sz="1300" baseline="0">
              <a:latin typeface="ＭＳ Ｐゴシック"/>
            </a:rPr>
            <a:t>　今後の財政基盤の強化のためにも、引き続き歳出の抑制に努めるほか、市税の徴収率向上や企業誘致による将来的な市税収入の増に取り組んでいく。また、今年度創設した普天間未来基金やふるさと納税制度の活用、有料広告掲載やネーミングライツ等の取り組みを積極的に推進し、さらなる自主財源の確保を目指す。</a:t>
          </a:r>
          <a:endParaRPr kumimoji="1" lang="en-US" altLang="ja-JP" sz="1300" baseline="0">
            <a:latin typeface="ＭＳ Ｐゴシック"/>
          </a:endParaRPr>
        </a:p>
        <a:p>
          <a:endParaRPr kumimoji="1" lang="en-US" altLang="ja-JP" sz="1300" baseline="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沖縄県宜野湾市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98,151
97,043
19.80
39,854,563
38,898,440
747,359
18,297,087
30,570,277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49.6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35458</xdr:rowOff>
    </xdr:from>
    <xdr:to>
      <xdr:col>6</xdr:col>
      <xdr:colOff>511175</xdr:colOff>
      <xdr:row>36</xdr:row>
      <xdr:rowOff>12141</xdr:rowOff>
    </xdr:to>
    <xdr:cxnSp macro="">
      <xdr:nvCxnSpPr>
        <xdr:cNvPr id="59" name="直線コネクタ 58"/>
        <xdr:cNvCxnSpPr/>
      </xdr:nvCxnSpPr>
      <xdr:spPr>
        <a:xfrm>
          <a:off x="3797300" y="6036208"/>
          <a:ext cx="8382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35458</xdr:rowOff>
    </xdr:from>
    <xdr:to>
      <xdr:col>5</xdr:col>
      <xdr:colOff>358775</xdr:colOff>
      <xdr:row>35</xdr:row>
      <xdr:rowOff>106325</xdr:rowOff>
    </xdr:to>
    <xdr:cxnSp macro="">
      <xdr:nvCxnSpPr>
        <xdr:cNvPr id="62" name="直線コネクタ 61"/>
        <xdr:cNvCxnSpPr/>
      </xdr:nvCxnSpPr>
      <xdr:spPr>
        <a:xfrm flipV="1">
          <a:off x="2908300" y="6036208"/>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67005</xdr:rowOff>
    </xdr:from>
    <xdr:to>
      <xdr:col>4</xdr:col>
      <xdr:colOff>155575</xdr:colOff>
      <xdr:row>35</xdr:row>
      <xdr:rowOff>106325</xdr:rowOff>
    </xdr:to>
    <xdr:cxnSp macro="">
      <xdr:nvCxnSpPr>
        <xdr:cNvPr id="65" name="直線コネクタ 64"/>
        <xdr:cNvCxnSpPr/>
      </xdr:nvCxnSpPr>
      <xdr:spPr>
        <a:xfrm>
          <a:off x="2019300" y="6067755"/>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170790</xdr:rowOff>
    </xdr:from>
    <xdr:to>
      <xdr:col>2</xdr:col>
      <xdr:colOff>638175</xdr:colOff>
      <xdr:row>35</xdr:row>
      <xdr:rowOff>67005</xdr:rowOff>
    </xdr:to>
    <xdr:cxnSp macro="">
      <xdr:nvCxnSpPr>
        <xdr:cNvPr id="68" name="直線コネクタ 67"/>
        <xdr:cNvCxnSpPr/>
      </xdr:nvCxnSpPr>
      <xdr:spPr>
        <a:xfrm>
          <a:off x="1130300" y="6000090"/>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132791</xdr:rowOff>
    </xdr:from>
    <xdr:to>
      <xdr:col>6</xdr:col>
      <xdr:colOff>561975</xdr:colOff>
      <xdr:row>36</xdr:row>
      <xdr:rowOff>62941</xdr:rowOff>
    </xdr:to>
    <xdr:sp macro="" textlink="">
      <xdr:nvSpPr>
        <xdr:cNvPr id="78" name="円/楕円 77"/>
        <xdr:cNvSpPr/>
      </xdr:nvSpPr>
      <xdr:spPr>
        <a:xfrm>
          <a:off x="4584700" y="61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111218</xdr:rowOff>
    </xdr:from>
    <xdr:ext cx="469744" cy="259045"/>
    <xdr:sp macro="" textlink="">
      <xdr:nvSpPr>
        <xdr:cNvPr id="79" name="議会費該当値テキスト"/>
        <xdr:cNvSpPr txBox="1"/>
      </xdr:nvSpPr>
      <xdr:spPr>
        <a:xfrm>
          <a:off x="4686300" y="611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156108</xdr:rowOff>
    </xdr:from>
    <xdr:to>
      <xdr:col>5</xdr:col>
      <xdr:colOff>409575</xdr:colOff>
      <xdr:row>35</xdr:row>
      <xdr:rowOff>86258</xdr:rowOff>
    </xdr:to>
    <xdr:sp macro="" textlink="">
      <xdr:nvSpPr>
        <xdr:cNvPr id="80" name="円/楕円 79"/>
        <xdr:cNvSpPr/>
      </xdr:nvSpPr>
      <xdr:spPr>
        <a:xfrm>
          <a:off x="3746500" y="59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77385</xdr:rowOff>
    </xdr:from>
    <xdr:ext cx="469744" cy="259045"/>
    <xdr:sp macro="" textlink="">
      <xdr:nvSpPr>
        <xdr:cNvPr id="81" name="テキスト ボックス 80"/>
        <xdr:cNvSpPr txBox="1"/>
      </xdr:nvSpPr>
      <xdr:spPr>
        <a:xfrm>
          <a:off x="3562427" y="60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55525</xdr:rowOff>
    </xdr:from>
    <xdr:to>
      <xdr:col>4</xdr:col>
      <xdr:colOff>206375</xdr:colOff>
      <xdr:row>35</xdr:row>
      <xdr:rowOff>157125</xdr:rowOff>
    </xdr:to>
    <xdr:sp macro="" textlink="">
      <xdr:nvSpPr>
        <xdr:cNvPr id="82" name="円/楕円 81"/>
        <xdr:cNvSpPr/>
      </xdr:nvSpPr>
      <xdr:spPr>
        <a:xfrm>
          <a:off x="2857500" y="60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148252</xdr:rowOff>
    </xdr:from>
    <xdr:ext cx="469744" cy="259045"/>
    <xdr:sp macro="" textlink="">
      <xdr:nvSpPr>
        <xdr:cNvPr id="83" name="テキスト ボックス 82"/>
        <xdr:cNvSpPr txBox="1"/>
      </xdr:nvSpPr>
      <xdr:spPr>
        <a:xfrm>
          <a:off x="2673427" y="61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16205</xdr:rowOff>
    </xdr:from>
    <xdr:to>
      <xdr:col>3</xdr:col>
      <xdr:colOff>3175</xdr:colOff>
      <xdr:row>35</xdr:row>
      <xdr:rowOff>117805</xdr:rowOff>
    </xdr:to>
    <xdr:sp macro="" textlink="">
      <xdr:nvSpPr>
        <xdr:cNvPr id="84" name="円/楕円 83"/>
        <xdr:cNvSpPr/>
      </xdr:nvSpPr>
      <xdr:spPr>
        <a:xfrm>
          <a:off x="1968500" y="60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108932</xdr:rowOff>
    </xdr:from>
    <xdr:ext cx="469744" cy="259045"/>
    <xdr:sp macro="" textlink="">
      <xdr:nvSpPr>
        <xdr:cNvPr id="85" name="テキスト ボックス 84"/>
        <xdr:cNvSpPr txBox="1"/>
      </xdr:nvSpPr>
      <xdr:spPr>
        <a:xfrm>
          <a:off x="1784427"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119990</xdr:rowOff>
    </xdr:from>
    <xdr:to>
      <xdr:col>1</xdr:col>
      <xdr:colOff>485775</xdr:colOff>
      <xdr:row>35</xdr:row>
      <xdr:rowOff>50140</xdr:rowOff>
    </xdr:to>
    <xdr:sp macro="" textlink="">
      <xdr:nvSpPr>
        <xdr:cNvPr id="86" name="円/楕円 85"/>
        <xdr:cNvSpPr/>
      </xdr:nvSpPr>
      <xdr:spPr>
        <a:xfrm>
          <a:off x="1079500" y="59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41267</xdr:rowOff>
    </xdr:from>
    <xdr:ext cx="469744" cy="259045"/>
    <xdr:sp macro="" textlink="">
      <xdr:nvSpPr>
        <xdr:cNvPr id="87" name="テキスト ボックス 86"/>
        <xdr:cNvSpPr txBox="1"/>
      </xdr:nvSpPr>
      <xdr:spPr>
        <a:xfrm>
          <a:off x="895427" y="60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134427</xdr:rowOff>
    </xdr:from>
    <xdr:to>
      <xdr:col>6</xdr:col>
      <xdr:colOff>511175</xdr:colOff>
      <xdr:row>56</xdr:row>
      <xdr:rowOff>140188</xdr:rowOff>
    </xdr:to>
    <xdr:cxnSp macro="">
      <xdr:nvCxnSpPr>
        <xdr:cNvPr id="116" name="直線コネクタ 115"/>
        <xdr:cNvCxnSpPr/>
      </xdr:nvCxnSpPr>
      <xdr:spPr>
        <a:xfrm flipV="1">
          <a:off x="3797300" y="9735627"/>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44062</xdr:rowOff>
    </xdr:from>
    <xdr:to>
      <xdr:col>5</xdr:col>
      <xdr:colOff>358775</xdr:colOff>
      <xdr:row>56</xdr:row>
      <xdr:rowOff>140188</xdr:rowOff>
    </xdr:to>
    <xdr:cxnSp macro="">
      <xdr:nvCxnSpPr>
        <xdr:cNvPr id="119" name="直線コネクタ 118"/>
        <xdr:cNvCxnSpPr/>
      </xdr:nvCxnSpPr>
      <xdr:spPr>
        <a:xfrm>
          <a:off x="2908300" y="9302362"/>
          <a:ext cx="889000" cy="43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44062</xdr:rowOff>
    </xdr:from>
    <xdr:to>
      <xdr:col>4</xdr:col>
      <xdr:colOff>155575</xdr:colOff>
      <xdr:row>55</xdr:row>
      <xdr:rowOff>102949</xdr:rowOff>
    </xdr:to>
    <xdr:cxnSp macro="">
      <xdr:nvCxnSpPr>
        <xdr:cNvPr id="122" name="直線コネクタ 121"/>
        <xdr:cNvCxnSpPr/>
      </xdr:nvCxnSpPr>
      <xdr:spPr>
        <a:xfrm flipV="1">
          <a:off x="2019300" y="9302362"/>
          <a:ext cx="889000" cy="23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102949</xdr:rowOff>
    </xdr:from>
    <xdr:to>
      <xdr:col>2</xdr:col>
      <xdr:colOff>638175</xdr:colOff>
      <xdr:row>57</xdr:row>
      <xdr:rowOff>61366</xdr:rowOff>
    </xdr:to>
    <xdr:cxnSp macro="">
      <xdr:nvCxnSpPr>
        <xdr:cNvPr id="125" name="直線コネクタ 124"/>
        <xdr:cNvCxnSpPr/>
      </xdr:nvCxnSpPr>
      <xdr:spPr>
        <a:xfrm flipV="1">
          <a:off x="1130300" y="9532699"/>
          <a:ext cx="889000" cy="30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115493</xdr:rowOff>
    </xdr:from>
    <xdr:ext cx="534377" cy="259045"/>
    <xdr:sp macro="" textlink="">
      <xdr:nvSpPr>
        <xdr:cNvPr id="127" name="テキスト ボックス 126"/>
        <xdr:cNvSpPr txBox="1"/>
      </xdr:nvSpPr>
      <xdr:spPr>
        <a:xfrm>
          <a:off x="1752111" y="9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83627</xdr:rowOff>
    </xdr:from>
    <xdr:to>
      <xdr:col>6</xdr:col>
      <xdr:colOff>561975</xdr:colOff>
      <xdr:row>57</xdr:row>
      <xdr:rowOff>13777</xdr:rowOff>
    </xdr:to>
    <xdr:sp macro="" textlink="">
      <xdr:nvSpPr>
        <xdr:cNvPr id="135" name="円/楕円 134"/>
        <xdr:cNvSpPr/>
      </xdr:nvSpPr>
      <xdr:spPr>
        <a:xfrm>
          <a:off x="4584700" y="968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62054</xdr:rowOff>
    </xdr:from>
    <xdr:ext cx="534377" cy="259045"/>
    <xdr:sp macro="" textlink="">
      <xdr:nvSpPr>
        <xdr:cNvPr id="136" name="総務費該当値テキスト"/>
        <xdr:cNvSpPr txBox="1"/>
      </xdr:nvSpPr>
      <xdr:spPr>
        <a:xfrm>
          <a:off x="4686300" y="966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55,692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89388</xdr:rowOff>
    </xdr:from>
    <xdr:to>
      <xdr:col>5</xdr:col>
      <xdr:colOff>409575</xdr:colOff>
      <xdr:row>57</xdr:row>
      <xdr:rowOff>19538</xdr:rowOff>
    </xdr:to>
    <xdr:sp macro="" textlink="">
      <xdr:nvSpPr>
        <xdr:cNvPr id="137" name="円/楕円 136"/>
        <xdr:cNvSpPr/>
      </xdr:nvSpPr>
      <xdr:spPr>
        <a:xfrm>
          <a:off x="3746500" y="96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10665</xdr:rowOff>
    </xdr:from>
    <xdr:ext cx="534377" cy="259045"/>
    <xdr:sp macro="" textlink="">
      <xdr:nvSpPr>
        <xdr:cNvPr id="138" name="テキスト ボックス 137"/>
        <xdr:cNvSpPr txBox="1"/>
      </xdr:nvSpPr>
      <xdr:spPr>
        <a:xfrm>
          <a:off x="3530111" y="978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54,936</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164712</xdr:rowOff>
    </xdr:from>
    <xdr:to>
      <xdr:col>4</xdr:col>
      <xdr:colOff>206375</xdr:colOff>
      <xdr:row>54</xdr:row>
      <xdr:rowOff>94862</xdr:rowOff>
    </xdr:to>
    <xdr:sp macro="" textlink="">
      <xdr:nvSpPr>
        <xdr:cNvPr id="139" name="円/楕円 138"/>
        <xdr:cNvSpPr/>
      </xdr:nvSpPr>
      <xdr:spPr>
        <a:xfrm>
          <a:off x="2857500" y="92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111389</xdr:rowOff>
    </xdr:from>
    <xdr:ext cx="599010" cy="259045"/>
    <xdr:sp macro="" textlink="">
      <xdr:nvSpPr>
        <xdr:cNvPr id="140" name="テキスト ボックス 139"/>
        <xdr:cNvSpPr txBox="1"/>
      </xdr:nvSpPr>
      <xdr:spPr>
        <a:xfrm>
          <a:off x="2608794" y="902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112,551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52149</xdr:rowOff>
    </xdr:from>
    <xdr:to>
      <xdr:col>3</xdr:col>
      <xdr:colOff>3175</xdr:colOff>
      <xdr:row>55</xdr:row>
      <xdr:rowOff>153749</xdr:rowOff>
    </xdr:to>
    <xdr:sp macro="" textlink="">
      <xdr:nvSpPr>
        <xdr:cNvPr id="141" name="円/楕円 140"/>
        <xdr:cNvSpPr/>
      </xdr:nvSpPr>
      <xdr:spPr>
        <a:xfrm>
          <a:off x="1968500" y="948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170276</xdr:rowOff>
    </xdr:from>
    <xdr:ext cx="534377" cy="259045"/>
    <xdr:sp macro="" textlink="">
      <xdr:nvSpPr>
        <xdr:cNvPr id="142" name="テキスト ボックス 141"/>
        <xdr:cNvSpPr txBox="1"/>
      </xdr:nvSpPr>
      <xdr:spPr>
        <a:xfrm>
          <a:off x="1752111" y="925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10566</xdr:rowOff>
    </xdr:from>
    <xdr:to>
      <xdr:col>1</xdr:col>
      <xdr:colOff>485775</xdr:colOff>
      <xdr:row>57</xdr:row>
      <xdr:rowOff>112166</xdr:rowOff>
    </xdr:to>
    <xdr:sp macro="" textlink="">
      <xdr:nvSpPr>
        <xdr:cNvPr id="143" name="円/楕円 142"/>
        <xdr:cNvSpPr/>
      </xdr:nvSpPr>
      <xdr:spPr>
        <a:xfrm>
          <a:off x="1079500" y="97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103293</xdr:rowOff>
    </xdr:from>
    <xdr:ext cx="534377" cy="259045"/>
    <xdr:sp macro="" textlink="">
      <xdr:nvSpPr>
        <xdr:cNvPr id="144" name="テキスト ボックス 143"/>
        <xdr:cNvSpPr txBox="1"/>
      </xdr:nvSpPr>
      <xdr:spPr>
        <a:xfrm>
          <a:off x="863111" y="987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134747</xdr:rowOff>
    </xdr:from>
    <xdr:to>
      <xdr:col>6</xdr:col>
      <xdr:colOff>511175</xdr:colOff>
      <xdr:row>74</xdr:row>
      <xdr:rowOff>53302</xdr:rowOff>
    </xdr:to>
    <xdr:cxnSp macro="">
      <xdr:nvCxnSpPr>
        <xdr:cNvPr id="174" name="直線コネクタ 173"/>
        <xdr:cNvCxnSpPr/>
      </xdr:nvCxnSpPr>
      <xdr:spPr>
        <a:xfrm flipV="1">
          <a:off x="3797300" y="12650597"/>
          <a:ext cx="838200" cy="9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53302</xdr:rowOff>
    </xdr:from>
    <xdr:to>
      <xdr:col>5</xdr:col>
      <xdr:colOff>358775</xdr:colOff>
      <xdr:row>74</xdr:row>
      <xdr:rowOff>129095</xdr:rowOff>
    </xdr:to>
    <xdr:cxnSp macro="">
      <xdr:nvCxnSpPr>
        <xdr:cNvPr id="177" name="直線コネクタ 176"/>
        <xdr:cNvCxnSpPr/>
      </xdr:nvCxnSpPr>
      <xdr:spPr>
        <a:xfrm flipV="1">
          <a:off x="2908300" y="12740602"/>
          <a:ext cx="889000" cy="7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129095</xdr:rowOff>
    </xdr:from>
    <xdr:to>
      <xdr:col>4</xdr:col>
      <xdr:colOff>155575</xdr:colOff>
      <xdr:row>75</xdr:row>
      <xdr:rowOff>113538</xdr:rowOff>
    </xdr:to>
    <xdr:cxnSp macro="">
      <xdr:nvCxnSpPr>
        <xdr:cNvPr id="180" name="直線コネクタ 179"/>
        <xdr:cNvCxnSpPr/>
      </xdr:nvCxnSpPr>
      <xdr:spPr>
        <a:xfrm flipV="1">
          <a:off x="2019300" y="12816395"/>
          <a:ext cx="889000" cy="1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113538</xdr:rowOff>
    </xdr:from>
    <xdr:to>
      <xdr:col>2</xdr:col>
      <xdr:colOff>638175</xdr:colOff>
      <xdr:row>76</xdr:row>
      <xdr:rowOff>25755</xdr:rowOff>
    </xdr:to>
    <xdr:cxnSp macro="">
      <xdr:nvCxnSpPr>
        <xdr:cNvPr id="183" name="直線コネクタ 182"/>
        <xdr:cNvCxnSpPr/>
      </xdr:nvCxnSpPr>
      <xdr:spPr>
        <a:xfrm flipV="1">
          <a:off x="1130300" y="12972288"/>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83947</xdr:rowOff>
    </xdr:from>
    <xdr:to>
      <xdr:col>6</xdr:col>
      <xdr:colOff>561975</xdr:colOff>
      <xdr:row>74</xdr:row>
      <xdr:rowOff>14097</xdr:rowOff>
    </xdr:to>
    <xdr:sp macro="" textlink="">
      <xdr:nvSpPr>
        <xdr:cNvPr id="193" name="円/楕円 192"/>
        <xdr:cNvSpPr/>
      </xdr:nvSpPr>
      <xdr:spPr>
        <a:xfrm>
          <a:off x="4584700" y="1259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106824</xdr:rowOff>
    </xdr:from>
    <xdr:ext cx="599010" cy="259045"/>
    <xdr:sp macro="" textlink="">
      <xdr:nvSpPr>
        <xdr:cNvPr id="194" name="民生費該当値テキスト"/>
        <xdr:cNvSpPr txBox="1"/>
      </xdr:nvSpPr>
      <xdr:spPr>
        <a:xfrm>
          <a:off x="4686300" y="1245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193,890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2502</xdr:rowOff>
    </xdr:from>
    <xdr:to>
      <xdr:col>5</xdr:col>
      <xdr:colOff>409575</xdr:colOff>
      <xdr:row>74</xdr:row>
      <xdr:rowOff>104102</xdr:rowOff>
    </xdr:to>
    <xdr:sp macro="" textlink="">
      <xdr:nvSpPr>
        <xdr:cNvPr id="195" name="円/楕円 194"/>
        <xdr:cNvSpPr/>
      </xdr:nvSpPr>
      <xdr:spPr>
        <a:xfrm>
          <a:off x="3746500" y="1268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120629</xdr:rowOff>
    </xdr:from>
    <xdr:ext cx="599010" cy="259045"/>
    <xdr:sp macro="" textlink="">
      <xdr:nvSpPr>
        <xdr:cNvPr id="196" name="テキスト ボックス 195"/>
        <xdr:cNvSpPr txBox="1"/>
      </xdr:nvSpPr>
      <xdr:spPr>
        <a:xfrm>
          <a:off x="3497794" y="1246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186,803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78295</xdr:rowOff>
    </xdr:from>
    <xdr:to>
      <xdr:col>4</xdr:col>
      <xdr:colOff>206375</xdr:colOff>
      <xdr:row>75</xdr:row>
      <xdr:rowOff>8445</xdr:rowOff>
    </xdr:to>
    <xdr:sp macro="" textlink="">
      <xdr:nvSpPr>
        <xdr:cNvPr id="197" name="円/楕円 196"/>
        <xdr:cNvSpPr/>
      </xdr:nvSpPr>
      <xdr:spPr>
        <a:xfrm>
          <a:off x="2857500" y="127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24972</xdr:rowOff>
    </xdr:from>
    <xdr:ext cx="599010" cy="259045"/>
    <xdr:sp macro="" textlink="">
      <xdr:nvSpPr>
        <xdr:cNvPr id="198" name="テキスト ボックス 197"/>
        <xdr:cNvSpPr txBox="1"/>
      </xdr:nvSpPr>
      <xdr:spPr>
        <a:xfrm>
          <a:off x="2608794" y="1254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180,835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62738</xdr:rowOff>
    </xdr:from>
    <xdr:to>
      <xdr:col>3</xdr:col>
      <xdr:colOff>3175</xdr:colOff>
      <xdr:row>75</xdr:row>
      <xdr:rowOff>164337</xdr:rowOff>
    </xdr:to>
    <xdr:sp macro="" textlink="">
      <xdr:nvSpPr>
        <xdr:cNvPr id="199" name="円/楕円 198"/>
        <xdr:cNvSpPr/>
      </xdr:nvSpPr>
      <xdr:spPr>
        <a:xfrm>
          <a:off x="1968500" y="129214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9415</xdr:rowOff>
    </xdr:from>
    <xdr:ext cx="599010" cy="259045"/>
    <xdr:sp macro="" textlink="">
      <xdr:nvSpPr>
        <xdr:cNvPr id="200" name="テキスト ボックス 199"/>
        <xdr:cNvSpPr txBox="1"/>
      </xdr:nvSpPr>
      <xdr:spPr>
        <a:xfrm>
          <a:off x="1719794" y="1269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168,560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146405</xdr:rowOff>
    </xdr:from>
    <xdr:to>
      <xdr:col>1</xdr:col>
      <xdr:colOff>485775</xdr:colOff>
      <xdr:row>76</xdr:row>
      <xdr:rowOff>76555</xdr:rowOff>
    </xdr:to>
    <xdr:sp macro="" textlink="">
      <xdr:nvSpPr>
        <xdr:cNvPr id="201" name="円/楕円 200"/>
        <xdr:cNvSpPr/>
      </xdr:nvSpPr>
      <xdr:spPr>
        <a:xfrm>
          <a:off x="1079500" y="130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93083</xdr:rowOff>
    </xdr:from>
    <xdr:ext cx="599010" cy="259045"/>
    <xdr:sp macro="" textlink="">
      <xdr:nvSpPr>
        <xdr:cNvPr id="202" name="テキスト ボックス 201"/>
        <xdr:cNvSpPr txBox="1"/>
      </xdr:nvSpPr>
      <xdr:spPr>
        <a:xfrm>
          <a:off x="830794" y="1278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46355</xdr:rowOff>
    </xdr:from>
    <xdr:to>
      <xdr:col>6</xdr:col>
      <xdr:colOff>511175</xdr:colOff>
      <xdr:row>99</xdr:row>
      <xdr:rowOff>56090</xdr:rowOff>
    </xdr:to>
    <xdr:cxnSp macro="">
      <xdr:nvCxnSpPr>
        <xdr:cNvPr id="232" name="直線コネクタ 231"/>
        <xdr:cNvCxnSpPr/>
      </xdr:nvCxnSpPr>
      <xdr:spPr>
        <a:xfrm>
          <a:off x="3797300" y="17019905"/>
          <a:ext cx="8382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46355</xdr:rowOff>
    </xdr:from>
    <xdr:to>
      <xdr:col>5</xdr:col>
      <xdr:colOff>358775</xdr:colOff>
      <xdr:row>99</xdr:row>
      <xdr:rowOff>62909</xdr:rowOff>
    </xdr:to>
    <xdr:cxnSp macro="">
      <xdr:nvCxnSpPr>
        <xdr:cNvPr id="235" name="直線コネクタ 234"/>
        <xdr:cNvCxnSpPr/>
      </xdr:nvCxnSpPr>
      <xdr:spPr>
        <a:xfrm flipV="1">
          <a:off x="2908300" y="17019905"/>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62909</xdr:rowOff>
    </xdr:from>
    <xdr:to>
      <xdr:col>4</xdr:col>
      <xdr:colOff>155575</xdr:colOff>
      <xdr:row>99</xdr:row>
      <xdr:rowOff>71577</xdr:rowOff>
    </xdr:to>
    <xdr:cxnSp macro="">
      <xdr:nvCxnSpPr>
        <xdr:cNvPr id="238" name="直線コネクタ 237"/>
        <xdr:cNvCxnSpPr/>
      </xdr:nvCxnSpPr>
      <xdr:spPr>
        <a:xfrm flipV="1">
          <a:off x="2019300" y="17036459"/>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71577</xdr:rowOff>
    </xdr:from>
    <xdr:to>
      <xdr:col>2</xdr:col>
      <xdr:colOff>638175</xdr:colOff>
      <xdr:row>99</xdr:row>
      <xdr:rowOff>79350</xdr:rowOff>
    </xdr:to>
    <xdr:cxnSp macro="">
      <xdr:nvCxnSpPr>
        <xdr:cNvPr id="241" name="直線コネクタ 240"/>
        <xdr:cNvCxnSpPr/>
      </xdr:nvCxnSpPr>
      <xdr:spPr>
        <a:xfrm flipV="1">
          <a:off x="1130300" y="1704512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5290</xdr:rowOff>
    </xdr:from>
    <xdr:to>
      <xdr:col>6</xdr:col>
      <xdr:colOff>561975</xdr:colOff>
      <xdr:row>99</xdr:row>
      <xdr:rowOff>106890</xdr:rowOff>
    </xdr:to>
    <xdr:sp macro="" textlink="">
      <xdr:nvSpPr>
        <xdr:cNvPr id="251" name="円/楕円 250"/>
        <xdr:cNvSpPr/>
      </xdr:nvSpPr>
      <xdr:spPr>
        <a:xfrm>
          <a:off x="4584700" y="169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91667</xdr:rowOff>
    </xdr:from>
    <xdr:ext cx="534377" cy="259045"/>
    <xdr:sp macro="" textlink="">
      <xdr:nvSpPr>
        <xdr:cNvPr id="252" name="衛生費該当値テキスト"/>
        <xdr:cNvSpPr txBox="1"/>
      </xdr:nvSpPr>
      <xdr:spPr>
        <a:xfrm>
          <a:off x="4686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19,389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167005</xdr:rowOff>
    </xdr:from>
    <xdr:to>
      <xdr:col>5</xdr:col>
      <xdr:colOff>409575</xdr:colOff>
      <xdr:row>99</xdr:row>
      <xdr:rowOff>97155</xdr:rowOff>
    </xdr:to>
    <xdr:sp macro="" textlink="">
      <xdr:nvSpPr>
        <xdr:cNvPr id="253" name="円/楕円 252"/>
        <xdr:cNvSpPr/>
      </xdr:nvSpPr>
      <xdr:spPr>
        <a:xfrm>
          <a:off x="3746500" y="169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88282</xdr:rowOff>
    </xdr:from>
    <xdr:ext cx="534377" cy="259045"/>
    <xdr:sp macro="" textlink="">
      <xdr:nvSpPr>
        <xdr:cNvPr id="254" name="テキスト ボックス 253"/>
        <xdr:cNvSpPr txBox="1"/>
      </xdr:nvSpPr>
      <xdr:spPr>
        <a:xfrm>
          <a:off x="3530111" y="170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19,900</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12109</xdr:rowOff>
    </xdr:from>
    <xdr:to>
      <xdr:col>4</xdr:col>
      <xdr:colOff>206375</xdr:colOff>
      <xdr:row>99</xdr:row>
      <xdr:rowOff>113709</xdr:rowOff>
    </xdr:to>
    <xdr:sp macro="" textlink="">
      <xdr:nvSpPr>
        <xdr:cNvPr id="255" name="円/楕円 254"/>
        <xdr:cNvSpPr/>
      </xdr:nvSpPr>
      <xdr:spPr>
        <a:xfrm>
          <a:off x="2857500" y="1698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104836</xdr:rowOff>
    </xdr:from>
    <xdr:ext cx="534377" cy="259045"/>
    <xdr:sp macro="" textlink="">
      <xdr:nvSpPr>
        <xdr:cNvPr id="256" name="テキスト ボックス 255"/>
        <xdr:cNvSpPr txBox="1"/>
      </xdr:nvSpPr>
      <xdr:spPr>
        <a:xfrm>
          <a:off x="2641111" y="170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19,031</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20777</xdr:rowOff>
    </xdr:from>
    <xdr:to>
      <xdr:col>3</xdr:col>
      <xdr:colOff>3175</xdr:colOff>
      <xdr:row>99</xdr:row>
      <xdr:rowOff>122377</xdr:rowOff>
    </xdr:to>
    <xdr:sp macro="" textlink="">
      <xdr:nvSpPr>
        <xdr:cNvPr id="257" name="円/楕円 256"/>
        <xdr:cNvSpPr/>
      </xdr:nvSpPr>
      <xdr:spPr>
        <a:xfrm>
          <a:off x="1968500" y="1699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113504</xdr:rowOff>
    </xdr:from>
    <xdr:ext cx="534377" cy="259045"/>
    <xdr:sp macro="" textlink="">
      <xdr:nvSpPr>
        <xdr:cNvPr id="258" name="テキスト ボックス 257"/>
        <xdr:cNvSpPr txBox="1"/>
      </xdr:nvSpPr>
      <xdr:spPr>
        <a:xfrm>
          <a:off x="1752111" y="1708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18,576</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28550</xdr:rowOff>
    </xdr:from>
    <xdr:to>
      <xdr:col>1</xdr:col>
      <xdr:colOff>485775</xdr:colOff>
      <xdr:row>99</xdr:row>
      <xdr:rowOff>130150</xdr:rowOff>
    </xdr:to>
    <xdr:sp macro="" textlink="">
      <xdr:nvSpPr>
        <xdr:cNvPr id="259" name="円/楕円 258"/>
        <xdr:cNvSpPr/>
      </xdr:nvSpPr>
      <xdr:spPr>
        <a:xfrm>
          <a:off x="1079500" y="170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121277</xdr:rowOff>
    </xdr:from>
    <xdr:ext cx="534377" cy="259045"/>
    <xdr:sp macro="" textlink="">
      <xdr:nvSpPr>
        <xdr:cNvPr id="260" name="テキスト ボックス 259"/>
        <xdr:cNvSpPr txBox="1"/>
      </xdr:nvSpPr>
      <xdr:spPr>
        <a:xfrm>
          <a:off x="863111" y="1709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43459</xdr:rowOff>
    </xdr:from>
    <xdr:to>
      <xdr:col>15</xdr:col>
      <xdr:colOff>180975</xdr:colOff>
      <xdr:row>37</xdr:row>
      <xdr:rowOff>102667</xdr:rowOff>
    </xdr:to>
    <xdr:cxnSp macro="">
      <xdr:nvCxnSpPr>
        <xdr:cNvPr id="287" name="直線コネクタ 286"/>
        <xdr:cNvCxnSpPr/>
      </xdr:nvCxnSpPr>
      <xdr:spPr>
        <a:xfrm>
          <a:off x="9639300" y="6387109"/>
          <a:ext cx="8382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88"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53518</xdr:rowOff>
    </xdr:from>
    <xdr:to>
      <xdr:col>14</xdr:col>
      <xdr:colOff>28575</xdr:colOff>
      <xdr:row>37</xdr:row>
      <xdr:rowOff>43459</xdr:rowOff>
    </xdr:to>
    <xdr:cxnSp macro="">
      <xdr:nvCxnSpPr>
        <xdr:cNvPr id="290" name="直線コネクタ 289"/>
        <xdr:cNvCxnSpPr/>
      </xdr:nvCxnSpPr>
      <xdr:spPr>
        <a:xfrm>
          <a:off x="8750300" y="6054268"/>
          <a:ext cx="889000" cy="3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69977</xdr:rowOff>
    </xdr:from>
    <xdr:to>
      <xdr:col>12</xdr:col>
      <xdr:colOff>511175</xdr:colOff>
      <xdr:row>35</xdr:row>
      <xdr:rowOff>53518</xdr:rowOff>
    </xdr:to>
    <xdr:cxnSp macro="">
      <xdr:nvCxnSpPr>
        <xdr:cNvPr id="293" name="直線コネクタ 292"/>
        <xdr:cNvCxnSpPr/>
      </xdr:nvCxnSpPr>
      <xdr:spPr>
        <a:xfrm>
          <a:off x="7861300" y="5556377"/>
          <a:ext cx="889000" cy="49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70070</xdr:rowOff>
    </xdr:from>
    <xdr:ext cx="469744" cy="259045"/>
    <xdr:sp macro="" textlink="">
      <xdr:nvSpPr>
        <xdr:cNvPr id="295" name="テキスト ボックス 294"/>
        <xdr:cNvSpPr txBox="1"/>
      </xdr:nvSpPr>
      <xdr:spPr>
        <a:xfrm>
          <a:off x="8515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69977</xdr:rowOff>
    </xdr:from>
    <xdr:to>
      <xdr:col>11</xdr:col>
      <xdr:colOff>307975</xdr:colOff>
      <xdr:row>36</xdr:row>
      <xdr:rowOff>44145</xdr:rowOff>
    </xdr:to>
    <xdr:cxnSp macro="">
      <xdr:nvCxnSpPr>
        <xdr:cNvPr id="296" name="直線コネクタ 295"/>
        <xdr:cNvCxnSpPr/>
      </xdr:nvCxnSpPr>
      <xdr:spPr>
        <a:xfrm flipV="1">
          <a:off x="6972300" y="5556377"/>
          <a:ext cx="889000" cy="65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169511</xdr:rowOff>
    </xdr:from>
    <xdr:ext cx="469744" cy="259045"/>
    <xdr:sp macro="" textlink="">
      <xdr:nvSpPr>
        <xdr:cNvPr id="298" name="テキスト ボックス 297"/>
        <xdr:cNvSpPr txBox="1"/>
      </xdr:nvSpPr>
      <xdr:spPr>
        <a:xfrm>
          <a:off x="7626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0" name="テキスト ボックス 299"/>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51867</xdr:rowOff>
    </xdr:from>
    <xdr:to>
      <xdr:col>15</xdr:col>
      <xdr:colOff>231775</xdr:colOff>
      <xdr:row>37</xdr:row>
      <xdr:rowOff>153467</xdr:rowOff>
    </xdr:to>
    <xdr:sp macro="" textlink="">
      <xdr:nvSpPr>
        <xdr:cNvPr id="306" name="円/楕円 305"/>
        <xdr:cNvSpPr/>
      </xdr:nvSpPr>
      <xdr:spPr>
        <a:xfrm>
          <a:off x="104267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74744</xdr:rowOff>
    </xdr:from>
    <xdr:ext cx="378565" cy="259045"/>
    <xdr:sp macro="" textlink="">
      <xdr:nvSpPr>
        <xdr:cNvPr id="307" name="労働費該当値テキスト"/>
        <xdr:cNvSpPr txBox="1"/>
      </xdr:nvSpPr>
      <xdr:spPr>
        <a:xfrm>
          <a:off x="10528300" y="6246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164109</xdr:rowOff>
    </xdr:from>
    <xdr:to>
      <xdr:col>14</xdr:col>
      <xdr:colOff>79375</xdr:colOff>
      <xdr:row>37</xdr:row>
      <xdr:rowOff>94259</xdr:rowOff>
    </xdr:to>
    <xdr:sp macro="" textlink="">
      <xdr:nvSpPr>
        <xdr:cNvPr id="308" name="円/楕円 307"/>
        <xdr:cNvSpPr/>
      </xdr:nvSpPr>
      <xdr:spPr>
        <a:xfrm>
          <a:off x="9588500" y="63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85386</xdr:rowOff>
    </xdr:from>
    <xdr:ext cx="469744" cy="259045"/>
    <xdr:sp macro="" textlink="">
      <xdr:nvSpPr>
        <xdr:cNvPr id="309" name="テキスト ボックス 308"/>
        <xdr:cNvSpPr txBox="1"/>
      </xdr:nvSpPr>
      <xdr:spPr>
        <a:xfrm>
          <a:off x="9404427"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2718</xdr:rowOff>
    </xdr:from>
    <xdr:to>
      <xdr:col>12</xdr:col>
      <xdr:colOff>561975</xdr:colOff>
      <xdr:row>35</xdr:row>
      <xdr:rowOff>104318</xdr:rowOff>
    </xdr:to>
    <xdr:sp macro="" textlink="">
      <xdr:nvSpPr>
        <xdr:cNvPr id="310" name="円/楕円 309"/>
        <xdr:cNvSpPr/>
      </xdr:nvSpPr>
      <xdr:spPr>
        <a:xfrm>
          <a:off x="8699500" y="60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120845</xdr:rowOff>
    </xdr:from>
    <xdr:ext cx="469744" cy="259045"/>
    <xdr:sp macro="" textlink="">
      <xdr:nvSpPr>
        <xdr:cNvPr id="311" name="テキスト ボックス 310"/>
        <xdr:cNvSpPr txBox="1"/>
      </xdr:nvSpPr>
      <xdr:spPr>
        <a:xfrm>
          <a:off x="8515427" y="57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19177</xdr:rowOff>
    </xdr:from>
    <xdr:to>
      <xdr:col>11</xdr:col>
      <xdr:colOff>358775</xdr:colOff>
      <xdr:row>32</xdr:row>
      <xdr:rowOff>120777</xdr:rowOff>
    </xdr:to>
    <xdr:sp macro="" textlink="">
      <xdr:nvSpPr>
        <xdr:cNvPr id="312" name="円/楕円 311"/>
        <xdr:cNvSpPr/>
      </xdr:nvSpPr>
      <xdr:spPr>
        <a:xfrm>
          <a:off x="7810500" y="55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137304</xdr:rowOff>
    </xdr:from>
    <xdr:ext cx="469744" cy="259045"/>
    <xdr:sp macro="" textlink="">
      <xdr:nvSpPr>
        <xdr:cNvPr id="313" name="テキスト ボックス 312"/>
        <xdr:cNvSpPr txBox="1"/>
      </xdr:nvSpPr>
      <xdr:spPr>
        <a:xfrm>
          <a:off x="7626427" y="528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164795</xdr:rowOff>
    </xdr:from>
    <xdr:to>
      <xdr:col>10</xdr:col>
      <xdr:colOff>155575</xdr:colOff>
      <xdr:row>36</xdr:row>
      <xdr:rowOff>94945</xdr:rowOff>
    </xdr:to>
    <xdr:sp macro="" textlink="">
      <xdr:nvSpPr>
        <xdr:cNvPr id="314" name="円/楕円 313"/>
        <xdr:cNvSpPr/>
      </xdr:nvSpPr>
      <xdr:spPr>
        <a:xfrm>
          <a:off x="6921500" y="61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111472</xdr:rowOff>
    </xdr:from>
    <xdr:ext cx="469744" cy="259045"/>
    <xdr:sp macro="" textlink="">
      <xdr:nvSpPr>
        <xdr:cNvPr id="315" name="テキスト ボックス 314"/>
        <xdr:cNvSpPr txBox="1"/>
      </xdr:nvSpPr>
      <xdr:spPr>
        <a:xfrm>
          <a:off x="6737427" y="594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92021</xdr:rowOff>
    </xdr:from>
    <xdr:to>
      <xdr:col>15</xdr:col>
      <xdr:colOff>180975</xdr:colOff>
      <xdr:row>59</xdr:row>
      <xdr:rowOff>92821</xdr:rowOff>
    </xdr:to>
    <xdr:cxnSp macro="">
      <xdr:nvCxnSpPr>
        <xdr:cNvPr id="346" name="直線コネクタ 345"/>
        <xdr:cNvCxnSpPr/>
      </xdr:nvCxnSpPr>
      <xdr:spPr>
        <a:xfrm flipV="1">
          <a:off x="9639300" y="10207571"/>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92217</xdr:rowOff>
    </xdr:from>
    <xdr:to>
      <xdr:col>14</xdr:col>
      <xdr:colOff>28575</xdr:colOff>
      <xdr:row>59</xdr:row>
      <xdr:rowOff>92821</xdr:rowOff>
    </xdr:to>
    <xdr:cxnSp macro="">
      <xdr:nvCxnSpPr>
        <xdr:cNvPr id="349" name="直線コネクタ 348"/>
        <xdr:cNvCxnSpPr/>
      </xdr:nvCxnSpPr>
      <xdr:spPr>
        <a:xfrm>
          <a:off x="8750300" y="10207767"/>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92200</xdr:rowOff>
    </xdr:from>
    <xdr:to>
      <xdr:col>12</xdr:col>
      <xdr:colOff>511175</xdr:colOff>
      <xdr:row>59</xdr:row>
      <xdr:rowOff>92217</xdr:rowOff>
    </xdr:to>
    <xdr:cxnSp macro="">
      <xdr:nvCxnSpPr>
        <xdr:cNvPr id="352" name="直線コネクタ 351"/>
        <xdr:cNvCxnSpPr/>
      </xdr:nvCxnSpPr>
      <xdr:spPr>
        <a:xfrm>
          <a:off x="7861300" y="10207750"/>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4" name="テキスト ボックス 353"/>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89980</xdr:rowOff>
    </xdr:from>
    <xdr:to>
      <xdr:col>11</xdr:col>
      <xdr:colOff>307975</xdr:colOff>
      <xdr:row>59</xdr:row>
      <xdr:rowOff>92200</xdr:rowOff>
    </xdr:to>
    <xdr:cxnSp macro="">
      <xdr:nvCxnSpPr>
        <xdr:cNvPr id="355" name="直線コネクタ 354"/>
        <xdr:cNvCxnSpPr/>
      </xdr:nvCxnSpPr>
      <xdr:spPr>
        <a:xfrm>
          <a:off x="6972300" y="10205530"/>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7" name="テキスト ボックス 356"/>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133646</xdr:rowOff>
    </xdr:from>
    <xdr:ext cx="534377" cy="259045"/>
    <xdr:sp macro="" textlink="">
      <xdr:nvSpPr>
        <xdr:cNvPr id="359" name="テキスト ボックス 358"/>
        <xdr:cNvSpPr txBox="1"/>
      </xdr:nvSpPr>
      <xdr:spPr>
        <a:xfrm>
          <a:off x="6705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41221</xdr:rowOff>
    </xdr:from>
    <xdr:to>
      <xdr:col>15</xdr:col>
      <xdr:colOff>231775</xdr:colOff>
      <xdr:row>59</xdr:row>
      <xdr:rowOff>142821</xdr:rowOff>
    </xdr:to>
    <xdr:sp macro="" textlink="">
      <xdr:nvSpPr>
        <xdr:cNvPr id="365" name="円/楕円 364"/>
        <xdr:cNvSpPr/>
      </xdr:nvSpPr>
      <xdr:spPr>
        <a:xfrm>
          <a:off x="10426700" y="1015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127598</xdr:rowOff>
    </xdr:from>
    <xdr:ext cx="378565" cy="259045"/>
    <xdr:sp macro="" textlink="">
      <xdr:nvSpPr>
        <xdr:cNvPr id="366" name="農林水産業費該当値テキスト"/>
        <xdr:cNvSpPr txBox="1"/>
      </xdr:nvSpPr>
      <xdr:spPr>
        <a:xfrm>
          <a:off x="10528300" y="1007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42021</xdr:rowOff>
    </xdr:from>
    <xdr:to>
      <xdr:col>14</xdr:col>
      <xdr:colOff>79375</xdr:colOff>
      <xdr:row>59</xdr:row>
      <xdr:rowOff>143621</xdr:rowOff>
    </xdr:to>
    <xdr:sp macro="" textlink="">
      <xdr:nvSpPr>
        <xdr:cNvPr id="367" name="円/楕円 366"/>
        <xdr:cNvSpPr/>
      </xdr:nvSpPr>
      <xdr:spPr>
        <a:xfrm>
          <a:off x="9588500" y="1015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134748</xdr:rowOff>
    </xdr:from>
    <xdr:ext cx="378565" cy="259045"/>
    <xdr:sp macro="" textlink="">
      <xdr:nvSpPr>
        <xdr:cNvPr id="368" name="テキスト ボックス 367"/>
        <xdr:cNvSpPr txBox="1"/>
      </xdr:nvSpPr>
      <xdr:spPr>
        <a:xfrm>
          <a:off x="9450017" y="10250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41417</xdr:rowOff>
    </xdr:from>
    <xdr:to>
      <xdr:col>12</xdr:col>
      <xdr:colOff>561975</xdr:colOff>
      <xdr:row>59</xdr:row>
      <xdr:rowOff>143017</xdr:rowOff>
    </xdr:to>
    <xdr:sp macro="" textlink="">
      <xdr:nvSpPr>
        <xdr:cNvPr id="369" name="円/楕円 368"/>
        <xdr:cNvSpPr/>
      </xdr:nvSpPr>
      <xdr:spPr>
        <a:xfrm>
          <a:off x="8699500" y="1015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134144</xdr:rowOff>
    </xdr:from>
    <xdr:ext cx="378565" cy="259045"/>
    <xdr:sp macro="" textlink="">
      <xdr:nvSpPr>
        <xdr:cNvPr id="370" name="テキスト ボックス 369"/>
        <xdr:cNvSpPr txBox="1"/>
      </xdr:nvSpPr>
      <xdr:spPr>
        <a:xfrm>
          <a:off x="8561017" y="1024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41400</xdr:rowOff>
    </xdr:from>
    <xdr:to>
      <xdr:col>11</xdr:col>
      <xdr:colOff>358775</xdr:colOff>
      <xdr:row>59</xdr:row>
      <xdr:rowOff>143000</xdr:rowOff>
    </xdr:to>
    <xdr:sp macro="" textlink="">
      <xdr:nvSpPr>
        <xdr:cNvPr id="371" name="円/楕円 370"/>
        <xdr:cNvSpPr/>
      </xdr:nvSpPr>
      <xdr:spPr>
        <a:xfrm>
          <a:off x="7810500" y="1015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134127</xdr:rowOff>
    </xdr:from>
    <xdr:ext cx="378565" cy="259045"/>
    <xdr:sp macro="" textlink="">
      <xdr:nvSpPr>
        <xdr:cNvPr id="372" name="テキスト ボックス 371"/>
        <xdr:cNvSpPr txBox="1"/>
      </xdr:nvSpPr>
      <xdr:spPr>
        <a:xfrm>
          <a:off x="7672017" y="1024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39180</xdr:rowOff>
    </xdr:from>
    <xdr:to>
      <xdr:col>10</xdr:col>
      <xdr:colOff>155575</xdr:colOff>
      <xdr:row>59</xdr:row>
      <xdr:rowOff>140780</xdr:rowOff>
    </xdr:to>
    <xdr:sp macro="" textlink="">
      <xdr:nvSpPr>
        <xdr:cNvPr id="373" name="円/楕円 372"/>
        <xdr:cNvSpPr/>
      </xdr:nvSpPr>
      <xdr:spPr>
        <a:xfrm>
          <a:off x="6921500" y="101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131907</xdr:rowOff>
    </xdr:from>
    <xdr:ext cx="378565" cy="259045"/>
    <xdr:sp macro="" textlink="">
      <xdr:nvSpPr>
        <xdr:cNvPr id="374" name="テキスト ボックス 373"/>
        <xdr:cNvSpPr txBox="1"/>
      </xdr:nvSpPr>
      <xdr:spPr>
        <a:xfrm>
          <a:off x="6783017" y="1024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972</xdr:rowOff>
    </xdr:from>
    <xdr:to>
      <xdr:col>15</xdr:col>
      <xdr:colOff>180975</xdr:colOff>
      <xdr:row>79</xdr:row>
      <xdr:rowOff>43786</xdr:rowOff>
    </xdr:to>
    <xdr:cxnSp macro="">
      <xdr:nvCxnSpPr>
        <xdr:cNvPr id="405" name="直線コネクタ 404"/>
        <xdr:cNvCxnSpPr/>
      </xdr:nvCxnSpPr>
      <xdr:spPr>
        <a:xfrm>
          <a:off x="9639300" y="13374072"/>
          <a:ext cx="838200" cy="2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972</xdr:rowOff>
    </xdr:from>
    <xdr:to>
      <xdr:col>14</xdr:col>
      <xdr:colOff>28575</xdr:colOff>
      <xdr:row>79</xdr:row>
      <xdr:rowOff>42087</xdr:rowOff>
    </xdr:to>
    <xdr:cxnSp macro="">
      <xdr:nvCxnSpPr>
        <xdr:cNvPr id="408" name="直線コネクタ 407"/>
        <xdr:cNvCxnSpPr/>
      </xdr:nvCxnSpPr>
      <xdr:spPr>
        <a:xfrm flipV="1">
          <a:off x="8750300" y="13374072"/>
          <a:ext cx="889000" cy="2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38920</xdr:rowOff>
    </xdr:from>
    <xdr:to>
      <xdr:col>12</xdr:col>
      <xdr:colOff>511175</xdr:colOff>
      <xdr:row>79</xdr:row>
      <xdr:rowOff>42087</xdr:rowOff>
    </xdr:to>
    <xdr:cxnSp macro="">
      <xdr:nvCxnSpPr>
        <xdr:cNvPr id="411" name="直線コネクタ 410"/>
        <xdr:cNvCxnSpPr/>
      </xdr:nvCxnSpPr>
      <xdr:spPr>
        <a:xfrm>
          <a:off x="7861300" y="13583470"/>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37613</xdr:rowOff>
    </xdr:from>
    <xdr:to>
      <xdr:col>11</xdr:col>
      <xdr:colOff>307975</xdr:colOff>
      <xdr:row>79</xdr:row>
      <xdr:rowOff>38920</xdr:rowOff>
    </xdr:to>
    <xdr:cxnSp macro="">
      <xdr:nvCxnSpPr>
        <xdr:cNvPr id="414" name="直線コネクタ 413"/>
        <xdr:cNvCxnSpPr/>
      </xdr:nvCxnSpPr>
      <xdr:spPr>
        <a:xfrm>
          <a:off x="6972300" y="13582163"/>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164436</xdr:rowOff>
    </xdr:from>
    <xdr:to>
      <xdr:col>15</xdr:col>
      <xdr:colOff>231775</xdr:colOff>
      <xdr:row>79</xdr:row>
      <xdr:rowOff>94586</xdr:rowOff>
    </xdr:to>
    <xdr:sp macro="" textlink="">
      <xdr:nvSpPr>
        <xdr:cNvPr id="424" name="円/楕円 423"/>
        <xdr:cNvSpPr/>
      </xdr:nvSpPr>
      <xdr:spPr>
        <a:xfrm>
          <a:off x="10426700" y="135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79363</xdr:rowOff>
    </xdr:from>
    <xdr:ext cx="469744" cy="259045"/>
    <xdr:sp macro="" textlink="">
      <xdr:nvSpPr>
        <xdr:cNvPr id="425" name="商工費該当値テキスト"/>
        <xdr:cNvSpPr txBox="1"/>
      </xdr:nvSpPr>
      <xdr:spPr>
        <a:xfrm>
          <a:off x="10528300" y="1345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121622</xdr:rowOff>
    </xdr:from>
    <xdr:to>
      <xdr:col>14</xdr:col>
      <xdr:colOff>79375</xdr:colOff>
      <xdr:row>78</xdr:row>
      <xdr:rowOff>51772</xdr:rowOff>
    </xdr:to>
    <xdr:sp macro="" textlink="">
      <xdr:nvSpPr>
        <xdr:cNvPr id="426" name="円/楕円 425"/>
        <xdr:cNvSpPr/>
      </xdr:nvSpPr>
      <xdr:spPr>
        <a:xfrm>
          <a:off x="9588500" y="133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42899</xdr:rowOff>
    </xdr:from>
    <xdr:ext cx="469744" cy="259045"/>
    <xdr:sp macro="" textlink="">
      <xdr:nvSpPr>
        <xdr:cNvPr id="427" name="テキスト ボックス 426"/>
        <xdr:cNvSpPr txBox="1"/>
      </xdr:nvSpPr>
      <xdr:spPr>
        <a:xfrm>
          <a:off x="9404427" y="134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162737</xdr:rowOff>
    </xdr:from>
    <xdr:to>
      <xdr:col>12</xdr:col>
      <xdr:colOff>561975</xdr:colOff>
      <xdr:row>79</xdr:row>
      <xdr:rowOff>92887</xdr:rowOff>
    </xdr:to>
    <xdr:sp macro="" textlink="">
      <xdr:nvSpPr>
        <xdr:cNvPr id="428" name="円/楕円 427"/>
        <xdr:cNvSpPr/>
      </xdr:nvSpPr>
      <xdr:spPr>
        <a:xfrm>
          <a:off x="86995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84014</xdr:rowOff>
    </xdr:from>
    <xdr:ext cx="469744" cy="259045"/>
    <xdr:sp macro="" textlink="">
      <xdr:nvSpPr>
        <xdr:cNvPr id="429" name="テキスト ボックス 428"/>
        <xdr:cNvSpPr txBox="1"/>
      </xdr:nvSpPr>
      <xdr:spPr>
        <a:xfrm>
          <a:off x="8515427" y="1362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159570</xdr:rowOff>
    </xdr:from>
    <xdr:to>
      <xdr:col>11</xdr:col>
      <xdr:colOff>358775</xdr:colOff>
      <xdr:row>79</xdr:row>
      <xdr:rowOff>89720</xdr:rowOff>
    </xdr:to>
    <xdr:sp macro="" textlink="">
      <xdr:nvSpPr>
        <xdr:cNvPr id="430" name="円/楕円 429"/>
        <xdr:cNvSpPr/>
      </xdr:nvSpPr>
      <xdr:spPr>
        <a:xfrm>
          <a:off x="7810500" y="135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80847</xdr:rowOff>
    </xdr:from>
    <xdr:ext cx="469744" cy="259045"/>
    <xdr:sp macro="" textlink="">
      <xdr:nvSpPr>
        <xdr:cNvPr id="431" name="テキスト ボックス 430"/>
        <xdr:cNvSpPr txBox="1"/>
      </xdr:nvSpPr>
      <xdr:spPr>
        <a:xfrm>
          <a:off x="7626427" y="1362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158263</xdr:rowOff>
    </xdr:from>
    <xdr:to>
      <xdr:col>10</xdr:col>
      <xdr:colOff>155575</xdr:colOff>
      <xdr:row>79</xdr:row>
      <xdr:rowOff>88413</xdr:rowOff>
    </xdr:to>
    <xdr:sp macro="" textlink="">
      <xdr:nvSpPr>
        <xdr:cNvPr id="432" name="円/楕円 431"/>
        <xdr:cNvSpPr/>
      </xdr:nvSpPr>
      <xdr:spPr>
        <a:xfrm>
          <a:off x="6921500" y="135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79540</xdr:rowOff>
    </xdr:from>
    <xdr:ext cx="469744" cy="259045"/>
    <xdr:sp macro="" textlink="">
      <xdr:nvSpPr>
        <xdr:cNvPr id="433" name="テキスト ボックス 432"/>
        <xdr:cNvSpPr txBox="1"/>
      </xdr:nvSpPr>
      <xdr:spPr>
        <a:xfrm>
          <a:off x="6737427" y="1362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106287</xdr:rowOff>
    </xdr:from>
    <xdr:to>
      <xdr:col>15</xdr:col>
      <xdr:colOff>180975</xdr:colOff>
      <xdr:row>97</xdr:row>
      <xdr:rowOff>51436</xdr:rowOff>
    </xdr:to>
    <xdr:cxnSp macro="">
      <xdr:nvCxnSpPr>
        <xdr:cNvPr id="462" name="直線コネクタ 461"/>
        <xdr:cNvCxnSpPr/>
      </xdr:nvCxnSpPr>
      <xdr:spPr>
        <a:xfrm>
          <a:off x="9639300" y="16565487"/>
          <a:ext cx="838200" cy="11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106287</xdr:rowOff>
    </xdr:from>
    <xdr:to>
      <xdr:col>14</xdr:col>
      <xdr:colOff>28575</xdr:colOff>
      <xdr:row>96</xdr:row>
      <xdr:rowOff>159893</xdr:rowOff>
    </xdr:to>
    <xdr:cxnSp macro="">
      <xdr:nvCxnSpPr>
        <xdr:cNvPr id="465" name="直線コネクタ 464"/>
        <xdr:cNvCxnSpPr/>
      </xdr:nvCxnSpPr>
      <xdr:spPr>
        <a:xfrm flipV="1">
          <a:off x="8750300" y="16565487"/>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115900</xdr:rowOff>
    </xdr:from>
    <xdr:to>
      <xdr:col>12</xdr:col>
      <xdr:colOff>511175</xdr:colOff>
      <xdr:row>96</xdr:row>
      <xdr:rowOff>159893</xdr:rowOff>
    </xdr:to>
    <xdr:cxnSp macro="">
      <xdr:nvCxnSpPr>
        <xdr:cNvPr id="468" name="直線コネクタ 467"/>
        <xdr:cNvCxnSpPr/>
      </xdr:nvCxnSpPr>
      <xdr:spPr>
        <a:xfrm>
          <a:off x="7861300" y="16575100"/>
          <a:ext cx="889000" cy="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115900</xdr:rowOff>
    </xdr:from>
    <xdr:to>
      <xdr:col>11</xdr:col>
      <xdr:colOff>307975</xdr:colOff>
      <xdr:row>96</xdr:row>
      <xdr:rowOff>119635</xdr:rowOff>
    </xdr:to>
    <xdr:cxnSp macro="">
      <xdr:nvCxnSpPr>
        <xdr:cNvPr id="471" name="直線コネクタ 470"/>
        <xdr:cNvCxnSpPr/>
      </xdr:nvCxnSpPr>
      <xdr:spPr>
        <a:xfrm flipV="1">
          <a:off x="6972300" y="16575100"/>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636</xdr:rowOff>
    </xdr:from>
    <xdr:to>
      <xdr:col>15</xdr:col>
      <xdr:colOff>231775</xdr:colOff>
      <xdr:row>97</xdr:row>
      <xdr:rowOff>102236</xdr:rowOff>
    </xdr:to>
    <xdr:sp macro="" textlink="">
      <xdr:nvSpPr>
        <xdr:cNvPr id="481" name="円/楕円 480"/>
        <xdr:cNvSpPr/>
      </xdr:nvSpPr>
      <xdr:spPr>
        <a:xfrm>
          <a:off x="10426700" y="166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150513</xdr:rowOff>
    </xdr:from>
    <xdr:ext cx="534377" cy="259045"/>
    <xdr:sp macro="" textlink="">
      <xdr:nvSpPr>
        <xdr:cNvPr id="482" name="土木費該当値テキスト"/>
        <xdr:cNvSpPr txBox="1"/>
      </xdr:nvSpPr>
      <xdr:spPr>
        <a:xfrm>
          <a:off x="10528300" y="1660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26,450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55487</xdr:rowOff>
    </xdr:from>
    <xdr:to>
      <xdr:col>14</xdr:col>
      <xdr:colOff>79375</xdr:colOff>
      <xdr:row>96</xdr:row>
      <xdr:rowOff>157087</xdr:rowOff>
    </xdr:to>
    <xdr:sp macro="" textlink="">
      <xdr:nvSpPr>
        <xdr:cNvPr id="483" name="円/楕円 482"/>
        <xdr:cNvSpPr/>
      </xdr:nvSpPr>
      <xdr:spPr>
        <a:xfrm>
          <a:off x="9588500" y="165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148214</xdr:rowOff>
    </xdr:from>
    <xdr:ext cx="534377" cy="259045"/>
    <xdr:sp macro="" textlink="">
      <xdr:nvSpPr>
        <xdr:cNvPr id="484" name="テキスト ボックス 483"/>
        <xdr:cNvSpPr txBox="1"/>
      </xdr:nvSpPr>
      <xdr:spPr>
        <a:xfrm>
          <a:off x="9372111" y="166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109093</xdr:rowOff>
    </xdr:from>
    <xdr:to>
      <xdr:col>12</xdr:col>
      <xdr:colOff>561975</xdr:colOff>
      <xdr:row>97</xdr:row>
      <xdr:rowOff>39243</xdr:rowOff>
    </xdr:to>
    <xdr:sp macro="" textlink="">
      <xdr:nvSpPr>
        <xdr:cNvPr id="485" name="円/楕円 484"/>
        <xdr:cNvSpPr/>
      </xdr:nvSpPr>
      <xdr:spPr>
        <a:xfrm>
          <a:off x="8699500" y="165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30370</xdr:rowOff>
    </xdr:from>
    <xdr:ext cx="534377" cy="259045"/>
    <xdr:sp macro="" textlink="">
      <xdr:nvSpPr>
        <xdr:cNvPr id="486" name="テキスト ボックス 485"/>
        <xdr:cNvSpPr txBox="1"/>
      </xdr:nvSpPr>
      <xdr:spPr>
        <a:xfrm>
          <a:off x="8483111" y="1666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65100</xdr:rowOff>
    </xdr:from>
    <xdr:to>
      <xdr:col>11</xdr:col>
      <xdr:colOff>358775</xdr:colOff>
      <xdr:row>96</xdr:row>
      <xdr:rowOff>166700</xdr:rowOff>
    </xdr:to>
    <xdr:sp macro="" textlink="">
      <xdr:nvSpPr>
        <xdr:cNvPr id="487" name="円/楕円 486"/>
        <xdr:cNvSpPr/>
      </xdr:nvSpPr>
      <xdr:spPr>
        <a:xfrm>
          <a:off x="7810500" y="165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157827</xdr:rowOff>
    </xdr:from>
    <xdr:ext cx="534377" cy="259045"/>
    <xdr:sp macro="" textlink="">
      <xdr:nvSpPr>
        <xdr:cNvPr id="488" name="テキスト ボックス 487"/>
        <xdr:cNvSpPr txBox="1"/>
      </xdr:nvSpPr>
      <xdr:spPr>
        <a:xfrm>
          <a:off x="7594111" y="1661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68835</xdr:rowOff>
    </xdr:from>
    <xdr:to>
      <xdr:col>10</xdr:col>
      <xdr:colOff>155575</xdr:colOff>
      <xdr:row>96</xdr:row>
      <xdr:rowOff>170435</xdr:rowOff>
    </xdr:to>
    <xdr:sp macro="" textlink="">
      <xdr:nvSpPr>
        <xdr:cNvPr id="489" name="円/楕円 488"/>
        <xdr:cNvSpPr/>
      </xdr:nvSpPr>
      <xdr:spPr>
        <a:xfrm>
          <a:off x="6921500" y="165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161562</xdr:rowOff>
    </xdr:from>
    <xdr:ext cx="534377" cy="259045"/>
    <xdr:sp macro="" textlink="">
      <xdr:nvSpPr>
        <xdr:cNvPr id="490" name="テキスト ボックス 489"/>
        <xdr:cNvSpPr txBox="1"/>
      </xdr:nvSpPr>
      <xdr:spPr>
        <a:xfrm>
          <a:off x="6705111" y="1662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157797</xdr:rowOff>
    </xdr:from>
    <xdr:to>
      <xdr:col>23</xdr:col>
      <xdr:colOff>516889</xdr:colOff>
      <xdr:row>37</xdr:row>
      <xdr:rowOff>100076</xdr:rowOff>
    </xdr:to>
    <xdr:cxnSp macro="">
      <xdr:nvCxnSpPr>
        <xdr:cNvPr id="514" name="直線コネクタ 513"/>
        <xdr:cNvCxnSpPr/>
      </xdr:nvCxnSpPr>
      <xdr:spPr>
        <a:xfrm flipV="1">
          <a:off x="16317595" y="5472747"/>
          <a:ext cx="1269" cy="970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103903</xdr:rowOff>
    </xdr:from>
    <xdr:ext cx="469744" cy="259045"/>
    <xdr:sp macro="" textlink="">
      <xdr:nvSpPr>
        <xdr:cNvPr id="515" name="消防費最小値テキスト"/>
        <xdr:cNvSpPr txBox="1"/>
      </xdr:nvSpPr>
      <xdr:spPr>
        <a:xfrm>
          <a:off x="16370300"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37</xdr:row>
      <xdr:rowOff>100076</xdr:rowOff>
    </xdr:from>
    <xdr:to>
      <xdr:col>23</xdr:col>
      <xdr:colOff>606425</xdr:colOff>
      <xdr:row>37</xdr:row>
      <xdr:rowOff>100076</xdr:rowOff>
    </xdr:to>
    <xdr:cxnSp macro="">
      <xdr:nvCxnSpPr>
        <xdr:cNvPr id="516" name="直線コネクタ 515"/>
        <xdr:cNvCxnSpPr/>
      </xdr:nvCxnSpPr>
      <xdr:spPr>
        <a:xfrm>
          <a:off x="16230600" y="644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104474</xdr:rowOff>
    </xdr:from>
    <xdr:ext cx="534377" cy="259045"/>
    <xdr:sp macro="" textlink="">
      <xdr:nvSpPr>
        <xdr:cNvPr id="517" name="消防費最大値テキスト"/>
        <xdr:cNvSpPr txBox="1"/>
      </xdr:nvSpPr>
      <xdr:spPr>
        <a:xfrm>
          <a:off x="16370300" y="52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31</xdr:row>
      <xdr:rowOff>157797</xdr:rowOff>
    </xdr:from>
    <xdr:to>
      <xdr:col>23</xdr:col>
      <xdr:colOff>606425</xdr:colOff>
      <xdr:row>31</xdr:row>
      <xdr:rowOff>157797</xdr:rowOff>
    </xdr:to>
    <xdr:cxnSp macro="">
      <xdr:nvCxnSpPr>
        <xdr:cNvPr id="518" name="直線コネクタ 517"/>
        <xdr:cNvCxnSpPr/>
      </xdr:nvCxnSpPr>
      <xdr:spPr>
        <a:xfrm>
          <a:off x="16230600" y="54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39497</xdr:rowOff>
    </xdr:from>
    <xdr:to>
      <xdr:col>23</xdr:col>
      <xdr:colOff>517525</xdr:colOff>
      <xdr:row>37</xdr:row>
      <xdr:rowOff>100076</xdr:rowOff>
    </xdr:to>
    <xdr:cxnSp macro="">
      <xdr:nvCxnSpPr>
        <xdr:cNvPr id="519" name="直線コネクタ 518"/>
        <xdr:cNvCxnSpPr/>
      </xdr:nvCxnSpPr>
      <xdr:spPr>
        <a:xfrm>
          <a:off x="15481300" y="6383147"/>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1249</xdr:rowOff>
    </xdr:from>
    <xdr:ext cx="534377" cy="259045"/>
    <xdr:sp macro="" textlink="">
      <xdr:nvSpPr>
        <xdr:cNvPr id="520" name="消防費平均値テキスト"/>
        <xdr:cNvSpPr txBox="1"/>
      </xdr:nvSpPr>
      <xdr:spPr>
        <a:xfrm>
          <a:off x="16370300" y="583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149822</xdr:rowOff>
    </xdr:from>
    <xdr:to>
      <xdr:col>23</xdr:col>
      <xdr:colOff>568325</xdr:colOff>
      <xdr:row>35</xdr:row>
      <xdr:rowOff>79972</xdr:rowOff>
    </xdr:to>
    <xdr:sp macro="" textlink="">
      <xdr:nvSpPr>
        <xdr:cNvPr id="521" name="フローチャート : 判断 520"/>
        <xdr:cNvSpPr/>
      </xdr:nvSpPr>
      <xdr:spPr>
        <a:xfrm>
          <a:off x="16268700" y="597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39497</xdr:rowOff>
    </xdr:from>
    <xdr:to>
      <xdr:col>22</xdr:col>
      <xdr:colOff>365125</xdr:colOff>
      <xdr:row>37</xdr:row>
      <xdr:rowOff>68034</xdr:rowOff>
    </xdr:to>
    <xdr:cxnSp macro="">
      <xdr:nvCxnSpPr>
        <xdr:cNvPr id="522" name="直線コネクタ 521"/>
        <xdr:cNvCxnSpPr/>
      </xdr:nvCxnSpPr>
      <xdr:spPr>
        <a:xfrm flipV="1">
          <a:off x="14592300" y="6383147"/>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90348</xdr:rowOff>
    </xdr:from>
    <xdr:to>
      <xdr:col>22</xdr:col>
      <xdr:colOff>415925</xdr:colOff>
      <xdr:row>35</xdr:row>
      <xdr:rowOff>20498</xdr:rowOff>
    </xdr:to>
    <xdr:sp macro="" textlink="">
      <xdr:nvSpPr>
        <xdr:cNvPr id="523" name="フローチャート : 判断 522"/>
        <xdr:cNvSpPr/>
      </xdr:nvSpPr>
      <xdr:spPr>
        <a:xfrm>
          <a:off x="15430500" y="591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37025</xdr:rowOff>
    </xdr:from>
    <xdr:ext cx="534377" cy="259045"/>
    <xdr:sp macro="" textlink="">
      <xdr:nvSpPr>
        <xdr:cNvPr id="524" name="テキスト ボックス 523"/>
        <xdr:cNvSpPr txBox="1"/>
      </xdr:nvSpPr>
      <xdr:spPr>
        <a:xfrm>
          <a:off x="15214111" y="56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56071</xdr:rowOff>
    </xdr:from>
    <xdr:to>
      <xdr:col>21</xdr:col>
      <xdr:colOff>161925</xdr:colOff>
      <xdr:row>37</xdr:row>
      <xdr:rowOff>68034</xdr:rowOff>
    </xdr:to>
    <xdr:cxnSp macro="">
      <xdr:nvCxnSpPr>
        <xdr:cNvPr id="525" name="直線コネクタ 524"/>
        <xdr:cNvCxnSpPr/>
      </xdr:nvCxnSpPr>
      <xdr:spPr>
        <a:xfrm>
          <a:off x="13703300" y="6399721"/>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21920</xdr:rowOff>
    </xdr:from>
    <xdr:to>
      <xdr:col>21</xdr:col>
      <xdr:colOff>212725</xdr:colOff>
      <xdr:row>35</xdr:row>
      <xdr:rowOff>123520</xdr:rowOff>
    </xdr:to>
    <xdr:sp macro="" textlink="">
      <xdr:nvSpPr>
        <xdr:cNvPr id="526" name="フローチャート : 判断 525"/>
        <xdr:cNvSpPr/>
      </xdr:nvSpPr>
      <xdr:spPr>
        <a:xfrm>
          <a:off x="14541500" y="60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140047</xdr:rowOff>
    </xdr:from>
    <xdr:ext cx="534377" cy="259045"/>
    <xdr:sp macro="" textlink="">
      <xdr:nvSpPr>
        <xdr:cNvPr id="527" name="テキスト ボックス 526"/>
        <xdr:cNvSpPr txBox="1"/>
      </xdr:nvSpPr>
      <xdr:spPr>
        <a:xfrm>
          <a:off x="14325111" y="579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56071</xdr:rowOff>
    </xdr:from>
    <xdr:to>
      <xdr:col>19</xdr:col>
      <xdr:colOff>644525</xdr:colOff>
      <xdr:row>37</xdr:row>
      <xdr:rowOff>106172</xdr:rowOff>
    </xdr:to>
    <xdr:cxnSp macro="">
      <xdr:nvCxnSpPr>
        <xdr:cNvPr id="528" name="直線コネクタ 527"/>
        <xdr:cNvCxnSpPr/>
      </xdr:nvCxnSpPr>
      <xdr:spPr>
        <a:xfrm flipV="1">
          <a:off x="12814300" y="6399721"/>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45580</xdr:rowOff>
    </xdr:from>
    <xdr:to>
      <xdr:col>20</xdr:col>
      <xdr:colOff>9525</xdr:colOff>
      <xdr:row>35</xdr:row>
      <xdr:rowOff>147180</xdr:rowOff>
    </xdr:to>
    <xdr:sp macro="" textlink="">
      <xdr:nvSpPr>
        <xdr:cNvPr id="529" name="フローチャート : 判断 528"/>
        <xdr:cNvSpPr/>
      </xdr:nvSpPr>
      <xdr:spPr>
        <a:xfrm>
          <a:off x="13652500" y="60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163707</xdr:rowOff>
    </xdr:from>
    <xdr:ext cx="534377" cy="259045"/>
    <xdr:sp macro="" textlink="">
      <xdr:nvSpPr>
        <xdr:cNvPr id="530" name="テキスト ボックス 529"/>
        <xdr:cNvSpPr txBox="1"/>
      </xdr:nvSpPr>
      <xdr:spPr>
        <a:xfrm>
          <a:off x="13436111" y="58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76136</xdr:rowOff>
    </xdr:from>
    <xdr:to>
      <xdr:col>18</xdr:col>
      <xdr:colOff>492125</xdr:colOff>
      <xdr:row>36</xdr:row>
      <xdr:rowOff>6286</xdr:rowOff>
    </xdr:to>
    <xdr:sp macro="" textlink="">
      <xdr:nvSpPr>
        <xdr:cNvPr id="531" name="フローチャート : 判断 530"/>
        <xdr:cNvSpPr/>
      </xdr:nvSpPr>
      <xdr:spPr>
        <a:xfrm>
          <a:off x="12763500" y="607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22813</xdr:rowOff>
    </xdr:from>
    <xdr:ext cx="534377" cy="259045"/>
    <xdr:sp macro="" textlink="">
      <xdr:nvSpPr>
        <xdr:cNvPr id="532" name="テキスト ボックス 531"/>
        <xdr:cNvSpPr txBox="1"/>
      </xdr:nvSpPr>
      <xdr:spPr>
        <a:xfrm>
          <a:off x="12547111" y="585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49276</xdr:rowOff>
    </xdr:from>
    <xdr:to>
      <xdr:col>23</xdr:col>
      <xdr:colOff>568325</xdr:colOff>
      <xdr:row>37</xdr:row>
      <xdr:rowOff>150876</xdr:rowOff>
    </xdr:to>
    <xdr:sp macro="" textlink="">
      <xdr:nvSpPr>
        <xdr:cNvPr id="538" name="円/楕円 537"/>
        <xdr:cNvSpPr/>
      </xdr:nvSpPr>
      <xdr:spPr>
        <a:xfrm>
          <a:off x="162687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135653</xdr:rowOff>
    </xdr:from>
    <xdr:ext cx="469744" cy="259045"/>
    <xdr:sp macro="" textlink="">
      <xdr:nvSpPr>
        <xdr:cNvPr id="539" name="消防費該当値テキスト"/>
        <xdr:cNvSpPr txBox="1"/>
      </xdr:nvSpPr>
      <xdr:spPr>
        <a:xfrm>
          <a:off x="16370300" y="630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160147</xdr:rowOff>
    </xdr:from>
    <xdr:to>
      <xdr:col>22</xdr:col>
      <xdr:colOff>415925</xdr:colOff>
      <xdr:row>37</xdr:row>
      <xdr:rowOff>90297</xdr:rowOff>
    </xdr:to>
    <xdr:sp macro="" textlink="">
      <xdr:nvSpPr>
        <xdr:cNvPr id="540" name="円/楕円 539"/>
        <xdr:cNvSpPr/>
      </xdr:nvSpPr>
      <xdr:spPr>
        <a:xfrm>
          <a:off x="15430500" y="63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81424</xdr:rowOff>
    </xdr:from>
    <xdr:ext cx="469744" cy="259045"/>
    <xdr:sp macro="" textlink="">
      <xdr:nvSpPr>
        <xdr:cNvPr id="541" name="テキスト ボックス 540"/>
        <xdr:cNvSpPr txBox="1"/>
      </xdr:nvSpPr>
      <xdr:spPr>
        <a:xfrm>
          <a:off x="15246427" y="64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17234</xdr:rowOff>
    </xdr:from>
    <xdr:to>
      <xdr:col>21</xdr:col>
      <xdr:colOff>212725</xdr:colOff>
      <xdr:row>37</xdr:row>
      <xdr:rowOff>118834</xdr:rowOff>
    </xdr:to>
    <xdr:sp macro="" textlink="">
      <xdr:nvSpPr>
        <xdr:cNvPr id="542" name="円/楕円 541"/>
        <xdr:cNvSpPr/>
      </xdr:nvSpPr>
      <xdr:spPr>
        <a:xfrm>
          <a:off x="14541500" y="63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109961</xdr:rowOff>
    </xdr:from>
    <xdr:ext cx="469744" cy="259045"/>
    <xdr:sp macro="" textlink="">
      <xdr:nvSpPr>
        <xdr:cNvPr id="543" name="テキスト ボックス 542"/>
        <xdr:cNvSpPr txBox="1"/>
      </xdr:nvSpPr>
      <xdr:spPr>
        <a:xfrm>
          <a:off x="14357427" y="645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5271</xdr:rowOff>
    </xdr:from>
    <xdr:to>
      <xdr:col>20</xdr:col>
      <xdr:colOff>9525</xdr:colOff>
      <xdr:row>37</xdr:row>
      <xdr:rowOff>106871</xdr:rowOff>
    </xdr:to>
    <xdr:sp macro="" textlink="">
      <xdr:nvSpPr>
        <xdr:cNvPr id="544" name="円/楕円 543"/>
        <xdr:cNvSpPr/>
      </xdr:nvSpPr>
      <xdr:spPr>
        <a:xfrm>
          <a:off x="13652500" y="63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97998</xdr:rowOff>
    </xdr:from>
    <xdr:ext cx="469744" cy="259045"/>
    <xdr:sp macro="" textlink="">
      <xdr:nvSpPr>
        <xdr:cNvPr id="545" name="テキスト ボックス 544"/>
        <xdr:cNvSpPr txBox="1"/>
      </xdr:nvSpPr>
      <xdr:spPr>
        <a:xfrm>
          <a:off x="13468427" y="644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55372</xdr:rowOff>
    </xdr:from>
    <xdr:to>
      <xdr:col>18</xdr:col>
      <xdr:colOff>492125</xdr:colOff>
      <xdr:row>37</xdr:row>
      <xdr:rowOff>156972</xdr:rowOff>
    </xdr:to>
    <xdr:sp macro="" textlink="">
      <xdr:nvSpPr>
        <xdr:cNvPr id="546" name="円/楕円 545"/>
        <xdr:cNvSpPr/>
      </xdr:nvSpPr>
      <xdr:spPr>
        <a:xfrm>
          <a:off x="12763500" y="63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148099</xdr:rowOff>
    </xdr:from>
    <xdr:ext cx="469744" cy="259045"/>
    <xdr:sp macro="" textlink="">
      <xdr:nvSpPr>
        <xdr:cNvPr id="547" name="テキスト ボックス 546"/>
        <xdr:cNvSpPr txBox="1"/>
      </xdr:nvSpPr>
      <xdr:spPr>
        <a:xfrm>
          <a:off x="12579427" y="64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2" name="直線コネクタ 571"/>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3"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4" name="直線コネクタ 573"/>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5"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6" name="直線コネクタ 575"/>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129508</xdr:rowOff>
    </xdr:from>
    <xdr:to>
      <xdr:col>23</xdr:col>
      <xdr:colOff>517525</xdr:colOff>
      <xdr:row>57</xdr:row>
      <xdr:rowOff>5779</xdr:rowOff>
    </xdr:to>
    <xdr:cxnSp macro="">
      <xdr:nvCxnSpPr>
        <xdr:cNvPr id="577" name="直線コネクタ 576"/>
        <xdr:cNvCxnSpPr/>
      </xdr:nvCxnSpPr>
      <xdr:spPr>
        <a:xfrm flipV="1">
          <a:off x="15481300" y="9387808"/>
          <a:ext cx="838200" cy="39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100131</xdr:rowOff>
    </xdr:from>
    <xdr:ext cx="534377" cy="259045"/>
    <xdr:sp macro="" textlink="">
      <xdr:nvSpPr>
        <xdr:cNvPr id="578" name="教育費平均値テキスト"/>
        <xdr:cNvSpPr txBox="1"/>
      </xdr:nvSpPr>
      <xdr:spPr>
        <a:xfrm>
          <a:off x="16370300" y="9529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9" name="フローチャート : 判断 578"/>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5779</xdr:rowOff>
    </xdr:from>
    <xdr:to>
      <xdr:col>22</xdr:col>
      <xdr:colOff>365125</xdr:colOff>
      <xdr:row>58</xdr:row>
      <xdr:rowOff>23743</xdr:rowOff>
    </xdr:to>
    <xdr:cxnSp macro="">
      <xdr:nvCxnSpPr>
        <xdr:cNvPr id="580" name="直線コネクタ 579"/>
        <xdr:cNvCxnSpPr/>
      </xdr:nvCxnSpPr>
      <xdr:spPr>
        <a:xfrm flipV="1">
          <a:off x="14592300" y="9778429"/>
          <a:ext cx="889000" cy="18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1" name="フローチャート : 判断 580"/>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2" name="テキスト ボックス 581"/>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38049</xdr:rowOff>
    </xdr:from>
    <xdr:to>
      <xdr:col>21</xdr:col>
      <xdr:colOff>161925</xdr:colOff>
      <xdr:row>58</xdr:row>
      <xdr:rowOff>23743</xdr:rowOff>
    </xdr:to>
    <xdr:cxnSp macro="">
      <xdr:nvCxnSpPr>
        <xdr:cNvPr id="583" name="直線コネクタ 582"/>
        <xdr:cNvCxnSpPr/>
      </xdr:nvCxnSpPr>
      <xdr:spPr>
        <a:xfrm>
          <a:off x="13703300" y="9124899"/>
          <a:ext cx="889000" cy="8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4" name="フローチャート : 判断 583"/>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5" name="テキスト ボックス 584"/>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38049</xdr:rowOff>
    </xdr:from>
    <xdr:to>
      <xdr:col>19</xdr:col>
      <xdr:colOff>644525</xdr:colOff>
      <xdr:row>55</xdr:row>
      <xdr:rowOff>100038</xdr:rowOff>
    </xdr:to>
    <xdr:cxnSp macro="">
      <xdr:nvCxnSpPr>
        <xdr:cNvPr id="586" name="直線コネクタ 585"/>
        <xdr:cNvCxnSpPr/>
      </xdr:nvCxnSpPr>
      <xdr:spPr>
        <a:xfrm flipV="1">
          <a:off x="12814300" y="9124899"/>
          <a:ext cx="889000" cy="40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7" name="フローチャート : 判断 586"/>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8" name="テキスト ボックス 587"/>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9" name="フローチャート : 判断 588"/>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90" name="テキスト ボックス 589"/>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78708</xdr:rowOff>
    </xdr:from>
    <xdr:to>
      <xdr:col>23</xdr:col>
      <xdr:colOff>568325</xdr:colOff>
      <xdr:row>55</xdr:row>
      <xdr:rowOff>8858</xdr:rowOff>
    </xdr:to>
    <xdr:sp macro="" textlink="">
      <xdr:nvSpPr>
        <xdr:cNvPr id="596" name="円/楕円 595"/>
        <xdr:cNvSpPr/>
      </xdr:nvSpPr>
      <xdr:spPr>
        <a:xfrm>
          <a:off x="16268700" y="933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101585</xdr:rowOff>
    </xdr:from>
    <xdr:ext cx="534377" cy="259045"/>
    <xdr:sp macro="" textlink="">
      <xdr:nvSpPr>
        <xdr:cNvPr id="597" name="教育費該当値テキスト"/>
        <xdr:cNvSpPr txBox="1"/>
      </xdr:nvSpPr>
      <xdr:spPr>
        <a:xfrm>
          <a:off x="16370300" y="91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60,535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126429</xdr:rowOff>
    </xdr:from>
    <xdr:to>
      <xdr:col>22</xdr:col>
      <xdr:colOff>415925</xdr:colOff>
      <xdr:row>57</xdr:row>
      <xdr:rowOff>56579</xdr:rowOff>
    </xdr:to>
    <xdr:sp macro="" textlink="">
      <xdr:nvSpPr>
        <xdr:cNvPr id="598" name="円/楕円 597"/>
        <xdr:cNvSpPr/>
      </xdr:nvSpPr>
      <xdr:spPr>
        <a:xfrm>
          <a:off x="15430500" y="97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47706</xdr:rowOff>
    </xdr:from>
    <xdr:ext cx="534377" cy="259045"/>
    <xdr:sp macro="" textlink="">
      <xdr:nvSpPr>
        <xdr:cNvPr id="599" name="テキスト ボックス 598"/>
        <xdr:cNvSpPr txBox="1"/>
      </xdr:nvSpPr>
      <xdr:spPr>
        <a:xfrm>
          <a:off x="15214111" y="982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144393</xdr:rowOff>
    </xdr:from>
    <xdr:to>
      <xdr:col>21</xdr:col>
      <xdr:colOff>212725</xdr:colOff>
      <xdr:row>58</xdr:row>
      <xdr:rowOff>74543</xdr:rowOff>
    </xdr:to>
    <xdr:sp macro="" textlink="">
      <xdr:nvSpPr>
        <xdr:cNvPr id="600" name="円/楕円 599"/>
        <xdr:cNvSpPr/>
      </xdr:nvSpPr>
      <xdr:spPr>
        <a:xfrm>
          <a:off x="14541500" y="99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65670</xdr:rowOff>
    </xdr:from>
    <xdr:ext cx="534377" cy="259045"/>
    <xdr:sp macro="" textlink="">
      <xdr:nvSpPr>
        <xdr:cNvPr id="601" name="テキスト ボックス 600"/>
        <xdr:cNvSpPr txBox="1"/>
      </xdr:nvSpPr>
      <xdr:spPr>
        <a:xfrm>
          <a:off x="14325111" y="100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30,087</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158699</xdr:rowOff>
    </xdr:from>
    <xdr:to>
      <xdr:col>20</xdr:col>
      <xdr:colOff>9525</xdr:colOff>
      <xdr:row>53</xdr:row>
      <xdr:rowOff>88849</xdr:rowOff>
    </xdr:to>
    <xdr:sp macro="" textlink="">
      <xdr:nvSpPr>
        <xdr:cNvPr id="602" name="円/楕円 601"/>
        <xdr:cNvSpPr/>
      </xdr:nvSpPr>
      <xdr:spPr>
        <a:xfrm>
          <a:off x="13652500" y="90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105376</xdr:rowOff>
    </xdr:from>
    <xdr:ext cx="534377" cy="259045"/>
    <xdr:sp macro="" textlink="">
      <xdr:nvSpPr>
        <xdr:cNvPr id="603" name="テキスト ボックス 602"/>
        <xdr:cNvSpPr txBox="1"/>
      </xdr:nvSpPr>
      <xdr:spPr>
        <a:xfrm>
          <a:off x="13436111" y="88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49238</xdr:rowOff>
    </xdr:from>
    <xdr:to>
      <xdr:col>18</xdr:col>
      <xdr:colOff>492125</xdr:colOff>
      <xdr:row>55</xdr:row>
      <xdr:rowOff>150838</xdr:rowOff>
    </xdr:to>
    <xdr:sp macro="" textlink="">
      <xdr:nvSpPr>
        <xdr:cNvPr id="604" name="円/楕円 603"/>
        <xdr:cNvSpPr/>
      </xdr:nvSpPr>
      <xdr:spPr>
        <a:xfrm>
          <a:off x="12763500" y="947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167365</xdr:rowOff>
    </xdr:from>
    <xdr:ext cx="534377" cy="259045"/>
    <xdr:sp macro="" textlink="">
      <xdr:nvSpPr>
        <xdr:cNvPr id="605" name="テキスト ボックス 604"/>
        <xdr:cNvSpPr txBox="1"/>
      </xdr:nvSpPr>
      <xdr:spPr>
        <a:xfrm>
          <a:off x="12547111" y="925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7" name="直線コネクタ 626"/>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30"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1" name="直線コネクタ 630"/>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3"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4" name="フローチャート : 判断 633"/>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6" name="フローチャート : 判断 635"/>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7" name="テキスト ボックス 636"/>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8" name="直線コネクタ 63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9" name="フローチャート : 判断 638"/>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0" name="テキスト ボックス 639"/>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1" name="直線コネクタ 64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2" name="フローチャート : 判断 641"/>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3" name="テキスト ボックス 642"/>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4" name="フローチャート : 判断 643"/>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5" name="テキスト ボックス 644"/>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1" name="円/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2"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3" name="円/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4" name="テキスト ボックス 653"/>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5" name="円/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6" name="テキスト ボックス 655"/>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7" name="円/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8" name="テキスト ボックス 657"/>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9" name="円/楕円 65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0" name="テキスト ボックス 659"/>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4" name="直線コネクタ 683"/>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5"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6" name="直線コネクタ 685"/>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7"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8" name="直線コネクタ 687"/>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43917</xdr:rowOff>
    </xdr:from>
    <xdr:to>
      <xdr:col>23</xdr:col>
      <xdr:colOff>517525</xdr:colOff>
      <xdr:row>97</xdr:row>
      <xdr:rowOff>47371</xdr:rowOff>
    </xdr:to>
    <xdr:cxnSp macro="">
      <xdr:nvCxnSpPr>
        <xdr:cNvPr id="689" name="直線コネクタ 688"/>
        <xdr:cNvCxnSpPr/>
      </xdr:nvCxnSpPr>
      <xdr:spPr>
        <a:xfrm>
          <a:off x="15481300" y="16674567"/>
          <a:ext cx="8382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90"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1" name="フローチャート : 判断 690"/>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32258</xdr:rowOff>
    </xdr:from>
    <xdr:to>
      <xdr:col>22</xdr:col>
      <xdr:colOff>365125</xdr:colOff>
      <xdr:row>97</xdr:row>
      <xdr:rowOff>43917</xdr:rowOff>
    </xdr:to>
    <xdr:cxnSp macro="">
      <xdr:nvCxnSpPr>
        <xdr:cNvPr id="692" name="直線コネクタ 691"/>
        <xdr:cNvCxnSpPr/>
      </xdr:nvCxnSpPr>
      <xdr:spPr>
        <a:xfrm>
          <a:off x="14592300" y="16662908"/>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3" name="フローチャート : 判断 692"/>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4" name="テキスト ボックス 693"/>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32258</xdr:rowOff>
    </xdr:from>
    <xdr:to>
      <xdr:col>21</xdr:col>
      <xdr:colOff>161925</xdr:colOff>
      <xdr:row>97</xdr:row>
      <xdr:rowOff>43675</xdr:rowOff>
    </xdr:to>
    <xdr:cxnSp macro="">
      <xdr:nvCxnSpPr>
        <xdr:cNvPr id="695" name="直線コネクタ 694"/>
        <xdr:cNvCxnSpPr/>
      </xdr:nvCxnSpPr>
      <xdr:spPr>
        <a:xfrm flipV="1">
          <a:off x="13703300" y="16662908"/>
          <a:ext cx="8890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6" name="フローチャート : 判断 695"/>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7" name="テキスト ボックス 696"/>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43675</xdr:rowOff>
    </xdr:from>
    <xdr:to>
      <xdr:col>19</xdr:col>
      <xdr:colOff>644525</xdr:colOff>
      <xdr:row>97</xdr:row>
      <xdr:rowOff>45631</xdr:rowOff>
    </xdr:to>
    <xdr:cxnSp macro="">
      <xdr:nvCxnSpPr>
        <xdr:cNvPr id="698" name="直線コネクタ 697"/>
        <xdr:cNvCxnSpPr/>
      </xdr:nvCxnSpPr>
      <xdr:spPr>
        <a:xfrm flipV="1">
          <a:off x="12814300" y="16674325"/>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9" name="フローチャート : 判断 698"/>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700" name="テキスト ボックス 699"/>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1" name="フローチャート : 判断 700"/>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2" name="テキスト ボックス 701"/>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168021</xdr:rowOff>
    </xdr:from>
    <xdr:to>
      <xdr:col>23</xdr:col>
      <xdr:colOff>568325</xdr:colOff>
      <xdr:row>97</xdr:row>
      <xdr:rowOff>98171</xdr:rowOff>
    </xdr:to>
    <xdr:sp macro="" textlink="">
      <xdr:nvSpPr>
        <xdr:cNvPr id="708" name="円/楕円 707"/>
        <xdr:cNvSpPr/>
      </xdr:nvSpPr>
      <xdr:spPr>
        <a:xfrm>
          <a:off x="16268700" y="166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82948</xdr:rowOff>
    </xdr:from>
    <xdr:ext cx="534377" cy="259045"/>
    <xdr:sp macro="" textlink="">
      <xdr:nvSpPr>
        <xdr:cNvPr id="709" name="公債費該当値テキスト"/>
        <xdr:cNvSpPr txBox="1"/>
      </xdr:nvSpPr>
      <xdr:spPr>
        <a:xfrm>
          <a:off x="16370300" y="165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26,770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164567</xdr:rowOff>
    </xdr:from>
    <xdr:to>
      <xdr:col>22</xdr:col>
      <xdr:colOff>415925</xdr:colOff>
      <xdr:row>97</xdr:row>
      <xdr:rowOff>94717</xdr:rowOff>
    </xdr:to>
    <xdr:sp macro="" textlink="">
      <xdr:nvSpPr>
        <xdr:cNvPr id="710" name="円/楕円 709"/>
        <xdr:cNvSpPr/>
      </xdr:nvSpPr>
      <xdr:spPr>
        <a:xfrm>
          <a:off x="15430500" y="166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85844</xdr:rowOff>
    </xdr:from>
    <xdr:ext cx="534377" cy="259045"/>
    <xdr:sp macro="" textlink="">
      <xdr:nvSpPr>
        <xdr:cNvPr id="711" name="テキスト ボックス 710"/>
        <xdr:cNvSpPr txBox="1"/>
      </xdr:nvSpPr>
      <xdr:spPr>
        <a:xfrm>
          <a:off x="15214111" y="1671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152908</xdr:rowOff>
    </xdr:from>
    <xdr:to>
      <xdr:col>21</xdr:col>
      <xdr:colOff>212725</xdr:colOff>
      <xdr:row>97</xdr:row>
      <xdr:rowOff>83058</xdr:rowOff>
    </xdr:to>
    <xdr:sp macro="" textlink="">
      <xdr:nvSpPr>
        <xdr:cNvPr id="712" name="円/楕円 711"/>
        <xdr:cNvSpPr/>
      </xdr:nvSpPr>
      <xdr:spPr>
        <a:xfrm>
          <a:off x="14541500" y="16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74185</xdr:rowOff>
    </xdr:from>
    <xdr:ext cx="534377" cy="259045"/>
    <xdr:sp macro="" textlink="">
      <xdr:nvSpPr>
        <xdr:cNvPr id="713" name="テキスト ボックス 712"/>
        <xdr:cNvSpPr txBox="1"/>
      </xdr:nvSpPr>
      <xdr:spPr>
        <a:xfrm>
          <a:off x="14325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164325</xdr:rowOff>
    </xdr:from>
    <xdr:to>
      <xdr:col>20</xdr:col>
      <xdr:colOff>9525</xdr:colOff>
      <xdr:row>97</xdr:row>
      <xdr:rowOff>94475</xdr:rowOff>
    </xdr:to>
    <xdr:sp macro="" textlink="">
      <xdr:nvSpPr>
        <xdr:cNvPr id="714" name="円/楕円 713"/>
        <xdr:cNvSpPr/>
      </xdr:nvSpPr>
      <xdr:spPr>
        <a:xfrm>
          <a:off x="13652500" y="166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85602</xdr:rowOff>
    </xdr:from>
    <xdr:ext cx="534377" cy="259045"/>
    <xdr:sp macro="" textlink="">
      <xdr:nvSpPr>
        <xdr:cNvPr id="715" name="テキスト ボックス 714"/>
        <xdr:cNvSpPr txBox="1"/>
      </xdr:nvSpPr>
      <xdr:spPr>
        <a:xfrm>
          <a:off x="13436111" y="167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166281</xdr:rowOff>
    </xdr:from>
    <xdr:to>
      <xdr:col>18</xdr:col>
      <xdr:colOff>492125</xdr:colOff>
      <xdr:row>97</xdr:row>
      <xdr:rowOff>96431</xdr:rowOff>
    </xdr:to>
    <xdr:sp macro="" textlink="">
      <xdr:nvSpPr>
        <xdr:cNvPr id="716" name="円/楕円 715"/>
        <xdr:cNvSpPr/>
      </xdr:nvSpPr>
      <xdr:spPr>
        <a:xfrm>
          <a:off x="12763500" y="166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87558</xdr:rowOff>
    </xdr:from>
    <xdr:ext cx="534377" cy="259045"/>
    <xdr:sp macro="" textlink="">
      <xdr:nvSpPr>
        <xdr:cNvPr id="717" name="テキスト ボックス 716"/>
        <xdr:cNvSpPr txBox="1"/>
      </xdr:nvSpPr>
      <xdr:spPr>
        <a:xfrm>
          <a:off x="12547111" y="1671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1" name="直線コネクタ 740"/>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2"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4"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5" name="直線コネクタ 744"/>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7"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8" name="フローチャート : 判断 747"/>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0" name="フローチャート : 判断 749"/>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1" name="テキスト ボックス 750"/>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6"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歳出決算総額は、住民一人当たり約</a:t>
          </a:r>
          <a:r>
            <a:rPr kumimoji="1" lang="en-US" altLang="ja-JP" sz="1300">
              <a:solidFill>
                <a:schemeClr val="dk1"/>
              </a:solidFill>
              <a:effectLst/>
              <a:latin typeface="+mn-lt"/>
              <a:ea typeface="+mn-ea"/>
              <a:cs typeface="+mn-cs"/>
            </a:rPr>
            <a:t>396,312</a:t>
          </a:r>
          <a:r>
            <a:rPr kumimoji="1" lang="ja-JP" altLang="ja-JP" sz="1300">
              <a:solidFill>
                <a:schemeClr val="dk1"/>
              </a:solidFill>
              <a:effectLst/>
              <a:latin typeface="+mn-lt"/>
              <a:ea typeface="+mn-ea"/>
              <a:cs typeface="+mn-cs"/>
            </a:rPr>
            <a:t>円となっている。目的別で見ると、学校教育施設建設等により教育費は増減の激しい推移となっている。平成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年度は老朽化した学校等の建替え事業が本格化し始めたこと</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大幅な増加となっており、今後も引き続き増加する見込みとなっている。平成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年度に地方創生事業であるプレミアム付き商品券発行事業の影響で大幅な伸びを見せた商工費については今年度は例年と同水準になった。性質別経費で</a:t>
          </a:r>
          <a:r>
            <a:rPr kumimoji="1" lang="ja-JP" altLang="en-US" sz="1300">
              <a:solidFill>
                <a:schemeClr val="dk1"/>
              </a:solidFill>
              <a:effectLst/>
              <a:latin typeface="+mn-lt"/>
              <a:ea typeface="+mn-ea"/>
              <a:cs typeface="+mn-cs"/>
            </a:rPr>
            <a:t>例年以上の</a:t>
          </a:r>
          <a:r>
            <a:rPr kumimoji="1" lang="ja-JP" altLang="ja-JP" sz="1300">
              <a:solidFill>
                <a:schemeClr val="dk1"/>
              </a:solidFill>
              <a:effectLst/>
              <a:latin typeface="+mn-lt"/>
              <a:ea typeface="+mn-ea"/>
              <a:cs typeface="+mn-cs"/>
            </a:rPr>
            <a:t>伸びを見せている扶助費の影響で民生費も大幅な増となって</a:t>
          </a:r>
          <a:r>
            <a:rPr kumimoji="1" lang="ja-JP" altLang="en-US" sz="1300">
              <a:solidFill>
                <a:schemeClr val="dk1"/>
              </a:solidFill>
              <a:effectLst/>
              <a:latin typeface="+mn-lt"/>
              <a:ea typeface="+mn-ea"/>
              <a:cs typeface="+mn-cs"/>
            </a:rPr>
            <a:t>おり、今後も増加傾向が続くと考える</a:t>
          </a:r>
          <a:r>
            <a:rPr kumimoji="1" lang="ja-JP" altLang="ja-JP" sz="1300">
              <a:solidFill>
                <a:schemeClr val="dk1"/>
              </a:solidFill>
              <a:effectLst/>
              <a:latin typeface="+mn-lt"/>
              <a:ea typeface="+mn-ea"/>
              <a:cs typeface="+mn-cs"/>
            </a:rPr>
            <a:t>。</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今後の財政基盤の強化のためにも、引き続き歳出の抑制に努めるほか、市税の徴収率向上や企業誘致による将来的な市税収入の増に取り組んでいく。また</a:t>
          </a:r>
          <a:r>
            <a:rPr kumimoji="1" lang="ja-JP" altLang="en-US"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今年度創設した普天間未来基金やふるさと納税制度の活用、有料広告掲載やネーミングライツ等の取り組みを積極的に推進し、さらなる自主財源の確保を目指す。</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200" baseline="0">
              <a:latin typeface="ＭＳ ゴシック" pitchFamily="49" charset="-128"/>
              <a:ea typeface="ＭＳ ゴシック" pitchFamily="49" charset="-128"/>
            </a:rPr>
            <a:t>財政調整基金残高については、平成</a:t>
          </a:r>
          <a:r>
            <a:rPr kumimoji="1" lang="en-US" altLang="ja-JP" sz="1200" baseline="0">
              <a:latin typeface="ＭＳ ゴシック" pitchFamily="49" charset="-128"/>
              <a:ea typeface="ＭＳ ゴシック" pitchFamily="49" charset="-128"/>
            </a:rPr>
            <a:t>24</a:t>
          </a:r>
          <a:r>
            <a:rPr kumimoji="1" lang="ja-JP" altLang="en-US" sz="1200" baseline="0">
              <a:latin typeface="ＭＳ ゴシック" pitchFamily="49" charset="-128"/>
              <a:ea typeface="ＭＳ ゴシック" pitchFamily="49" charset="-128"/>
            </a:rPr>
            <a:t>年度から回復傾向にあるが、平成</a:t>
          </a:r>
          <a:r>
            <a:rPr kumimoji="1" lang="en-US" altLang="ja-JP" sz="1200" baseline="0">
              <a:latin typeface="ＭＳ ゴシック" pitchFamily="49" charset="-128"/>
              <a:ea typeface="ＭＳ ゴシック" pitchFamily="49" charset="-128"/>
            </a:rPr>
            <a:t>28</a:t>
          </a:r>
          <a:r>
            <a:rPr kumimoji="1" lang="ja-JP" altLang="en-US" sz="1200" baseline="0">
              <a:latin typeface="ＭＳ ゴシック" pitchFamily="49" charset="-128"/>
              <a:ea typeface="ＭＳ ゴシック" pitchFamily="49" charset="-128"/>
            </a:rPr>
            <a:t>年度は標準財政規模の増があったこと、事業費の増による基金取崩しを行ったことにより、平成</a:t>
          </a:r>
          <a:r>
            <a:rPr kumimoji="1" lang="en-US" altLang="ja-JP" sz="1200" baseline="0">
              <a:latin typeface="ＭＳ ゴシック" pitchFamily="49" charset="-128"/>
              <a:ea typeface="ＭＳ ゴシック" pitchFamily="49" charset="-128"/>
            </a:rPr>
            <a:t>27</a:t>
          </a:r>
          <a:r>
            <a:rPr kumimoji="1" lang="ja-JP" altLang="en-US" sz="1200" baseline="0">
              <a:latin typeface="ＭＳ ゴシック" pitchFamily="49" charset="-128"/>
              <a:ea typeface="ＭＳ ゴシック" pitchFamily="49" charset="-128"/>
            </a:rPr>
            <a:t>年度からは減少した。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実質収支額については、平成</a:t>
          </a:r>
          <a:r>
            <a:rPr kumimoji="1" lang="en-US" altLang="ja-JP" sz="1200" baseline="0">
              <a:latin typeface="ＭＳ ゴシック" pitchFamily="49" charset="-128"/>
              <a:ea typeface="ＭＳ ゴシック" pitchFamily="49" charset="-128"/>
            </a:rPr>
            <a:t>27</a:t>
          </a:r>
          <a:r>
            <a:rPr kumimoji="1" lang="ja-JP" altLang="en-US" sz="1200" baseline="0">
              <a:latin typeface="ＭＳ ゴシック" pitchFamily="49" charset="-128"/>
              <a:ea typeface="ＭＳ ゴシック" pitchFamily="49" charset="-128"/>
            </a:rPr>
            <a:t>年度から若干増加したものの、平成</a:t>
          </a:r>
          <a:r>
            <a:rPr kumimoji="1" lang="en-US" altLang="ja-JP" sz="1200" baseline="0">
              <a:latin typeface="ＭＳ ゴシック" pitchFamily="49" charset="-128"/>
              <a:ea typeface="ＭＳ ゴシック" pitchFamily="49" charset="-128"/>
            </a:rPr>
            <a:t>26</a:t>
          </a:r>
          <a:r>
            <a:rPr kumimoji="1" lang="ja-JP" altLang="en-US" sz="1200" baseline="0">
              <a:latin typeface="ＭＳ ゴシック" pitchFamily="49" charset="-128"/>
              <a:ea typeface="ＭＳ ゴシック" pitchFamily="49" charset="-128"/>
            </a:rPr>
            <a:t>年度から</a:t>
          </a:r>
          <a:r>
            <a:rPr kumimoji="1" lang="en-US" altLang="ja-JP" sz="1200" baseline="0">
              <a:latin typeface="ＭＳ ゴシック" pitchFamily="49" charset="-128"/>
              <a:ea typeface="ＭＳ ゴシック" pitchFamily="49" charset="-128"/>
            </a:rPr>
            <a:t>3</a:t>
          </a:r>
          <a:r>
            <a:rPr kumimoji="1" lang="ja-JP" altLang="en-US" sz="1200" baseline="0">
              <a:latin typeface="ＭＳ ゴシック" pitchFamily="49" charset="-128"/>
              <a:ea typeface="ＭＳ ゴシック" pitchFamily="49" charset="-128"/>
            </a:rPr>
            <a:t>％～</a:t>
          </a:r>
          <a:r>
            <a:rPr kumimoji="1" lang="en-US" altLang="ja-JP" sz="1200" baseline="0">
              <a:latin typeface="ＭＳ ゴシック" pitchFamily="49" charset="-128"/>
              <a:ea typeface="ＭＳ ゴシック" pitchFamily="49" charset="-128"/>
            </a:rPr>
            <a:t>5</a:t>
          </a:r>
          <a:r>
            <a:rPr kumimoji="1" lang="ja-JP" altLang="en-US" sz="1200" baseline="0">
              <a:latin typeface="ＭＳ ゴシック" pitchFamily="49" charset="-128"/>
              <a:ea typeface="ＭＳ ゴシック" pitchFamily="49" charset="-128"/>
            </a:rPr>
            <a:t>％の範囲で推移している。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実質単年度収支については、平成</a:t>
          </a:r>
          <a:r>
            <a:rPr kumimoji="1" lang="en-US" altLang="ja-JP" sz="1200" baseline="0">
              <a:latin typeface="ＭＳ ゴシック" pitchFamily="49" charset="-128"/>
              <a:ea typeface="ＭＳ ゴシック" pitchFamily="49" charset="-128"/>
            </a:rPr>
            <a:t>27</a:t>
          </a:r>
          <a:r>
            <a:rPr kumimoji="1" lang="ja-JP" altLang="en-US" sz="1200" baseline="0">
              <a:latin typeface="ＭＳ ゴシック" pitchFamily="49" charset="-128"/>
              <a:ea typeface="ＭＳ ゴシック" pitchFamily="49" charset="-128"/>
            </a:rPr>
            <a:t>年度は財政調整基金の取崩しがなかったものの、平成</a:t>
          </a:r>
          <a:r>
            <a:rPr kumimoji="1" lang="en-US" altLang="ja-JP" sz="1200" baseline="0">
              <a:latin typeface="ＭＳ ゴシック" pitchFamily="49" charset="-128"/>
              <a:ea typeface="ＭＳ ゴシック" pitchFamily="49" charset="-128"/>
            </a:rPr>
            <a:t>28</a:t>
          </a:r>
          <a:r>
            <a:rPr kumimoji="1" lang="ja-JP" altLang="en-US" sz="1200" baseline="0">
              <a:latin typeface="ＭＳ ゴシック" pitchFamily="49" charset="-128"/>
              <a:ea typeface="ＭＳ ゴシック" pitchFamily="49" charset="-128"/>
            </a:rPr>
            <a:t>年度は事業費の増等により基金取崩しを行った結果、マイナスとなった。</a:t>
          </a:r>
          <a:endParaRPr kumimoji="1" lang="en-US" altLang="ja-JP" sz="12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国民健康保険特別会計は、その他繰出金により赤字を補てんしているものの、平成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年度以降は赤字状態が継続している。平成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年度から県広域化となるが、今後国保税率の改正等も検討し、様々な方向から赤字の縮小を目指す必要がある。</a:t>
          </a:r>
          <a:endParaRPr kumimoji="1" lang="en-US" altLang="ja-JP" sz="1400">
            <a:latin typeface="ＭＳ ゴシック" pitchFamily="49" charset="-128"/>
            <a:ea typeface="ＭＳ ゴシック"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下水道事業特別会計について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、一般会計からの繰出金により赤字を補てんしている状況であるが、平成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年度から公営企業へ移行するため、今後使用料等の改定を検討し、経営の健全化を図る必要がある</a:t>
          </a:r>
          <a:r>
            <a:rPr kumimoji="1" lang="ja-JP" altLang="ja-JP" sz="1400">
              <a:solidFill>
                <a:schemeClr val="dk1"/>
              </a:solidFill>
              <a:effectLst/>
              <a:latin typeface="+mn-lt"/>
              <a:ea typeface="+mn-ea"/>
              <a:cs typeface="+mn-cs"/>
            </a:rPr>
            <a:t>。</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黒字である水道事業会計は、後年度は経年劣化した管路更新等の経費増大が見込まれることから、計画的な事業実施を図っていく。</a:t>
          </a:r>
        </a:p>
        <a:p>
          <a:r>
            <a:rPr kumimoji="1" lang="ja-JP" altLang="en-US" sz="1400">
              <a:latin typeface="ＭＳ ゴシック" pitchFamily="49" charset="-128"/>
              <a:ea typeface="ＭＳ ゴシック" pitchFamily="49" charset="-128"/>
            </a:rPr>
            <a:t>　その他の会計については、国民健康保険特別会計、下水道事業特別会計と同じく一般会計からの繰出金により収支の均衡が取れている状況であるが、独立採算が原則であることを踏まえ、経費の節減と財源の確保に努め、一般会計からの繰出金を必要最小限度に留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介護老人福祉施設等特別会計については、県内唯一の市立特別養護老人ホーム運営を行ってきたが、平成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年度末に特別会計を廃止し、平成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年度より民間へ譲渡した。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39854563</v>
      </c>
      <c r="BO4" s="381"/>
      <c r="BP4" s="381"/>
      <c r="BQ4" s="381"/>
      <c r="BR4" s="381"/>
      <c r="BS4" s="381"/>
      <c r="BT4" s="381"/>
      <c r="BU4" s="382"/>
      <c r="BV4" s="380">
        <v>38556801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4.0999999999999996</v>
      </c>
      <c r="CU4" s="387"/>
      <c r="CV4" s="387"/>
      <c r="CW4" s="387"/>
      <c r="CX4" s="387"/>
      <c r="CY4" s="387"/>
      <c r="CZ4" s="387"/>
      <c r="DA4" s="388"/>
      <c r="DB4" s="386">
        <v>3.7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38898440</v>
      </c>
      <c r="BO5" s="418"/>
      <c r="BP5" s="418"/>
      <c r="BQ5" s="418"/>
      <c r="BR5" s="418"/>
      <c r="BS5" s="418"/>
      <c r="BT5" s="418"/>
      <c r="BU5" s="419"/>
      <c r="BV5" s="417">
        <v>37698301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86.1</v>
      </c>
      <c r="CU5" s="415"/>
      <c r="CV5" s="415"/>
      <c r="CW5" s="415"/>
      <c r="CX5" s="415"/>
      <c r="CY5" s="415"/>
      <c r="CZ5" s="415"/>
      <c r="DA5" s="416"/>
      <c r="DB5" s="414">
        <v>87.4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956123</v>
      </c>
      <c r="BO6" s="418"/>
      <c r="BP6" s="418"/>
      <c r="BQ6" s="418"/>
      <c r="BR6" s="418"/>
      <c r="BS6" s="418"/>
      <c r="BT6" s="418"/>
      <c r="BU6" s="419"/>
      <c r="BV6" s="417">
        <v>858500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91.6</v>
      </c>
      <c r="CU6" s="455"/>
      <c r="CV6" s="455"/>
      <c r="CW6" s="455"/>
      <c r="CX6" s="455"/>
      <c r="CY6" s="455"/>
      <c r="CZ6" s="455"/>
      <c r="DA6" s="456"/>
      <c r="DB6" s="454">
        <v>93.9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208764</v>
      </c>
      <c r="BO7" s="418"/>
      <c r="BP7" s="418"/>
      <c r="BQ7" s="418"/>
      <c r="BR7" s="418"/>
      <c r="BS7" s="418"/>
      <c r="BT7" s="418"/>
      <c r="BU7" s="419"/>
      <c r="BV7" s="417">
        <v>203935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18297087</v>
      </c>
      <c r="CU7" s="418"/>
      <c r="CV7" s="418"/>
      <c r="CW7" s="418"/>
      <c r="CX7" s="418"/>
      <c r="CY7" s="418"/>
      <c r="CZ7" s="418"/>
      <c r="DA7" s="419"/>
      <c r="DB7" s="417">
        <v>17853701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747359</v>
      </c>
      <c r="BO8" s="418"/>
      <c r="BP8" s="418"/>
      <c r="BQ8" s="418"/>
      <c r="BR8" s="418"/>
      <c r="BS8" s="418"/>
      <c r="BT8" s="418"/>
      <c r="BU8" s="419"/>
      <c r="BV8" s="417">
        <v>654565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0.65</v>
      </c>
      <c r="CU8" s="458"/>
      <c r="CV8" s="458"/>
      <c r="CW8" s="458"/>
      <c r="CX8" s="458"/>
      <c r="CY8" s="458"/>
      <c r="CZ8" s="458"/>
      <c r="DA8" s="459"/>
      <c r="DB8" s="457">
        <v>0.64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96243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92794</v>
      </c>
      <c r="BO9" s="418"/>
      <c r="BP9" s="418"/>
      <c r="BQ9" s="418"/>
      <c r="BR9" s="418"/>
      <c r="BS9" s="418"/>
      <c r="BT9" s="418"/>
      <c r="BU9" s="419"/>
      <c r="BV9" s="417">
        <v>6305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11.2</v>
      </c>
      <c r="CU9" s="415"/>
      <c r="CV9" s="415"/>
      <c r="CW9" s="415"/>
      <c r="CX9" s="415"/>
      <c r="CY9" s="415"/>
      <c r="CZ9" s="415"/>
      <c r="DA9" s="416"/>
      <c r="DB9" s="414">
        <v>11.7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91928</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332692</v>
      </c>
      <c r="BO10" s="418"/>
      <c r="BP10" s="418"/>
      <c r="BQ10" s="418"/>
      <c r="BR10" s="418"/>
      <c r="BS10" s="418"/>
      <c r="BT10" s="418"/>
      <c r="BU10" s="419"/>
      <c r="BV10" s="417">
        <v>334561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98151</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528000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97043</v>
      </c>
      <c r="S13" s="499"/>
      <c r="T13" s="499"/>
      <c r="U13" s="499"/>
      <c r="V13" s="500"/>
      <c r="W13" s="433" t="s">
        <v>123</v>
      </c>
      <c r="X13" s="434"/>
      <c r="Y13" s="434"/>
      <c r="Z13" s="434"/>
      <c r="AA13" s="434"/>
      <c r="AB13" s="424"/>
      <c r="AC13" s="468">
        <v>267</v>
      </c>
      <c r="AD13" s="469"/>
      <c r="AE13" s="469"/>
      <c r="AF13" s="469"/>
      <c r="AG13" s="508"/>
      <c r="AH13" s="468">
        <v>251</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-102514</v>
      </c>
      <c r="BO13" s="418"/>
      <c r="BP13" s="418"/>
      <c r="BQ13" s="418"/>
      <c r="BR13" s="418"/>
      <c r="BS13" s="418"/>
      <c r="BT13" s="418"/>
      <c r="BU13" s="419"/>
      <c r="BV13" s="417">
        <v>340866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8.1</v>
      </c>
      <c r="CU13" s="415"/>
      <c r="CV13" s="415"/>
      <c r="CW13" s="415"/>
      <c r="CX13" s="415"/>
      <c r="CY13" s="415"/>
      <c r="CZ13" s="415"/>
      <c r="DA13" s="416"/>
      <c r="DB13" s="414">
        <v>8.6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97509</v>
      </c>
      <c r="S14" s="499"/>
      <c r="T14" s="499"/>
      <c r="U14" s="499"/>
      <c r="V14" s="500"/>
      <c r="W14" s="407"/>
      <c r="X14" s="408"/>
      <c r="Y14" s="408"/>
      <c r="Z14" s="408"/>
      <c r="AA14" s="408"/>
      <c r="AB14" s="397"/>
      <c r="AC14" s="501">
        <v>0.8</v>
      </c>
      <c r="AD14" s="502"/>
      <c r="AE14" s="502"/>
      <c r="AF14" s="502"/>
      <c r="AG14" s="503"/>
      <c r="AH14" s="501">
        <v>0.8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49.6</v>
      </c>
      <c r="CU14" s="513"/>
      <c r="CV14" s="513"/>
      <c r="CW14" s="513"/>
      <c r="CX14" s="513"/>
      <c r="CY14" s="513"/>
      <c r="CZ14" s="513"/>
      <c r="DA14" s="514"/>
      <c r="DB14" s="512">
        <v>53.9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96442</v>
      </c>
      <c r="S15" s="499"/>
      <c r="T15" s="499"/>
      <c r="U15" s="499"/>
      <c r="V15" s="500"/>
      <c r="W15" s="433" t="s">
        <v>130</v>
      </c>
      <c r="X15" s="434"/>
      <c r="Y15" s="434"/>
      <c r="Z15" s="434"/>
      <c r="AA15" s="434"/>
      <c r="AB15" s="424"/>
      <c r="AC15" s="468">
        <v>4964</v>
      </c>
      <c r="AD15" s="469"/>
      <c r="AE15" s="469"/>
      <c r="AF15" s="469"/>
      <c r="AG15" s="508"/>
      <c r="AH15" s="468">
        <v>5032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9549801</v>
      </c>
      <c r="BO15" s="381"/>
      <c r="BP15" s="381"/>
      <c r="BQ15" s="381"/>
      <c r="BR15" s="381"/>
      <c r="BS15" s="381"/>
      <c r="BT15" s="381"/>
      <c r="BU15" s="382"/>
      <c r="BV15" s="380">
        <v>9040540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14.6</v>
      </c>
      <c r="AD16" s="502"/>
      <c r="AE16" s="502"/>
      <c r="AF16" s="502"/>
      <c r="AG16" s="503"/>
      <c r="AH16" s="501">
        <v>15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14429206</v>
      </c>
      <c r="BO16" s="418"/>
      <c r="BP16" s="418"/>
      <c r="BQ16" s="418"/>
      <c r="BR16" s="418"/>
      <c r="BS16" s="418"/>
      <c r="BT16" s="418"/>
      <c r="BU16" s="419"/>
      <c r="BV16" s="417">
        <v>13939505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28864</v>
      </c>
      <c r="AD17" s="469"/>
      <c r="AE17" s="469"/>
      <c r="AF17" s="469"/>
      <c r="AG17" s="508"/>
      <c r="AH17" s="468">
        <v>28169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12293844</v>
      </c>
      <c r="BO17" s="418"/>
      <c r="BP17" s="418"/>
      <c r="BQ17" s="418"/>
      <c r="BR17" s="418"/>
      <c r="BS17" s="418"/>
      <c r="BT17" s="418"/>
      <c r="BU17" s="419"/>
      <c r="BV17" s="417">
        <v>11631789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19.8</v>
      </c>
      <c r="M18" s="530"/>
      <c r="N18" s="530"/>
      <c r="O18" s="530"/>
      <c r="P18" s="530"/>
      <c r="Q18" s="530"/>
      <c r="R18" s="531"/>
      <c r="S18" s="531"/>
      <c r="T18" s="531"/>
      <c r="U18" s="531"/>
      <c r="V18" s="532"/>
      <c r="W18" s="435"/>
      <c r="X18" s="436"/>
      <c r="Y18" s="436"/>
      <c r="Z18" s="436"/>
      <c r="AA18" s="436"/>
      <c r="AB18" s="427"/>
      <c r="AC18" s="533">
        <v>84.7</v>
      </c>
      <c r="AD18" s="534"/>
      <c r="AE18" s="534"/>
      <c r="AF18" s="534"/>
      <c r="AG18" s="535"/>
      <c r="AH18" s="533">
        <v>84.2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16529756</v>
      </c>
      <c r="BO18" s="418"/>
      <c r="BP18" s="418"/>
      <c r="BQ18" s="418"/>
      <c r="BR18" s="418"/>
      <c r="BS18" s="418"/>
      <c r="BT18" s="418"/>
      <c r="BU18" s="419"/>
      <c r="BV18" s="417">
        <v>16746552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4861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21614017</v>
      </c>
      <c r="BO19" s="418"/>
      <c r="BP19" s="418"/>
      <c r="BQ19" s="418"/>
      <c r="BR19" s="418"/>
      <c r="BS19" s="418"/>
      <c r="BT19" s="418"/>
      <c r="BU19" s="419"/>
      <c r="BV19" s="417">
        <v>21516346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39333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30570277</v>
      </c>
      <c r="BO23" s="418"/>
      <c r="BP23" s="418"/>
      <c r="BQ23" s="418"/>
      <c r="BR23" s="418"/>
      <c r="BS23" s="418"/>
      <c r="BT23" s="418"/>
      <c r="BU23" s="419"/>
      <c r="BV23" s="417">
        <v>30368790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9010</v>
      </c>
      <c r="R24" s="469"/>
      <c r="S24" s="469"/>
      <c r="T24" s="469"/>
      <c r="U24" s="469"/>
      <c r="V24" s="508"/>
      <c r="W24" s="563"/>
      <c r="X24" s="551"/>
      <c r="Y24" s="552"/>
      <c r="Z24" s="467" t="s">
        <v>154</v>
      </c>
      <c r="AA24" s="447"/>
      <c r="AB24" s="447"/>
      <c r="AC24" s="447"/>
      <c r="AD24" s="447"/>
      <c r="AE24" s="447"/>
      <c r="AF24" s="447"/>
      <c r="AG24" s="448"/>
      <c r="AH24" s="468">
        <v>588</v>
      </c>
      <c r="AI24" s="469"/>
      <c r="AJ24" s="469"/>
      <c r="AK24" s="469"/>
      <c r="AL24" s="508"/>
      <c r="AM24" s="468">
        <v>1667568</v>
      </c>
      <c r="AN24" s="469"/>
      <c r="AO24" s="469"/>
      <c r="AP24" s="469"/>
      <c r="AQ24" s="469"/>
      <c r="AR24" s="508"/>
      <c r="AS24" s="468">
        <v>2836</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28046776</v>
      </c>
      <c r="BO24" s="418"/>
      <c r="BP24" s="418"/>
      <c r="BQ24" s="418"/>
      <c r="BR24" s="418"/>
      <c r="BS24" s="418"/>
      <c r="BT24" s="418"/>
      <c r="BU24" s="419"/>
      <c r="BV24" s="417">
        <v>28348601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7420</v>
      </c>
      <c r="R25" s="469"/>
      <c r="S25" s="469"/>
      <c r="T25" s="469"/>
      <c r="U25" s="469"/>
      <c r="V25" s="508"/>
      <c r="W25" s="563"/>
      <c r="X25" s="551"/>
      <c r="Y25" s="552"/>
      <c r="Z25" s="467" t="s">
        <v>157</v>
      </c>
      <c r="AA25" s="447"/>
      <c r="AB25" s="447"/>
      <c r="AC25" s="447"/>
      <c r="AD25" s="447"/>
      <c r="AE25" s="447"/>
      <c r="AF25" s="447"/>
      <c r="AG25" s="448"/>
      <c r="AH25" s="468">
        <v>91</v>
      </c>
      <c r="AI25" s="469"/>
      <c r="AJ25" s="469"/>
      <c r="AK25" s="469"/>
      <c r="AL25" s="508"/>
      <c r="AM25" s="468">
        <v>245063</v>
      </c>
      <c r="AN25" s="469"/>
      <c r="AO25" s="469"/>
      <c r="AP25" s="469"/>
      <c r="AQ25" s="469"/>
      <c r="AR25" s="508"/>
      <c r="AS25" s="468">
        <v>2693</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9703382</v>
      </c>
      <c r="BO25" s="381"/>
      <c r="BP25" s="381"/>
      <c r="BQ25" s="381"/>
      <c r="BR25" s="381"/>
      <c r="BS25" s="381"/>
      <c r="BT25" s="381"/>
      <c r="BU25" s="382"/>
      <c r="BV25" s="380">
        <v>6701903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6720</v>
      </c>
      <c r="R26" s="469"/>
      <c r="S26" s="469"/>
      <c r="T26" s="469"/>
      <c r="U26" s="469"/>
      <c r="V26" s="508"/>
      <c r="W26" s="563"/>
      <c r="X26" s="551"/>
      <c r="Y26" s="552"/>
      <c r="Z26" s="467" t="s">
        <v>160</v>
      </c>
      <c r="AA26" s="573"/>
      <c r="AB26" s="573"/>
      <c r="AC26" s="573"/>
      <c r="AD26" s="573"/>
      <c r="AE26" s="573"/>
      <c r="AF26" s="573"/>
      <c r="AG26" s="574"/>
      <c r="AH26" s="468">
        <v>13</v>
      </c>
      <c r="AI26" s="469"/>
      <c r="AJ26" s="469"/>
      <c r="AK26" s="469"/>
      <c r="AL26" s="508"/>
      <c r="AM26" s="468">
        <v>43160</v>
      </c>
      <c r="AN26" s="469"/>
      <c r="AO26" s="469"/>
      <c r="AP26" s="469"/>
      <c r="AQ26" s="469"/>
      <c r="AR26" s="508"/>
      <c r="AS26" s="468">
        <v>3320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4790</v>
      </c>
      <c r="R27" s="469"/>
      <c r="S27" s="469"/>
      <c r="T27" s="469"/>
      <c r="U27" s="469"/>
      <c r="V27" s="508"/>
      <c r="W27" s="563"/>
      <c r="X27" s="551"/>
      <c r="Y27" s="552"/>
      <c r="Z27" s="467" t="s">
        <v>163</v>
      </c>
      <c r="AA27" s="447"/>
      <c r="AB27" s="447"/>
      <c r="AC27" s="447"/>
      <c r="AD27" s="447"/>
      <c r="AE27" s="447"/>
      <c r="AF27" s="447"/>
      <c r="AG27" s="448"/>
      <c r="AH27" s="468">
        <v>35</v>
      </c>
      <c r="AI27" s="469"/>
      <c r="AJ27" s="469"/>
      <c r="AK27" s="469"/>
      <c r="AL27" s="508"/>
      <c r="AM27" s="468">
        <v>113343</v>
      </c>
      <c r="AN27" s="469"/>
      <c r="AO27" s="469"/>
      <c r="AP27" s="469"/>
      <c r="AQ27" s="469"/>
      <c r="AR27" s="508"/>
      <c r="AS27" s="468">
        <v>3238</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475386</v>
      </c>
      <c r="BO27" s="587"/>
      <c r="BP27" s="587"/>
      <c r="BQ27" s="587"/>
      <c r="BR27" s="587"/>
      <c r="BS27" s="587"/>
      <c r="BT27" s="587"/>
      <c r="BU27" s="588"/>
      <c r="BV27" s="586">
        <v>478960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4260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2481061</v>
      </c>
      <c r="BO28" s="381"/>
      <c r="BP28" s="381"/>
      <c r="BQ28" s="381"/>
      <c r="BR28" s="381"/>
      <c r="BS28" s="381"/>
      <c r="BT28" s="381"/>
      <c r="BU28" s="382"/>
      <c r="BV28" s="380">
        <v>2676369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24</v>
      </c>
      <c r="M29" s="469"/>
      <c r="N29" s="469"/>
      <c r="O29" s="469"/>
      <c r="P29" s="508"/>
      <c r="Q29" s="468">
        <v>4000</v>
      </c>
      <c r="R29" s="469"/>
      <c r="S29" s="469"/>
      <c r="T29" s="469"/>
      <c r="U29" s="469"/>
      <c r="V29" s="508"/>
      <c r="W29" s="564"/>
      <c r="X29" s="565"/>
      <c r="Y29" s="566"/>
      <c r="Z29" s="467" t="s">
        <v>170</v>
      </c>
      <c r="AA29" s="447"/>
      <c r="AB29" s="447"/>
      <c r="AC29" s="447"/>
      <c r="AD29" s="447"/>
      <c r="AE29" s="447"/>
      <c r="AF29" s="447"/>
      <c r="AG29" s="448"/>
      <c r="AH29" s="468">
        <v>623</v>
      </c>
      <c r="AI29" s="469"/>
      <c r="AJ29" s="469"/>
      <c r="AK29" s="469"/>
      <c r="AL29" s="508"/>
      <c r="AM29" s="468">
        <v>1780911</v>
      </c>
      <c r="AN29" s="469"/>
      <c r="AO29" s="469"/>
      <c r="AP29" s="469"/>
      <c r="AQ29" s="469"/>
      <c r="AR29" s="508"/>
      <c r="AS29" s="468">
        <v>2859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68224</v>
      </c>
      <c r="BO29" s="418"/>
      <c r="BP29" s="418"/>
      <c r="BQ29" s="418"/>
      <c r="BR29" s="418"/>
      <c r="BS29" s="418"/>
      <c r="BT29" s="418"/>
      <c r="BU29" s="419"/>
      <c r="BV29" s="417">
        <v>167572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95.8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5322962</v>
      </c>
      <c r="BO30" s="587"/>
      <c r="BP30" s="587"/>
      <c r="BQ30" s="587"/>
      <c r="BR30" s="587"/>
      <c r="BS30" s="587"/>
      <c r="BT30" s="587"/>
      <c r="BU30" s="588"/>
      <c r="BV30" s="586">
        <v>4525588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倉浜衛生施設</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宜野湾市土地開発公社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宇地泊第二土地区画整理事業特別会計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沖縄県市町村自治会館管理組合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株式会社　ティ・エム・オ普天間</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佐真下第二土地区画整理事業特別会計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沖縄県市町村総合事務組合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沖縄県都市交通災害共済組合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中部広域市町村圏事務組合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中部広域特別会計（ふるさと市町村圏基金）</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沖縄県後期高齢医療広域連合（一般会計）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沖縄県後期高齢医療広域連合（事業勘定）</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election activeCell="C34" sqref="C34:E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529</v>
      </c>
      <c r="D34" s="1184"/>
      <c r="E34" s="1185"/>
      <c r="F34" s="32" t="s">
        <v>530</v>
      </c>
      <c r="G34" s="33" t="s">
        <v>531</v>
      </c>
      <c r="H34" s="33" t="s">
        <v>532</v>
      </c>
      <c r="I34" s="33" t="s">
        <v>533</v>
      </c>
      <c r="J34" s="34" t="s">
        <v>534</v>
      </c>
      <c r="K34" s="22"/>
      <c r="L34" s="22"/>
      <c r="M34" s="22"/>
      <c r="N34" s="22"/>
      <c r="O34" s="22"/>
      <c r="P34" s="22"/>
    </row>
    <row r="35" spans="1:16" ht="39" customHeight="1">
      <c r="A35" s="22"/>
      <c r="B35" s="35"/>
      <c r="C35" s="1178" t="s">
        <v>535</v>
      </c>
      <c r="D35" s="1179"/>
      <c r="E35" s="1180"/>
      <c r="F35" s="36">
        <v>9.11</v>
      </c>
      <c r="G35" s="37">
        <v>9.9700000000000006</v>
      </c>
      <c r="H35" s="37">
        <v>9.98</v>
      </c>
      <c r="I35" s="37">
        <v>10.8</v>
      </c>
      <c r="J35" s="38">
        <v>10.42</v>
      </c>
      <c r="K35" s="22"/>
      <c r="L35" s="22"/>
      <c r="M35" s="22"/>
      <c r="N35" s="22"/>
      <c r="O35" s="22"/>
      <c r="P35" s="22"/>
    </row>
    <row r="36" spans="1:16" ht="39" customHeight="1">
      <c r="A36" s="22"/>
      <c r="B36" s="35"/>
      <c r="C36" s="1178" t="s">
        <v>536</v>
      </c>
      <c r="D36" s="1179"/>
      <c r="E36" s="1180"/>
      <c r="F36" s="36">
        <v>5.74</v>
      </c>
      <c r="G36" s="37">
        <v>8.18</v>
      </c>
      <c r="H36" s="37">
        <v>3.74</v>
      </c>
      <c r="I36" s="37">
        <v>3.65</v>
      </c>
      <c r="J36" s="38">
        <v>4.07</v>
      </c>
      <c r="K36" s="22"/>
      <c r="L36" s="22"/>
      <c r="M36" s="22"/>
      <c r="N36" s="22"/>
      <c r="O36" s="22"/>
      <c r="P36" s="22"/>
    </row>
    <row r="37" spans="1:16" ht="39" customHeight="1">
      <c r="A37" s="22"/>
      <c r="B37" s="35"/>
      <c r="C37" s="1178" t="s">
        <v>537</v>
      </c>
      <c r="D37" s="1179"/>
      <c r="E37" s="1180"/>
      <c r="F37" s="36">
        <v>0.88</v>
      </c>
      <c r="G37" s="37">
        <v>0.67</v>
      </c>
      <c r="H37" s="37">
        <v>0.41</v>
      </c>
      <c r="I37" s="37">
        <v>1.1200000000000001</v>
      </c>
      <c r="J37" s="38">
        <v>1.47</v>
      </c>
      <c r="K37" s="22"/>
      <c r="L37" s="22"/>
      <c r="M37" s="22"/>
      <c r="N37" s="22"/>
      <c r="O37" s="22"/>
      <c r="P37" s="22"/>
    </row>
    <row r="38" spans="1:16" ht="39" customHeight="1">
      <c r="A38" s="22"/>
      <c r="B38" s="35"/>
      <c r="C38" s="1178" t="s">
        <v>538</v>
      </c>
      <c r="D38" s="1179"/>
      <c r="E38" s="1180"/>
      <c r="F38" s="36">
        <v>0.15</v>
      </c>
      <c r="G38" s="37">
        <v>0.28000000000000003</v>
      </c>
      <c r="H38" s="37">
        <v>0.54</v>
      </c>
      <c r="I38" s="37">
        <v>0.54</v>
      </c>
      <c r="J38" s="38">
        <v>0.33</v>
      </c>
      <c r="K38" s="22"/>
      <c r="L38" s="22"/>
      <c r="M38" s="22"/>
      <c r="N38" s="22"/>
      <c r="O38" s="22"/>
      <c r="P38" s="22"/>
    </row>
    <row r="39" spans="1:16" ht="39" customHeight="1">
      <c r="A39" s="22"/>
      <c r="B39" s="35"/>
      <c r="C39" s="1178" t="s">
        <v>539</v>
      </c>
      <c r="D39" s="1179"/>
      <c r="E39" s="1180"/>
      <c r="F39" s="36">
        <v>0.15</v>
      </c>
      <c r="G39" s="37">
        <v>0.15</v>
      </c>
      <c r="H39" s="37">
        <v>0.15</v>
      </c>
      <c r="I39" s="37">
        <v>0.16</v>
      </c>
      <c r="J39" s="38">
        <v>0.15</v>
      </c>
      <c r="K39" s="22"/>
      <c r="L39" s="22"/>
      <c r="M39" s="22"/>
      <c r="N39" s="22"/>
      <c r="O39" s="22"/>
      <c r="P39" s="22"/>
    </row>
    <row r="40" spans="1:16" ht="39" customHeight="1">
      <c r="A40" s="22"/>
      <c r="B40" s="35"/>
      <c r="C40" s="1178" t="s">
        <v>540</v>
      </c>
      <c r="D40" s="1179"/>
      <c r="E40" s="1180"/>
      <c r="F40" s="36" t="s">
        <v>541</v>
      </c>
      <c r="G40" s="37">
        <v>0.06</v>
      </c>
      <c r="H40" s="37">
        <v>0.03</v>
      </c>
      <c r="I40" s="37">
        <v>0.02</v>
      </c>
      <c r="J40" s="38">
        <v>0.12</v>
      </c>
      <c r="K40" s="22"/>
      <c r="L40" s="22"/>
      <c r="M40" s="22"/>
      <c r="N40" s="22"/>
      <c r="O40" s="22"/>
      <c r="P40" s="22"/>
    </row>
    <row r="41" spans="1:16" ht="39" customHeight="1">
      <c r="A41" s="22"/>
      <c r="B41" s="35"/>
      <c r="C41" s="1178" t="s">
        <v>542</v>
      </c>
      <c r="D41" s="1179"/>
      <c r="E41" s="1180"/>
      <c r="F41" s="36">
        <v>0.27</v>
      </c>
      <c r="G41" s="37">
        <v>0.09</v>
      </c>
      <c r="H41" s="37">
        <v>0.04</v>
      </c>
      <c r="I41" s="37">
        <v>0.16</v>
      </c>
      <c r="J41" s="38">
        <v>0.03</v>
      </c>
      <c r="K41" s="22"/>
      <c r="L41" s="22"/>
      <c r="M41" s="22"/>
      <c r="N41" s="22"/>
      <c r="O41" s="22"/>
      <c r="P41" s="22"/>
    </row>
    <row r="42" spans="1:16" ht="39" customHeight="1">
      <c r="A42" s="22"/>
      <c r="B42" s="39"/>
      <c r="C42" s="1178" t="s">
        <v>543</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544</v>
      </c>
      <c r="D43" s="1182"/>
      <c r="E43" s="1183"/>
      <c r="F43" s="41">
        <v>0.12</v>
      </c>
      <c r="G43" s="42">
        <v>0.08</v>
      </c>
      <c r="H43" s="42">
        <v>7.0000000000000007E-2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9" zoomScale="85" zoomScaleNormal="85" zoomScaleSheetLayoutView="55" workbookViewId="0">
      <selection activeCell="O48" sqref="O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2548</v>
      </c>
      <c r="L45" s="60">
        <v>2595</v>
      </c>
      <c r="M45" s="60">
        <v>2702</v>
      </c>
      <c r="N45" s="60">
        <v>2646</v>
      </c>
      <c r="O45" s="61">
        <v>2627</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356</v>
      </c>
      <c r="L48" s="64">
        <v>367</v>
      </c>
      <c r="M48" s="64">
        <v>349</v>
      </c>
      <c r="N48" s="64">
        <v>332</v>
      </c>
      <c r="O48" s="65">
        <v>318</v>
      </c>
      <c r="P48" s="48"/>
      <c r="Q48" s="48"/>
      <c r="R48" s="48"/>
      <c r="S48" s="48"/>
      <c r="T48" s="48"/>
      <c r="U48" s="48"/>
    </row>
    <row r="49" spans="1:21" ht="30.75" customHeight="1">
      <c r="A49" s="48"/>
      <c r="B49" s="1196"/>
      <c r="C49" s="1197"/>
      <c r="D49" s="62"/>
      <c r="E49" s="1188" t="s">
        <v>16</v>
      </c>
      <c r="F49" s="1188"/>
      <c r="G49" s="1188"/>
      <c r="H49" s="1188"/>
      <c r="I49" s="1188"/>
      <c r="J49" s="1189"/>
      <c r="K49" s="63">
        <v>60</v>
      </c>
      <c r="L49" s="64">
        <v>103</v>
      </c>
      <c r="M49" s="64">
        <v>103</v>
      </c>
      <c r="N49" s="64">
        <v>103</v>
      </c>
      <c r="O49" s="65">
        <v>103</v>
      </c>
      <c r="P49" s="48"/>
      <c r="Q49" s="48"/>
      <c r="R49" s="48"/>
      <c r="S49" s="48"/>
      <c r="T49" s="48"/>
      <c r="U49" s="48"/>
    </row>
    <row r="50" spans="1:21" ht="30.75" customHeight="1">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c r="A51" s="48"/>
      <c r="B51" s="1198"/>
      <c r="C51" s="1199"/>
      <c r="D51" s="66"/>
      <c r="E51" s="1188" t="s">
        <v>18</v>
      </c>
      <c r="F51" s="1188"/>
      <c r="G51" s="1188"/>
      <c r="H51" s="1188"/>
      <c r="I51" s="1188"/>
      <c r="J51" s="1189"/>
      <c r="K51" s="63">
        <v>7</v>
      </c>
      <c r="L51" s="64">
        <v>1</v>
      </c>
      <c r="M51" s="64">
        <v>1</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1575</v>
      </c>
      <c r="L52" s="64">
        <v>1662</v>
      </c>
      <c r="M52" s="64">
        <v>1770</v>
      </c>
      <c r="N52" s="64">
        <v>1777</v>
      </c>
      <c r="O52" s="65">
        <v>1785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1396</v>
      </c>
      <c r="L53" s="69">
        <v>1404</v>
      </c>
      <c r="M53" s="69">
        <v>1385</v>
      </c>
      <c r="N53" s="69">
        <v>1304</v>
      </c>
      <c r="O53" s="70">
        <v>1263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70" zoomScaleNormal="70" zoomScaleSheetLayoutView="100" workbookViewId="0">
      <selection activeCell="E45" sqref="E45:H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2" t="s">
        <v>24</v>
      </c>
      <c r="C41" s="1203"/>
      <c r="D41" s="81"/>
      <c r="E41" s="1208" t="s">
        <v>25</v>
      </c>
      <c r="F41" s="1208"/>
      <c r="G41" s="1208"/>
      <c r="H41" s="1209"/>
      <c r="I41" s="82">
        <v>28497</v>
      </c>
      <c r="J41" s="83">
        <v>30238</v>
      </c>
      <c r="K41" s="83">
        <v>30428</v>
      </c>
      <c r="L41" s="83">
        <v>30369</v>
      </c>
      <c r="M41" s="84">
        <v>30570</v>
      </c>
    </row>
    <row r="42" spans="2:13" ht="27.75" customHeight="1">
      <c r="B42" s="1204"/>
      <c r="C42" s="1205"/>
      <c r="D42" s="85"/>
      <c r="E42" s="1210" t="s">
        <v>26</v>
      </c>
      <c r="F42" s="1210"/>
      <c r="G42" s="1210"/>
      <c r="H42" s="1211"/>
      <c r="I42" s="86" t="s">
        <v>482</v>
      </c>
      <c r="J42" s="87">
        <v>443</v>
      </c>
      <c r="K42" s="87">
        <v>528</v>
      </c>
      <c r="L42" s="87" t="s">
        <v>482</v>
      </c>
      <c r="M42" s="88" t="s">
        <v>482</v>
      </c>
    </row>
    <row r="43" spans="2:13" ht="27.75" customHeight="1">
      <c r="B43" s="1204"/>
      <c r="C43" s="1205"/>
      <c r="D43" s="85"/>
      <c r="E43" s="1210" t="s">
        <v>27</v>
      </c>
      <c r="F43" s="1210"/>
      <c r="G43" s="1210"/>
      <c r="H43" s="1211"/>
      <c r="I43" s="86">
        <v>4132</v>
      </c>
      <c r="J43" s="87">
        <v>5052</v>
      </c>
      <c r="K43" s="87">
        <v>5053</v>
      </c>
      <c r="L43" s="87">
        <v>4939</v>
      </c>
      <c r="M43" s="88">
        <v>4663</v>
      </c>
    </row>
    <row r="44" spans="2:13" ht="27.75" customHeight="1">
      <c r="B44" s="1204"/>
      <c r="C44" s="1205"/>
      <c r="D44" s="85"/>
      <c r="E44" s="1210" t="s">
        <v>28</v>
      </c>
      <c r="F44" s="1210"/>
      <c r="G44" s="1210"/>
      <c r="H44" s="1211"/>
      <c r="I44" s="86">
        <v>1053</v>
      </c>
      <c r="J44" s="87">
        <v>972</v>
      </c>
      <c r="K44" s="87">
        <v>888</v>
      </c>
      <c r="L44" s="87">
        <v>800</v>
      </c>
      <c r="M44" s="88">
        <v>706</v>
      </c>
    </row>
    <row r="45" spans="2:13" ht="27.75" customHeight="1">
      <c r="B45" s="1204"/>
      <c r="C45" s="1205"/>
      <c r="D45" s="85"/>
      <c r="E45" s="1210" t="s">
        <v>29</v>
      </c>
      <c r="F45" s="1210"/>
      <c r="G45" s="1210"/>
      <c r="H45" s="1211"/>
      <c r="I45" s="86">
        <v>3242</v>
      </c>
      <c r="J45" s="87">
        <v>3284</v>
      </c>
      <c r="K45" s="87">
        <v>2983</v>
      </c>
      <c r="L45" s="87">
        <v>2981</v>
      </c>
      <c r="M45" s="88">
        <v>3097</v>
      </c>
    </row>
    <row r="46" spans="2:13" ht="27.75" customHeight="1">
      <c r="B46" s="1204"/>
      <c r="C46" s="1205"/>
      <c r="D46" s="89"/>
      <c r="E46" s="1210" t="s">
        <v>30</v>
      </c>
      <c r="F46" s="1210"/>
      <c r="G46" s="1210"/>
      <c r="H46" s="1211"/>
      <c r="I46" s="86">
        <v>4</v>
      </c>
      <c r="J46" s="87">
        <v>8</v>
      </c>
      <c r="K46" s="87">
        <v>4</v>
      </c>
      <c r="L46" s="87" t="s">
        <v>482</v>
      </c>
      <c r="M46" s="88">
        <v>4</v>
      </c>
    </row>
    <row r="47" spans="2:13" ht="27.75" customHeight="1">
      <c r="B47" s="1204"/>
      <c r="C47" s="1205"/>
      <c r="D47" s="90"/>
      <c r="E47" s="1212" t="s">
        <v>31</v>
      </c>
      <c r="F47" s="1213"/>
      <c r="G47" s="1213"/>
      <c r="H47" s="1214"/>
      <c r="I47" s="86" t="s">
        <v>482</v>
      </c>
      <c r="J47" s="87" t="s">
        <v>482</v>
      </c>
      <c r="K47" s="87" t="s">
        <v>482</v>
      </c>
      <c r="L47" s="87" t="s">
        <v>482</v>
      </c>
      <c r="M47" s="88" t="s">
        <v>482</v>
      </c>
    </row>
    <row r="48" spans="2:13" ht="27.75" customHeight="1">
      <c r="B48" s="1204"/>
      <c r="C48" s="1205"/>
      <c r="D48" s="85"/>
      <c r="E48" s="1210" t="s">
        <v>32</v>
      </c>
      <c r="F48" s="1210"/>
      <c r="G48" s="1210"/>
      <c r="H48" s="1211"/>
      <c r="I48" s="86" t="s">
        <v>482</v>
      </c>
      <c r="J48" s="87" t="s">
        <v>482</v>
      </c>
      <c r="K48" s="87" t="s">
        <v>482</v>
      </c>
      <c r="L48" s="87" t="s">
        <v>482</v>
      </c>
      <c r="M48" s="88" t="s">
        <v>482</v>
      </c>
    </row>
    <row r="49" spans="2:13" ht="27.75" customHeight="1">
      <c r="B49" s="1206"/>
      <c r="C49" s="1207"/>
      <c r="D49" s="85"/>
      <c r="E49" s="1210" t="s">
        <v>33</v>
      </c>
      <c r="F49" s="1210"/>
      <c r="G49" s="1210"/>
      <c r="H49" s="1211"/>
      <c r="I49" s="86" t="s">
        <v>482</v>
      </c>
      <c r="J49" s="87" t="s">
        <v>482</v>
      </c>
      <c r="K49" s="87" t="s">
        <v>482</v>
      </c>
      <c r="L49" s="87" t="s">
        <v>482</v>
      </c>
      <c r="M49" s="88" t="s">
        <v>482</v>
      </c>
    </row>
    <row r="50" spans="2:13" ht="27.75" customHeight="1">
      <c r="B50" s="1215" t="s">
        <v>34</v>
      </c>
      <c r="C50" s="1216"/>
      <c r="D50" s="91"/>
      <c r="E50" s="1210" t="s">
        <v>35</v>
      </c>
      <c r="F50" s="1210"/>
      <c r="G50" s="1210"/>
      <c r="H50" s="1211"/>
      <c r="I50" s="86">
        <v>5172</v>
      </c>
      <c r="J50" s="87">
        <v>7176</v>
      </c>
      <c r="K50" s="87">
        <v>6741</v>
      </c>
      <c r="L50" s="87">
        <v>8076</v>
      </c>
      <c r="M50" s="88">
        <v>8654</v>
      </c>
    </row>
    <row r="51" spans="2:13" ht="27.75" customHeight="1">
      <c r="B51" s="1204"/>
      <c r="C51" s="1205"/>
      <c r="D51" s="85"/>
      <c r="E51" s="1210" t="s">
        <v>36</v>
      </c>
      <c r="F51" s="1210"/>
      <c r="G51" s="1210"/>
      <c r="H51" s="1211"/>
      <c r="I51" s="86">
        <v>990</v>
      </c>
      <c r="J51" s="87">
        <v>984</v>
      </c>
      <c r="K51" s="87">
        <v>895</v>
      </c>
      <c r="L51" s="87">
        <v>834</v>
      </c>
      <c r="M51" s="88">
        <v>753</v>
      </c>
    </row>
    <row r="52" spans="2:13" ht="27.75" customHeight="1">
      <c r="B52" s="1206"/>
      <c r="C52" s="1207"/>
      <c r="D52" s="85"/>
      <c r="E52" s="1210" t="s">
        <v>37</v>
      </c>
      <c r="F52" s="1210"/>
      <c r="G52" s="1210"/>
      <c r="H52" s="1211"/>
      <c r="I52" s="86">
        <v>18452</v>
      </c>
      <c r="J52" s="87">
        <v>20693</v>
      </c>
      <c r="K52" s="87">
        <v>21188</v>
      </c>
      <c r="L52" s="87">
        <v>21463</v>
      </c>
      <c r="M52" s="88">
        <v>21388</v>
      </c>
    </row>
    <row r="53" spans="2:13" ht="27.75" customHeight="1" thickBot="1">
      <c r="B53" s="1217" t="s">
        <v>21</v>
      </c>
      <c r="C53" s="1218"/>
      <c r="D53" s="92"/>
      <c r="E53" s="1219" t="s">
        <v>38</v>
      </c>
      <c r="F53" s="1219"/>
      <c r="G53" s="1219"/>
      <c r="H53" s="1220"/>
      <c r="I53" s="93">
        <v>12316</v>
      </c>
      <c r="J53" s="94">
        <v>11143</v>
      </c>
      <c r="K53" s="94">
        <v>11060</v>
      </c>
      <c r="L53" s="94">
        <v>8716</v>
      </c>
      <c r="M53" s="95">
        <v>8245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25" zoomScaleNormal="100" zoomScaleSheetLayoutView="55" workbookViewId="0">
      <selection activeCell="G43" sqref="G43:O47"/>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560</v>
      </c>
      <c r="C41" s="248"/>
      <c r="D41" s="248"/>
      <c r="E41" s="248"/>
      <c r="F41" s="248"/>
      <c r="G41" s="248"/>
      <c r="H41" s="248"/>
      <c r="I41" s="248"/>
      <c r="J41" s="248"/>
      <c r="K41" s="248"/>
      <c r="L41" s="248"/>
      <c r="M41" s="248"/>
      <c r="N41" s="248"/>
      <c r="O41" s="248"/>
      <c r="P41" s="249"/>
    </row>
    <row r="42" spans="2:17">
      <c r="B42" s="250"/>
      <c r="C42" s="246"/>
      <c r="D42" s="246"/>
      <c r="E42" s="246"/>
      <c r="F42" s="246"/>
      <c r="G42" s="353" t="s">
        <v>561</v>
      </c>
      <c r="I42" s="354"/>
      <c r="J42" s="354"/>
      <c r="K42" s="354"/>
      <c r="L42" s="246"/>
      <c r="M42" s="246"/>
      <c r="N42" s="246"/>
      <c r="O42" s="246"/>
    </row>
    <row r="43" spans="2:17">
      <c r="B43" s="250"/>
      <c r="C43" s="246"/>
      <c r="D43" s="246"/>
      <c r="E43" s="246"/>
      <c r="F43" s="246"/>
      <c r="G43" s="1235" t="s">
        <v>562</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563</v>
      </c>
    </row>
    <row r="50" spans="1:17">
      <c r="B50" s="250"/>
      <c r="C50" s="246"/>
      <c r="D50" s="246"/>
      <c r="E50" s="246"/>
      <c r="F50" s="246"/>
      <c r="G50" s="1244"/>
      <c r="H50" s="1245"/>
      <c r="I50" s="1245"/>
      <c r="J50" s="1246"/>
      <c r="K50" s="356" t="s">
        <v>522</v>
      </c>
      <c r="L50" s="356" t="s">
        <v>523</v>
      </c>
      <c r="M50" s="356" t="s">
        <v>524</v>
      </c>
      <c r="N50" s="356" t="s">
        <v>525</v>
      </c>
      <c r="O50" s="356" t="s">
        <v>526</v>
      </c>
    </row>
    <row r="51" spans="1:17">
      <c r="B51" s="250"/>
      <c r="C51" s="246"/>
      <c r="D51" s="246"/>
      <c r="E51" s="246"/>
      <c r="F51" s="246"/>
      <c r="G51" s="1247" t="s">
        <v>564</v>
      </c>
      <c r="H51" s="1248"/>
      <c r="I51" s="1253" t="s">
        <v>565</v>
      </c>
      <c r="J51" s="1253"/>
      <c r="K51" s="1255"/>
      <c r="L51" s="1255"/>
      <c r="M51" s="1255"/>
      <c r="N51" s="1221">
        <v>53.9</v>
      </c>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566</v>
      </c>
      <c r="J53" s="1233"/>
      <c r="K53" s="1256"/>
      <c r="L53" s="1256"/>
      <c r="M53" s="1256"/>
      <c r="N53" s="1225">
        <v>49.5</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567</v>
      </c>
      <c r="H55" s="1228"/>
      <c r="I55" s="1233" t="s">
        <v>565</v>
      </c>
      <c r="J55" s="1233"/>
      <c r="K55" s="1255"/>
      <c r="L55" s="1255"/>
      <c r="M55" s="1255"/>
      <c r="N55" s="1221">
        <v>39</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566</v>
      </c>
      <c r="J57" s="1223"/>
      <c r="K57" s="1256"/>
      <c r="L57" s="1256"/>
      <c r="M57" s="1256"/>
      <c r="N57" s="1225">
        <v>55.4</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568</v>
      </c>
      <c r="C63" s="246"/>
      <c r="D63" s="246"/>
      <c r="E63" s="246"/>
      <c r="F63" s="246"/>
      <c r="G63" s="246"/>
      <c r="H63" s="246"/>
      <c r="I63" s="246"/>
      <c r="J63" s="246"/>
      <c r="K63" s="246"/>
      <c r="L63" s="246"/>
      <c r="M63" s="246"/>
      <c r="N63" s="246"/>
      <c r="O63" s="246"/>
    </row>
    <row r="64" spans="1:17">
      <c r="B64" s="250"/>
      <c r="C64" s="246"/>
      <c r="D64" s="246"/>
      <c r="E64" s="246"/>
      <c r="F64" s="246"/>
      <c r="G64" s="353" t="s">
        <v>561</v>
      </c>
      <c r="I64" s="354"/>
      <c r="J64" s="354"/>
      <c r="K64" s="354"/>
      <c r="L64" s="246"/>
      <c r="M64" s="246"/>
      <c r="N64" s="246"/>
      <c r="O64" s="246"/>
    </row>
    <row r="65" spans="2:30">
      <c r="B65" s="250"/>
      <c r="C65" s="246"/>
      <c r="D65" s="246"/>
      <c r="E65" s="246"/>
      <c r="F65" s="246"/>
      <c r="G65" s="1235" t="s">
        <v>569</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570</v>
      </c>
      <c r="I71" s="370"/>
      <c r="J71" s="366"/>
      <c r="K71" s="366"/>
      <c r="L71" s="367"/>
      <c r="M71" s="366"/>
      <c r="N71" s="367"/>
      <c r="O71" s="368"/>
    </row>
    <row r="72" spans="2:30">
      <c r="B72" s="250"/>
      <c r="C72" s="246"/>
      <c r="D72" s="246"/>
      <c r="E72" s="246"/>
      <c r="F72" s="246"/>
      <c r="G72" s="1244"/>
      <c r="H72" s="1245"/>
      <c r="I72" s="1245"/>
      <c r="J72" s="1246"/>
      <c r="K72" s="356" t="s">
        <v>522</v>
      </c>
      <c r="L72" s="356" t="s">
        <v>523</v>
      </c>
      <c r="M72" s="356" t="s">
        <v>524</v>
      </c>
      <c r="N72" s="356" t="s">
        <v>525</v>
      </c>
      <c r="O72" s="356" t="s">
        <v>526</v>
      </c>
    </row>
    <row r="73" spans="2:30">
      <c r="B73" s="250"/>
      <c r="C73" s="246"/>
      <c r="D73" s="246"/>
      <c r="E73" s="246"/>
      <c r="F73" s="246"/>
      <c r="G73" s="1247" t="s">
        <v>564</v>
      </c>
      <c r="H73" s="1248"/>
      <c r="I73" s="1253" t="s">
        <v>565</v>
      </c>
      <c r="J73" s="1253"/>
      <c r="K73" s="1234">
        <v>81.3</v>
      </c>
      <c r="L73" s="1234">
        <v>72.3</v>
      </c>
      <c r="M73" s="1221">
        <v>71</v>
      </c>
      <c r="N73" s="1221">
        <v>53.9</v>
      </c>
      <c r="O73" s="1221">
        <v>49.6</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571</v>
      </c>
      <c r="J75" s="1233"/>
      <c r="K75" s="1225">
        <v>9.4</v>
      </c>
      <c r="L75" s="1225">
        <v>9.1999999999999993</v>
      </c>
      <c r="M75" s="1225">
        <v>9</v>
      </c>
      <c r="N75" s="1225">
        <v>8.6</v>
      </c>
      <c r="O75" s="1225">
        <v>8.1</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567</v>
      </c>
      <c r="H77" s="1228"/>
      <c r="I77" s="1233" t="s">
        <v>565</v>
      </c>
      <c r="J77" s="1233"/>
      <c r="K77" s="1234">
        <v>58.2</v>
      </c>
      <c r="L77" s="1234">
        <v>50.3</v>
      </c>
      <c r="M77" s="1221">
        <v>45.9</v>
      </c>
      <c r="N77" s="1221">
        <v>39</v>
      </c>
      <c r="O77" s="1221">
        <v>32.5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571</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88" zoomScale="55" zoomScaleNormal="55" zoomScaleSheetLayoutView="70"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5" zoomScale="70" zoomScaleNormal="70" zoomScaleSheetLayoutView="55"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55011</v>
      </c>
      <c r="E3" s="118"/>
      <c r="F3" s="119">
        <v>50880</v>
      </c>
      <c r="G3" s="120"/>
      <c r="H3" s="121"/>
    </row>
    <row r="4" spans="1:8">
      <c r="A4" s="122"/>
      <c r="B4" s="123"/>
      <c r="C4" s="124"/>
      <c r="D4" s="125">
        <v>6049</v>
      </c>
      <c r="E4" s="126"/>
      <c r="F4" s="127">
        <v>26879</v>
      </c>
      <c r="G4" s="128"/>
      <c r="H4" s="129"/>
    </row>
    <row r="5" spans="1:8">
      <c r="A5" s="110" t="s">
        <v>516</v>
      </c>
      <c r="B5" s="115"/>
      <c r="C5" s="116"/>
      <c r="D5" s="117">
        <v>87080</v>
      </c>
      <c r="E5" s="118"/>
      <c r="F5" s="119">
        <v>63956</v>
      </c>
      <c r="G5" s="120"/>
      <c r="H5" s="121"/>
    </row>
    <row r="6" spans="1:8">
      <c r="A6" s="122"/>
      <c r="B6" s="123"/>
      <c r="C6" s="124"/>
      <c r="D6" s="125">
        <v>13967</v>
      </c>
      <c r="E6" s="126"/>
      <c r="F6" s="127">
        <v>29239</v>
      </c>
      <c r="G6" s="128"/>
      <c r="H6" s="129"/>
    </row>
    <row r="7" spans="1:8">
      <c r="A7" s="110" t="s">
        <v>517</v>
      </c>
      <c r="B7" s="115"/>
      <c r="C7" s="116"/>
      <c r="D7" s="117">
        <v>68778</v>
      </c>
      <c r="E7" s="118"/>
      <c r="F7" s="119">
        <v>66255</v>
      </c>
      <c r="G7" s="120"/>
      <c r="H7" s="121"/>
    </row>
    <row r="8" spans="1:8">
      <c r="A8" s="122"/>
      <c r="B8" s="123"/>
      <c r="C8" s="124"/>
      <c r="D8" s="125">
        <v>6123</v>
      </c>
      <c r="E8" s="126"/>
      <c r="F8" s="127">
        <v>31822</v>
      </c>
      <c r="G8" s="128"/>
      <c r="H8" s="129"/>
    </row>
    <row r="9" spans="1:8">
      <c r="A9" s="110" t="s">
        <v>518</v>
      </c>
      <c r="B9" s="115"/>
      <c r="C9" s="116"/>
      <c r="D9" s="117">
        <v>51581</v>
      </c>
      <c r="E9" s="118"/>
      <c r="F9" s="119">
        <v>92247</v>
      </c>
      <c r="G9" s="120"/>
      <c r="H9" s="121"/>
    </row>
    <row r="10" spans="1:8">
      <c r="A10" s="122"/>
      <c r="B10" s="123"/>
      <c r="C10" s="124"/>
      <c r="D10" s="125">
        <v>6050</v>
      </c>
      <c r="E10" s="126"/>
      <c r="F10" s="127">
        <v>37204</v>
      </c>
      <c r="G10" s="128"/>
      <c r="H10" s="129"/>
    </row>
    <row r="11" spans="1:8">
      <c r="A11" s="110" t="s">
        <v>519</v>
      </c>
      <c r="B11" s="115"/>
      <c r="C11" s="116"/>
      <c r="D11" s="117">
        <v>49000</v>
      </c>
      <c r="E11" s="118"/>
      <c r="F11" s="119">
        <v>67319</v>
      </c>
      <c r="G11" s="120"/>
      <c r="H11" s="121"/>
    </row>
    <row r="12" spans="1:8">
      <c r="A12" s="122"/>
      <c r="B12" s="123"/>
      <c r="C12" s="130"/>
      <c r="D12" s="125">
        <v>8175</v>
      </c>
      <c r="E12" s="126"/>
      <c r="F12" s="127">
        <v>38101</v>
      </c>
      <c r="G12" s="128"/>
      <c r="H12" s="129"/>
    </row>
    <row r="13" spans="1:8">
      <c r="A13" s="110"/>
      <c r="B13" s="115"/>
      <c r="C13" s="131"/>
      <c r="D13" s="132">
        <v>62290</v>
      </c>
      <c r="E13" s="133"/>
      <c r="F13" s="134">
        <v>68131</v>
      </c>
      <c r="G13" s="135"/>
      <c r="H13" s="121"/>
    </row>
    <row r="14" spans="1:8">
      <c r="A14" s="122"/>
      <c r="B14" s="123"/>
      <c r="C14" s="124"/>
      <c r="D14" s="125">
        <v>8073</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5.76</v>
      </c>
      <c r="C19" s="136">
        <f>ROUND(VALUE(SUBSTITUTE(実質収支比率等に係る経年分析!G$48,"▲","-")),2)</f>
        <v>8.2100000000000009</v>
      </c>
      <c r="D19" s="136">
        <f>ROUND(VALUE(SUBSTITUTE(実質収支比率等に係る経年分析!H$48,"▲","-")),2)</f>
        <v>3.76</v>
      </c>
      <c r="E19" s="136">
        <f>ROUND(VALUE(SUBSTITUTE(実質収支比率等に係る経年分析!I$48,"▲","-")),2)</f>
        <v>3.67</v>
      </c>
      <c r="F19" s="136">
        <f>ROUND(VALUE(SUBSTITUTE(実質収支比率等に係る経年分析!J$48,"▲","-")),2)</f>
        <v>4.08</v>
      </c>
    </row>
    <row r="20" spans="1:11">
      <c r="A20" s="136" t="s">
        <v>43</v>
      </c>
      <c r="B20" s="136">
        <f>ROUND(VALUE(SUBSTITUTE(実質収支比率等に係る経年分析!F$47,"▲","-")),2)</f>
        <v>9.0500000000000007</v>
      </c>
      <c r="C20" s="136">
        <f>ROUND(VALUE(SUBSTITUTE(実質収支比率等に係る経年分析!G$47,"▲","-")),2)</f>
        <v>11.17</v>
      </c>
      <c r="D20" s="136">
        <f>ROUND(VALUE(SUBSTITUTE(実質収支比率等に係る経年分析!H$47,"▲","-")),2)</f>
        <v>13.57</v>
      </c>
      <c r="E20" s="136">
        <f>ROUND(VALUE(SUBSTITUTE(実質収支比率等に係る経年分析!I$47,"▲","-")),2)</f>
        <v>14.99</v>
      </c>
      <c r="F20" s="136">
        <f>ROUND(VALUE(SUBSTITUTE(実質収支比率等に係る経年分析!J$47,"▲","-")),2)</f>
        <v>13.56</v>
      </c>
    </row>
    <row r="21" spans="1:11">
      <c r="A21" s="136" t="s">
        <v>44</v>
      </c>
      <c r="B21" s="136">
        <f>IF(ISNUMBER(VALUE(SUBSTITUTE(実質収支比率等に係る経年分析!F$49,"▲","-"))),ROUND(VALUE(SUBSTITUTE(実質収支比率等に係る経年分析!F$49,"▲","-")),2),NA())</f>
        <v>1.24</v>
      </c>
      <c r="C21" s="136">
        <f>IF(ISNUMBER(VALUE(SUBSTITUTE(実質収支比率等に係る経年分析!G$49,"▲","-"))),ROUND(VALUE(SUBSTITUTE(実質収支比率等に係る経年分析!G$49,"▲","-")),2),NA())</f>
        <v>4.88</v>
      </c>
      <c r="D21" s="136">
        <f>IF(ISNUMBER(VALUE(SUBSTITUTE(実質収支比率等に係る経年分析!H$49,"▲","-"))),ROUND(VALUE(SUBSTITUTE(実質収支比率等に係る経年分析!H$49,"▲","-")),2),NA())</f>
        <v>-1.75</v>
      </c>
      <c r="E21" s="136">
        <f>IF(ISNUMBER(VALUE(SUBSTITUTE(実質収支比率等に係る経年分析!I$49,"▲","-"))),ROUND(VALUE(SUBSTITUTE(実質収支比率等に係る経年分析!I$49,"▲","-")),2),NA())</f>
        <v>1.91</v>
      </c>
      <c r="F21" s="136">
        <f>IF(ISNUMBER(VALUE(SUBSTITUTE(実質収支比率等に係る経年分析!J$49,"▲","-"))),ROUND(VALUE(SUBSTITUTE(実質収支比率等に係る経年分析!J$49,"▲","-")),2),NA())</f>
        <v>-0.56000000000000005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7.0000000000000007E-2</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宇地泊第二土地区画整理事業特別会計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c r="A30" s="137" t="str">
        <f>IF(連結実質赤字比率に係る赤字・黒字の構成分析!C$40="",NA(),連結実質赤字比率に係る赤字・黒字の構成分析!C$40)</f>
        <v>佐真下第二土地区画整理事業特別会計</v>
      </c>
      <c r="B30" s="137">
        <f>IF(ROUND(VALUE(SUBSTITUTE(連結実質赤字比率に係る赤字・黒字の構成分析!F$40,"▲", "-")), 2) &lt; 0, ABS(ROUND(VALUE(SUBSTITUTE(連結実質赤字比率に係る赤字・黒字の構成分析!F$40,"▲", "-")), 2)), NA())</f>
        <v>0.03</v>
      </c>
      <c r="C30" s="137" t="e">
        <f>IF(ROUND(VALUE(SUBSTITUTE(連結実質赤字比率に係る赤字・黒字の構成分析!F$40,"▲", "-")), 2) &gt;= 0, ABS(ROUND(VALUE(SUBSTITUTE(連結実質赤字比率に係る赤字・黒字の構成分析!F$40,"▲", "-")), 2)), NA())</f>
        <v>#N/A</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0.12</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0.28000000000000003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0.33</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1.1200000000000001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1.47</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8.18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3.74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3.65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4.07</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9.11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9.9700000000000006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9.98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10.42</v>
      </c>
    </row>
    <row r="36" spans="1:16">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0.71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1.1599999999999999</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0.38</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3.21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2.61</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1575</v>
      </c>
      <c r="E42" s="138"/>
      <c r="F42" s="138"/>
      <c r="G42" s="138">
        <f>'実質公債費比率（分子）の構造'!L$52</f>
        <v>1662</v>
      </c>
      <c r="H42" s="138"/>
      <c r="I42" s="138"/>
      <c r="J42" s="138">
        <f>'実質公債費比率（分子）の構造'!M$52</f>
        <v>1770</v>
      </c>
      <c r="K42" s="138"/>
      <c r="L42" s="138"/>
      <c r="M42" s="138">
        <f>'実質公債費比率（分子）の構造'!N$52</f>
        <v>1777</v>
      </c>
      <c r="N42" s="138"/>
      <c r="O42" s="138"/>
      <c r="P42" s="138">
        <f>'実質公債費比率（分子）の構造'!O$52</f>
        <v>1785</v>
      </c>
    </row>
    <row r="43" spans="1:16">
      <c r="A43" s="138" t="s">
        <v>52</v>
      </c>
      <c r="B43" s="138">
        <f>'実質公債費比率（分子）の構造'!K$51</f>
        <v>7</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60</v>
      </c>
      <c r="C45" s="138"/>
      <c r="D45" s="138"/>
      <c r="E45" s="138">
        <f>'実質公債費比率（分子）の構造'!L$49</f>
        <v>103</v>
      </c>
      <c r="F45" s="138"/>
      <c r="G45" s="138"/>
      <c r="H45" s="138">
        <f>'実質公債費比率（分子）の構造'!M$49</f>
        <v>103</v>
      </c>
      <c r="I45" s="138"/>
      <c r="J45" s="138"/>
      <c r="K45" s="138">
        <f>'実質公債費比率（分子）の構造'!N$49</f>
        <v>103</v>
      </c>
      <c r="L45" s="138"/>
      <c r="M45" s="138"/>
      <c r="N45" s="138">
        <f>'実質公債費比率（分子）の構造'!O$49</f>
        <v>103</v>
      </c>
      <c r="O45" s="138"/>
      <c r="P45" s="138"/>
    </row>
    <row r="46" spans="1:16">
      <c r="A46" s="138" t="s">
        <v>55</v>
      </c>
      <c r="B46" s="138">
        <f>'実質公債費比率（分子）の構造'!K$48</f>
        <v>356</v>
      </c>
      <c r="C46" s="138"/>
      <c r="D46" s="138"/>
      <c r="E46" s="138">
        <f>'実質公債費比率（分子）の構造'!L$48</f>
        <v>367</v>
      </c>
      <c r="F46" s="138"/>
      <c r="G46" s="138"/>
      <c r="H46" s="138">
        <f>'実質公債費比率（分子）の構造'!M$48</f>
        <v>349</v>
      </c>
      <c r="I46" s="138"/>
      <c r="J46" s="138"/>
      <c r="K46" s="138">
        <f>'実質公債費比率（分子）の構造'!N$48</f>
        <v>332</v>
      </c>
      <c r="L46" s="138"/>
      <c r="M46" s="138"/>
      <c r="N46" s="138">
        <f>'実質公債費比率（分子）の構造'!O$48</f>
        <v>318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2548</v>
      </c>
      <c r="C49" s="138"/>
      <c r="D49" s="138"/>
      <c r="E49" s="138">
        <f>'実質公債費比率（分子）の構造'!L$45</f>
        <v>2595</v>
      </c>
      <c r="F49" s="138"/>
      <c r="G49" s="138"/>
      <c r="H49" s="138">
        <f>'実質公債費比率（分子）の構造'!M$45</f>
        <v>2702</v>
      </c>
      <c r="I49" s="138"/>
      <c r="J49" s="138"/>
      <c r="K49" s="138">
        <f>'実質公債費比率（分子）の構造'!N$45</f>
        <v>2646</v>
      </c>
      <c r="L49" s="138"/>
      <c r="M49" s="138"/>
      <c r="N49" s="138">
        <f>'実質公債費比率（分子）の構造'!O$45</f>
        <v>2627</v>
      </c>
      <c r="O49" s="138"/>
      <c r="P49" s="138"/>
    </row>
    <row r="50" spans="1:16">
      <c r="A50" s="138" t="s">
        <v>59</v>
      </c>
      <c r="B50" s="138" t="e">
        <f>NA()</f>
        <v>#N/A</v>
      </c>
      <c r="C50" s="138">
        <f>IF(ISNUMBER('実質公債費比率（分子）の構造'!K$53),'実質公債費比率（分子）の構造'!K$53,NA())</f>
        <v>1396</v>
      </c>
      <c r="D50" s="138" t="e">
        <f>NA()</f>
        <v>#N/A</v>
      </c>
      <c r="E50" s="138" t="e">
        <f>NA()</f>
        <v>#N/A</v>
      </c>
      <c r="F50" s="138">
        <f>IF(ISNUMBER('実質公債費比率（分子）の構造'!L$53),'実質公債費比率（分子）の構造'!L$53,NA())</f>
        <v>1404</v>
      </c>
      <c r="G50" s="138" t="e">
        <f>NA()</f>
        <v>#N/A</v>
      </c>
      <c r="H50" s="138" t="e">
        <f>NA()</f>
        <v>#N/A</v>
      </c>
      <c r="I50" s="138">
        <f>IF(ISNUMBER('実質公債費比率（分子）の構造'!M$53),'実質公債費比率（分子）の構造'!M$53,NA())</f>
        <v>1385</v>
      </c>
      <c r="J50" s="138" t="e">
        <f>NA()</f>
        <v>#N/A</v>
      </c>
      <c r="K50" s="138" t="e">
        <f>NA()</f>
        <v>#N/A</v>
      </c>
      <c r="L50" s="138">
        <f>IF(ISNUMBER('実質公債費比率（分子）の構造'!N$53),'実質公債費比率（分子）の構造'!N$53,NA())</f>
        <v>1304</v>
      </c>
      <c r="M50" s="138" t="e">
        <f>NA()</f>
        <v>#N/A</v>
      </c>
      <c r="N50" s="138" t="e">
        <f>NA()</f>
        <v>#N/A</v>
      </c>
      <c r="O50" s="138">
        <f>IF(ISNUMBER('実質公債費比率（分子）の構造'!O$53),'実質公債費比率（分子）の構造'!O$53,NA())</f>
        <v>1263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18452</v>
      </c>
      <c r="E56" s="137"/>
      <c r="F56" s="137"/>
      <c r="G56" s="137">
        <f>'将来負担比率（分子）の構造'!J$52</f>
        <v>20693</v>
      </c>
      <c r="H56" s="137"/>
      <c r="I56" s="137"/>
      <c r="J56" s="137">
        <f>'将来負担比率（分子）の構造'!K$52</f>
        <v>21188</v>
      </c>
      <c r="K56" s="137"/>
      <c r="L56" s="137"/>
      <c r="M56" s="137">
        <f>'将来負担比率（分子）の構造'!L$52</f>
        <v>21463</v>
      </c>
      <c r="N56" s="137"/>
      <c r="O56" s="137"/>
      <c r="P56" s="137">
        <f>'将来負担比率（分子）の構造'!M$52</f>
        <v>21388</v>
      </c>
    </row>
    <row r="57" spans="1:16">
      <c r="A57" s="137" t="s">
        <v>36</v>
      </c>
      <c r="B57" s="137"/>
      <c r="C57" s="137"/>
      <c r="D57" s="137">
        <f>'将来負担比率（分子）の構造'!I$51</f>
        <v>990</v>
      </c>
      <c r="E57" s="137"/>
      <c r="F57" s="137"/>
      <c r="G57" s="137">
        <f>'将来負担比率（分子）の構造'!J$51</f>
        <v>984</v>
      </c>
      <c r="H57" s="137"/>
      <c r="I57" s="137"/>
      <c r="J57" s="137">
        <f>'将来負担比率（分子）の構造'!K$51</f>
        <v>895</v>
      </c>
      <c r="K57" s="137"/>
      <c r="L57" s="137"/>
      <c r="M57" s="137">
        <f>'将来負担比率（分子）の構造'!L$51</f>
        <v>834</v>
      </c>
      <c r="N57" s="137"/>
      <c r="O57" s="137"/>
      <c r="P57" s="137">
        <f>'将来負担比率（分子）の構造'!M$51</f>
        <v>753</v>
      </c>
    </row>
    <row r="58" spans="1:16">
      <c r="A58" s="137" t="s">
        <v>35</v>
      </c>
      <c r="B58" s="137"/>
      <c r="C58" s="137"/>
      <c r="D58" s="137">
        <f>'将来負担比率（分子）の構造'!I$50</f>
        <v>5172</v>
      </c>
      <c r="E58" s="137"/>
      <c r="F58" s="137"/>
      <c r="G58" s="137">
        <f>'将来負担比率（分子）の構造'!J$50</f>
        <v>7176</v>
      </c>
      <c r="H58" s="137"/>
      <c r="I58" s="137"/>
      <c r="J58" s="137">
        <f>'将来負担比率（分子）の構造'!K$50</f>
        <v>6741</v>
      </c>
      <c r="K58" s="137"/>
      <c r="L58" s="137"/>
      <c r="M58" s="137">
        <f>'将来負担比率（分子）の構造'!L$50</f>
        <v>8076</v>
      </c>
      <c r="N58" s="137"/>
      <c r="O58" s="137"/>
      <c r="P58" s="137">
        <f>'将来負担比率（分子）の構造'!M$50</f>
        <v>8654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4</v>
      </c>
      <c r="C61" s="137"/>
      <c r="D61" s="137"/>
      <c r="E61" s="137">
        <f>'将来負担比率（分子）の構造'!J$46</f>
        <v>8</v>
      </c>
      <c r="F61" s="137"/>
      <c r="G61" s="137"/>
      <c r="H61" s="137">
        <f>'将来負担比率（分子）の構造'!K$46</f>
        <v>4</v>
      </c>
      <c r="I61" s="137"/>
      <c r="J61" s="137"/>
      <c r="K61" s="137" t="str">
        <f>'将来負担比率（分子）の構造'!L$46</f>
        <v>-</v>
      </c>
      <c r="L61" s="137"/>
      <c r="M61" s="137"/>
      <c r="N61" s="137">
        <f>'将来負担比率（分子）の構造'!M$46</f>
        <v>4</v>
      </c>
      <c r="O61" s="137"/>
      <c r="P61" s="137"/>
    </row>
    <row r="62" spans="1:16">
      <c r="A62" s="137" t="s">
        <v>29</v>
      </c>
      <c r="B62" s="137">
        <f>'将来負担比率（分子）の構造'!I$45</f>
        <v>3242</v>
      </c>
      <c r="C62" s="137"/>
      <c r="D62" s="137"/>
      <c r="E62" s="137">
        <f>'将来負担比率（分子）の構造'!J$45</f>
        <v>3284</v>
      </c>
      <c r="F62" s="137"/>
      <c r="G62" s="137"/>
      <c r="H62" s="137">
        <f>'将来負担比率（分子）の構造'!K$45</f>
        <v>2983</v>
      </c>
      <c r="I62" s="137"/>
      <c r="J62" s="137"/>
      <c r="K62" s="137">
        <f>'将来負担比率（分子）の構造'!L$45</f>
        <v>2981</v>
      </c>
      <c r="L62" s="137"/>
      <c r="M62" s="137"/>
      <c r="N62" s="137">
        <f>'将来負担比率（分子）の構造'!M$45</f>
        <v>3097</v>
      </c>
      <c r="O62" s="137"/>
      <c r="P62" s="137"/>
    </row>
    <row r="63" spans="1:16">
      <c r="A63" s="137" t="s">
        <v>28</v>
      </c>
      <c r="B63" s="137">
        <f>'将来負担比率（分子）の構造'!I$44</f>
        <v>1053</v>
      </c>
      <c r="C63" s="137"/>
      <c r="D63" s="137"/>
      <c r="E63" s="137">
        <f>'将来負担比率（分子）の構造'!J$44</f>
        <v>972</v>
      </c>
      <c r="F63" s="137"/>
      <c r="G63" s="137"/>
      <c r="H63" s="137">
        <f>'将来負担比率（分子）の構造'!K$44</f>
        <v>888</v>
      </c>
      <c r="I63" s="137"/>
      <c r="J63" s="137"/>
      <c r="K63" s="137">
        <f>'将来負担比率（分子）の構造'!L$44</f>
        <v>800</v>
      </c>
      <c r="L63" s="137"/>
      <c r="M63" s="137"/>
      <c r="N63" s="137">
        <f>'将来負担比率（分子）の構造'!M$44</f>
        <v>706</v>
      </c>
      <c r="O63" s="137"/>
      <c r="P63" s="137"/>
    </row>
    <row r="64" spans="1:16">
      <c r="A64" s="137" t="s">
        <v>27</v>
      </c>
      <c r="B64" s="137">
        <f>'将来負担比率（分子）の構造'!I$43</f>
        <v>4132</v>
      </c>
      <c r="C64" s="137"/>
      <c r="D64" s="137"/>
      <c r="E64" s="137">
        <f>'将来負担比率（分子）の構造'!J$43</f>
        <v>5052</v>
      </c>
      <c r="F64" s="137"/>
      <c r="G64" s="137"/>
      <c r="H64" s="137">
        <f>'将来負担比率（分子）の構造'!K$43</f>
        <v>5053</v>
      </c>
      <c r="I64" s="137"/>
      <c r="J64" s="137"/>
      <c r="K64" s="137">
        <f>'将来負担比率（分子）の構造'!L$43</f>
        <v>4939</v>
      </c>
      <c r="L64" s="137"/>
      <c r="M64" s="137"/>
      <c r="N64" s="137">
        <f>'将来負担比率（分子）の構造'!M$43</f>
        <v>4663</v>
      </c>
      <c r="O64" s="137"/>
      <c r="P64" s="137"/>
    </row>
    <row r="65" spans="1:16">
      <c r="A65" s="137" t="s">
        <v>26</v>
      </c>
      <c r="B65" s="137" t="str">
        <f>'将来負担比率（分子）の構造'!I$42</f>
        <v>-</v>
      </c>
      <c r="C65" s="137"/>
      <c r="D65" s="137"/>
      <c r="E65" s="137">
        <f>'将来負担比率（分子）の構造'!J$42</f>
        <v>443</v>
      </c>
      <c r="F65" s="137"/>
      <c r="G65" s="137"/>
      <c r="H65" s="137">
        <f>'将来負担比率（分子）の構造'!K$42</f>
        <v>528</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28497</v>
      </c>
      <c r="C66" s="137"/>
      <c r="D66" s="137"/>
      <c r="E66" s="137">
        <f>'将来負担比率（分子）の構造'!J$41</f>
        <v>30238</v>
      </c>
      <c r="F66" s="137"/>
      <c r="G66" s="137"/>
      <c r="H66" s="137">
        <f>'将来負担比率（分子）の構造'!K$41</f>
        <v>30428</v>
      </c>
      <c r="I66" s="137"/>
      <c r="J66" s="137"/>
      <c r="K66" s="137">
        <f>'将来負担比率（分子）の構造'!L$41</f>
        <v>30369</v>
      </c>
      <c r="L66" s="137"/>
      <c r="M66" s="137"/>
      <c r="N66" s="137">
        <f>'将来負担比率（分子）の構造'!M$41</f>
        <v>30570</v>
      </c>
      <c r="O66" s="137"/>
      <c r="P66" s="137"/>
    </row>
    <row r="67" spans="1:16">
      <c r="A67" s="137" t="s">
        <v>63</v>
      </c>
      <c r="B67" s="137" t="e">
        <f>NA()</f>
        <v>#N/A</v>
      </c>
      <c r="C67" s="137">
        <f>IF(ISNUMBER('将来負担比率（分子）の構造'!I$53), IF('将来負担比率（分子）の構造'!I$53 &lt; 0, 0, '将来負担比率（分子）の構造'!I$53), NA())</f>
        <v>12316</v>
      </c>
      <c r="D67" s="137" t="e">
        <f>NA()</f>
        <v>#N/A</v>
      </c>
      <c r="E67" s="137" t="e">
        <f>NA()</f>
        <v>#N/A</v>
      </c>
      <c r="F67" s="137">
        <f>IF(ISNUMBER('将来負担比率（分子）の構造'!J$53), IF('将来負担比率（分子）の構造'!J$53 &lt; 0, 0, '将来負担比率（分子）の構造'!J$53), NA())</f>
        <v>11143</v>
      </c>
      <c r="G67" s="137" t="e">
        <f>NA()</f>
        <v>#N/A</v>
      </c>
      <c r="H67" s="137" t="e">
        <f>NA()</f>
        <v>#N/A</v>
      </c>
      <c r="I67" s="137">
        <f>IF(ISNUMBER('将来負担比率（分子）の構造'!K$53), IF('将来負担比率（分子）の構造'!K$53 &lt; 0, 0, '将来負担比率（分子）の構造'!K$53), NA())</f>
        <v>11060</v>
      </c>
      <c r="J67" s="137" t="e">
        <f>NA()</f>
        <v>#N/A</v>
      </c>
      <c r="K67" s="137" t="e">
        <f>NA()</f>
        <v>#N/A</v>
      </c>
      <c r="L67" s="137">
        <f>IF(ISNUMBER('将来負担比率（分子）の構造'!L$53), IF('将来負担比率（分子）の構造'!L$53 &lt; 0, 0, '将来負担比率（分子）の構造'!L$53), NA())</f>
        <v>8716</v>
      </c>
      <c r="M67" s="137" t="e">
        <f>NA()</f>
        <v>#N/A</v>
      </c>
      <c r="N67" s="137" t="e">
        <f>NA()</f>
        <v>#N/A</v>
      </c>
      <c r="O67" s="137">
        <f>IF(ISNUMBER('将来負担比率（分子）の構造'!M$53), IF('将来負担比率（分子）の構造'!M$53 &lt; 0, 0, '将来負担比率（分子）の構造'!M$53), NA())</f>
        <v>8245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I16" zoomScale="90" zoomScaleNormal="90" workbookViewId="0">
      <selection activeCell="DD33" sqref="DD33:DK33"/>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10756673</v>
      </c>
      <c r="S5" s="615"/>
      <c r="T5" s="615"/>
      <c r="U5" s="615"/>
      <c r="V5" s="615"/>
      <c r="W5" s="615"/>
      <c r="X5" s="615"/>
      <c r="Y5" s="616"/>
      <c r="Z5" s="617">
        <v>27</v>
      </c>
      <c r="AA5" s="617"/>
      <c r="AB5" s="617"/>
      <c r="AC5" s="617"/>
      <c r="AD5" s="618">
        <v>10756673</v>
      </c>
      <c r="AE5" s="618"/>
      <c r="AF5" s="618"/>
      <c r="AG5" s="618"/>
      <c r="AH5" s="618"/>
      <c r="AI5" s="618"/>
      <c r="AJ5" s="618"/>
      <c r="AK5" s="618"/>
      <c r="AL5" s="619">
        <v>59.6</v>
      </c>
      <c r="AM5" s="620"/>
      <c r="AN5" s="620"/>
      <c r="AO5" s="621"/>
      <c r="AP5" s="611" t="s">
        <v>209</v>
      </c>
      <c r="AQ5" s="612"/>
      <c r="AR5" s="612"/>
      <c r="AS5" s="612"/>
      <c r="AT5" s="612"/>
      <c r="AU5" s="612"/>
      <c r="AV5" s="612"/>
      <c r="AW5" s="612"/>
      <c r="AX5" s="612"/>
      <c r="AY5" s="612"/>
      <c r="AZ5" s="612"/>
      <c r="BA5" s="612"/>
      <c r="BB5" s="612"/>
      <c r="BC5" s="612"/>
      <c r="BD5" s="612"/>
      <c r="BE5" s="612"/>
      <c r="BF5" s="613"/>
      <c r="BG5" s="625">
        <v>10752885</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144651</v>
      </c>
      <c r="S6" s="626"/>
      <c r="T6" s="626"/>
      <c r="U6" s="626"/>
      <c r="V6" s="626"/>
      <c r="W6" s="626"/>
      <c r="X6" s="626"/>
      <c r="Y6" s="627"/>
      <c r="Z6" s="628">
        <v>0.4</v>
      </c>
      <c r="AA6" s="628"/>
      <c r="AB6" s="628"/>
      <c r="AC6" s="628"/>
      <c r="AD6" s="629">
        <v>144651</v>
      </c>
      <c r="AE6" s="629"/>
      <c r="AF6" s="629"/>
      <c r="AG6" s="629"/>
      <c r="AH6" s="629"/>
      <c r="AI6" s="629"/>
      <c r="AJ6" s="629"/>
      <c r="AK6" s="629"/>
      <c r="AL6" s="630">
        <v>0.8</v>
      </c>
      <c r="AM6" s="631"/>
      <c r="AN6" s="631"/>
      <c r="AO6" s="632"/>
      <c r="AP6" s="622" t="s">
        <v>215</v>
      </c>
      <c r="AQ6" s="623"/>
      <c r="AR6" s="623"/>
      <c r="AS6" s="623"/>
      <c r="AT6" s="623"/>
      <c r="AU6" s="623"/>
      <c r="AV6" s="623"/>
      <c r="AW6" s="623"/>
      <c r="AX6" s="623"/>
      <c r="AY6" s="623"/>
      <c r="AZ6" s="623"/>
      <c r="BA6" s="623"/>
      <c r="BB6" s="623"/>
      <c r="BC6" s="623"/>
      <c r="BD6" s="623"/>
      <c r="BE6" s="623"/>
      <c r="BF6" s="624"/>
      <c r="BG6" s="625">
        <v>10752885</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297264</v>
      </c>
      <c r="CS6" s="626"/>
      <c r="CT6" s="626"/>
      <c r="CU6" s="626"/>
      <c r="CV6" s="626"/>
      <c r="CW6" s="626"/>
      <c r="CX6" s="626"/>
      <c r="CY6" s="627"/>
      <c r="CZ6" s="628">
        <v>0.8</v>
      </c>
      <c r="DA6" s="628"/>
      <c r="DB6" s="628"/>
      <c r="DC6" s="628"/>
      <c r="DD6" s="634" t="s">
        <v>210</v>
      </c>
      <c r="DE6" s="626"/>
      <c r="DF6" s="626"/>
      <c r="DG6" s="626"/>
      <c r="DH6" s="626"/>
      <c r="DI6" s="626"/>
      <c r="DJ6" s="626"/>
      <c r="DK6" s="626"/>
      <c r="DL6" s="626"/>
      <c r="DM6" s="626"/>
      <c r="DN6" s="626"/>
      <c r="DO6" s="626"/>
      <c r="DP6" s="627"/>
      <c r="DQ6" s="634">
        <v>297264</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8784</v>
      </c>
      <c r="S7" s="626"/>
      <c r="T7" s="626"/>
      <c r="U7" s="626"/>
      <c r="V7" s="626"/>
      <c r="W7" s="626"/>
      <c r="X7" s="626"/>
      <c r="Y7" s="627"/>
      <c r="Z7" s="628">
        <v>0</v>
      </c>
      <c r="AA7" s="628"/>
      <c r="AB7" s="628"/>
      <c r="AC7" s="628"/>
      <c r="AD7" s="629">
        <v>8784</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4420151</v>
      </c>
      <c r="BH7" s="626"/>
      <c r="BI7" s="626"/>
      <c r="BJ7" s="626"/>
      <c r="BK7" s="626"/>
      <c r="BL7" s="626"/>
      <c r="BM7" s="626"/>
      <c r="BN7" s="627"/>
      <c r="BO7" s="628">
        <v>41.1</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5466191</v>
      </c>
      <c r="CS7" s="626"/>
      <c r="CT7" s="626"/>
      <c r="CU7" s="626"/>
      <c r="CV7" s="626"/>
      <c r="CW7" s="626"/>
      <c r="CX7" s="626"/>
      <c r="CY7" s="627"/>
      <c r="CZ7" s="628">
        <v>14.1</v>
      </c>
      <c r="DA7" s="628"/>
      <c r="DB7" s="628"/>
      <c r="DC7" s="628"/>
      <c r="DD7" s="634">
        <v>525207</v>
      </c>
      <c r="DE7" s="626"/>
      <c r="DF7" s="626"/>
      <c r="DG7" s="626"/>
      <c r="DH7" s="626"/>
      <c r="DI7" s="626"/>
      <c r="DJ7" s="626"/>
      <c r="DK7" s="626"/>
      <c r="DL7" s="626"/>
      <c r="DM7" s="626"/>
      <c r="DN7" s="626"/>
      <c r="DO7" s="626"/>
      <c r="DP7" s="627"/>
      <c r="DQ7" s="634">
        <v>3178093</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14365</v>
      </c>
      <c r="S8" s="626"/>
      <c r="T8" s="626"/>
      <c r="U8" s="626"/>
      <c r="V8" s="626"/>
      <c r="W8" s="626"/>
      <c r="X8" s="626"/>
      <c r="Y8" s="627"/>
      <c r="Z8" s="628">
        <v>0</v>
      </c>
      <c r="AA8" s="628"/>
      <c r="AB8" s="628"/>
      <c r="AC8" s="628"/>
      <c r="AD8" s="629">
        <v>14365</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143704</v>
      </c>
      <c r="BH8" s="626"/>
      <c r="BI8" s="626"/>
      <c r="BJ8" s="626"/>
      <c r="BK8" s="626"/>
      <c r="BL8" s="626"/>
      <c r="BM8" s="626"/>
      <c r="BN8" s="627"/>
      <c r="BO8" s="628">
        <v>1.3</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19030462</v>
      </c>
      <c r="CS8" s="626"/>
      <c r="CT8" s="626"/>
      <c r="CU8" s="626"/>
      <c r="CV8" s="626"/>
      <c r="CW8" s="626"/>
      <c r="CX8" s="626"/>
      <c r="CY8" s="627"/>
      <c r="CZ8" s="628">
        <v>48.9</v>
      </c>
      <c r="DA8" s="628"/>
      <c r="DB8" s="628"/>
      <c r="DC8" s="628"/>
      <c r="DD8" s="634">
        <v>316659</v>
      </c>
      <c r="DE8" s="626"/>
      <c r="DF8" s="626"/>
      <c r="DG8" s="626"/>
      <c r="DH8" s="626"/>
      <c r="DI8" s="626"/>
      <c r="DJ8" s="626"/>
      <c r="DK8" s="626"/>
      <c r="DL8" s="626"/>
      <c r="DM8" s="626"/>
      <c r="DN8" s="626"/>
      <c r="DO8" s="626"/>
      <c r="DP8" s="627"/>
      <c r="DQ8" s="634">
        <v>7774186</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11325</v>
      </c>
      <c r="S9" s="626"/>
      <c r="T9" s="626"/>
      <c r="U9" s="626"/>
      <c r="V9" s="626"/>
      <c r="W9" s="626"/>
      <c r="X9" s="626"/>
      <c r="Y9" s="627"/>
      <c r="Z9" s="628">
        <v>0</v>
      </c>
      <c r="AA9" s="628"/>
      <c r="AB9" s="628"/>
      <c r="AC9" s="628"/>
      <c r="AD9" s="629">
        <v>11325</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3715643</v>
      </c>
      <c r="BH9" s="626"/>
      <c r="BI9" s="626"/>
      <c r="BJ9" s="626"/>
      <c r="BK9" s="626"/>
      <c r="BL9" s="626"/>
      <c r="BM9" s="626"/>
      <c r="BN9" s="627"/>
      <c r="BO9" s="628">
        <v>34.5</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1903056</v>
      </c>
      <c r="CS9" s="626"/>
      <c r="CT9" s="626"/>
      <c r="CU9" s="626"/>
      <c r="CV9" s="626"/>
      <c r="CW9" s="626"/>
      <c r="CX9" s="626"/>
      <c r="CY9" s="627"/>
      <c r="CZ9" s="628">
        <v>4.9000000000000004</v>
      </c>
      <c r="DA9" s="628"/>
      <c r="DB9" s="628"/>
      <c r="DC9" s="628"/>
      <c r="DD9" s="634" t="s">
        <v>111</v>
      </c>
      <c r="DE9" s="626"/>
      <c r="DF9" s="626"/>
      <c r="DG9" s="626"/>
      <c r="DH9" s="626"/>
      <c r="DI9" s="626"/>
      <c r="DJ9" s="626"/>
      <c r="DK9" s="626"/>
      <c r="DL9" s="626"/>
      <c r="DM9" s="626"/>
      <c r="DN9" s="626"/>
      <c r="DO9" s="626"/>
      <c r="DP9" s="627"/>
      <c r="DQ9" s="634">
        <v>1679329</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1345346</v>
      </c>
      <c r="S10" s="626"/>
      <c r="T10" s="626"/>
      <c r="U10" s="626"/>
      <c r="V10" s="626"/>
      <c r="W10" s="626"/>
      <c r="X10" s="626"/>
      <c r="Y10" s="627"/>
      <c r="Z10" s="628">
        <v>3.4</v>
      </c>
      <c r="AA10" s="628"/>
      <c r="AB10" s="628"/>
      <c r="AC10" s="628"/>
      <c r="AD10" s="629">
        <v>1345346</v>
      </c>
      <c r="AE10" s="629"/>
      <c r="AF10" s="629"/>
      <c r="AG10" s="629"/>
      <c r="AH10" s="629"/>
      <c r="AI10" s="629"/>
      <c r="AJ10" s="629"/>
      <c r="AK10" s="629"/>
      <c r="AL10" s="630">
        <v>7.5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187352</v>
      </c>
      <c r="BH10" s="626"/>
      <c r="BI10" s="626"/>
      <c r="BJ10" s="626"/>
      <c r="BK10" s="626"/>
      <c r="BL10" s="626"/>
      <c r="BM10" s="626"/>
      <c r="BN10" s="627"/>
      <c r="BO10" s="628">
        <v>1.7</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89509</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83481</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373452</v>
      </c>
      <c r="BH11" s="626"/>
      <c r="BI11" s="626"/>
      <c r="BJ11" s="626"/>
      <c r="BK11" s="626"/>
      <c r="BL11" s="626"/>
      <c r="BM11" s="626"/>
      <c r="BN11" s="627"/>
      <c r="BO11" s="628">
        <v>3.5</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41177</v>
      </c>
      <c r="CS11" s="626"/>
      <c r="CT11" s="626"/>
      <c r="CU11" s="626"/>
      <c r="CV11" s="626"/>
      <c r="CW11" s="626"/>
      <c r="CX11" s="626"/>
      <c r="CY11" s="627"/>
      <c r="CZ11" s="628">
        <v>0.1</v>
      </c>
      <c r="DA11" s="628"/>
      <c r="DB11" s="628"/>
      <c r="DC11" s="628"/>
      <c r="DD11" s="634" t="s">
        <v>111</v>
      </c>
      <c r="DE11" s="626"/>
      <c r="DF11" s="626"/>
      <c r="DG11" s="626"/>
      <c r="DH11" s="626"/>
      <c r="DI11" s="626"/>
      <c r="DJ11" s="626"/>
      <c r="DK11" s="626"/>
      <c r="DL11" s="626"/>
      <c r="DM11" s="626"/>
      <c r="DN11" s="626"/>
      <c r="DO11" s="626"/>
      <c r="DP11" s="627"/>
      <c r="DQ11" s="634">
        <v>30993</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5321846</v>
      </c>
      <c r="BH12" s="626"/>
      <c r="BI12" s="626"/>
      <c r="BJ12" s="626"/>
      <c r="BK12" s="626"/>
      <c r="BL12" s="626"/>
      <c r="BM12" s="626"/>
      <c r="BN12" s="627"/>
      <c r="BO12" s="628">
        <v>49.5</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165552</v>
      </c>
      <c r="CS12" s="626"/>
      <c r="CT12" s="626"/>
      <c r="CU12" s="626"/>
      <c r="CV12" s="626"/>
      <c r="CW12" s="626"/>
      <c r="CX12" s="626"/>
      <c r="CY12" s="627"/>
      <c r="CZ12" s="628">
        <v>0.4</v>
      </c>
      <c r="DA12" s="628"/>
      <c r="DB12" s="628"/>
      <c r="DC12" s="628"/>
      <c r="DD12" s="634" t="s">
        <v>111</v>
      </c>
      <c r="DE12" s="626"/>
      <c r="DF12" s="626"/>
      <c r="DG12" s="626"/>
      <c r="DH12" s="626"/>
      <c r="DI12" s="626"/>
      <c r="DJ12" s="626"/>
      <c r="DK12" s="626"/>
      <c r="DL12" s="626"/>
      <c r="DM12" s="626"/>
      <c r="DN12" s="626"/>
      <c r="DO12" s="626"/>
      <c r="DP12" s="627"/>
      <c r="DQ12" s="634">
        <v>124037</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27367</v>
      </c>
      <c r="S13" s="626"/>
      <c r="T13" s="626"/>
      <c r="U13" s="626"/>
      <c r="V13" s="626"/>
      <c r="W13" s="626"/>
      <c r="X13" s="626"/>
      <c r="Y13" s="627"/>
      <c r="Z13" s="628">
        <v>0.1</v>
      </c>
      <c r="AA13" s="628"/>
      <c r="AB13" s="628"/>
      <c r="AC13" s="628"/>
      <c r="AD13" s="629">
        <v>27367</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5293495</v>
      </c>
      <c r="BH13" s="626"/>
      <c r="BI13" s="626"/>
      <c r="BJ13" s="626"/>
      <c r="BK13" s="626"/>
      <c r="BL13" s="626"/>
      <c r="BM13" s="626"/>
      <c r="BN13" s="627"/>
      <c r="BO13" s="628">
        <v>49.2</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2596132</v>
      </c>
      <c r="CS13" s="626"/>
      <c r="CT13" s="626"/>
      <c r="CU13" s="626"/>
      <c r="CV13" s="626"/>
      <c r="CW13" s="626"/>
      <c r="CX13" s="626"/>
      <c r="CY13" s="627"/>
      <c r="CZ13" s="628">
        <v>6.7</v>
      </c>
      <c r="DA13" s="628"/>
      <c r="DB13" s="628"/>
      <c r="DC13" s="628"/>
      <c r="DD13" s="634">
        <v>1111661</v>
      </c>
      <c r="DE13" s="626"/>
      <c r="DF13" s="626"/>
      <c r="DG13" s="626"/>
      <c r="DH13" s="626"/>
      <c r="DI13" s="626"/>
      <c r="DJ13" s="626"/>
      <c r="DK13" s="626"/>
      <c r="DL13" s="626"/>
      <c r="DM13" s="626"/>
      <c r="DN13" s="626"/>
      <c r="DO13" s="626"/>
      <c r="DP13" s="627"/>
      <c r="DQ13" s="634">
        <v>1583377</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300132</v>
      </c>
      <c r="BH14" s="626"/>
      <c r="BI14" s="626"/>
      <c r="BJ14" s="626"/>
      <c r="BK14" s="626"/>
      <c r="BL14" s="626"/>
      <c r="BM14" s="626"/>
      <c r="BN14" s="627"/>
      <c r="BO14" s="628">
        <v>2.8</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740032</v>
      </c>
      <c r="CS14" s="626"/>
      <c r="CT14" s="626"/>
      <c r="CU14" s="626"/>
      <c r="CV14" s="626"/>
      <c r="CW14" s="626"/>
      <c r="CX14" s="626"/>
      <c r="CY14" s="627"/>
      <c r="CZ14" s="628">
        <v>1.9</v>
      </c>
      <c r="DA14" s="628"/>
      <c r="DB14" s="628"/>
      <c r="DC14" s="628"/>
      <c r="DD14" s="634">
        <v>5271</v>
      </c>
      <c r="DE14" s="626"/>
      <c r="DF14" s="626"/>
      <c r="DG14" s="626"/>
      <c r="DH14" s="626"/>
      <c r="DI14" s="626"/>
      <c r="DJ14" s="626"/>
      <c r="DK14" s="626"/>
      <c r="DL14" s="626"/>
      <c r="DM14" s="626"/>
      <c r="DN14" s="626"/>
      <c r="DO14" s="626"/>
      <c r="DP14" s="627"/>
      <c r="DQ14" s="634">
        <v>693576</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29116</v>
      </c>
      <c r="S15" s="626"/>
      <c r="T15" s="626"/>
      <c r="U15" s="626"/>
      <c r="V15" s="626"/>
      <c r="W15" s="626"/>
      <c r="X15" s="626"/>
      <c r="Y15" s="627"/>
      <c r="Z15" s="628">
        <v>0.1</v>
      </c>
      <c r="AA15" s="628"/>
      <c r="AB15" s="628"/>
      <c r="AC15" s="628"/>
      <c r="AD15" s="629">
        <v>29116</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710756</v>
      </c>
      <c r="BH15" s="626"/>
      <c r="BI15" s="626"/>
      <c r="BJ15" s="626"/>
      <c r="BK15" s="626"/>
      <c r="BL15" s="626"/>
      <c r="BM15" s="626"/>
      <c r="BN15" s="627"/>
      <c r="BO15" s="628">
        <v>6.6</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5941548</v>
      </c>
      <c r="CS15" s="626"/>
      <c r="CT15" s="626"/>
      <c r="CU15" s="626"/>
      <c r="CV15" s="626"/>
      <c r="CW15" s="626"/>
      <c r="CX15" s="626"/>
      <c r="CY15" s="627"/>
      <c r="CZ15" s="628">
        <v>15.3</v>
      </c>
      <c r="DA15" s="628"/>
      <c r="DB15" s="628"/>
      <c r="DC15" s="628"/>
      <c r="DD15" s="634">
        <v>2850644</v>
      </c>
      <c r="DE15" s="626"/>
      <c r="DF15" s="626"/>
      <c r="DG15" s="626"/>
      <c r="DH15" s="626"/>
      <c r="DI15" s="626"/>
      <c r="DJ15" s="626"/>
      <c r="DK15" s="626"/>
      <c r="DL15" s="626"/>
      <c r="DM15" s="626"/>
      <c r="DN15" s="626"/>
      <c r="DO15" s="626"/>
      <c r="DP15" s="627"/>
      <c r="DQ15" s="634">
        <v>2800542</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5462192</v>
      </c>
      <c r="S16" s="626"/>
      <c r="T16" s="626"/>
      <c r="U16" s="626"/>
      <c r="V16" s="626"/>
      <c r="W16" s="626"/>
      <c r="X16" s="626"/>
      <c r="Y16" s="627"/>
      <c r="Z16" s="628">
        <v>13.7</v>
      </c>
      <c r="AA16" s="628"/>
      <c r="AB16" s="628"/>
      <c r="AC16" s="628"/>
      <c r="AD16" s="629">
        <v>4867535</v>
      </c>
      <c r="AE16" s="629"/>
      <c r="AF16" s="629"/>
      <c r="AG16" s="629"/>
      <c r="AH16" s="629"/>
      <c r="AI16" s="629"/>
      <c r="AJ16" s="629"/>
      <c r="AK16" s="629"/>
      <c r="AL16" s="630">
        <v>27</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4867535</v>
      </c>
      <c r="S17" s="626"/>
      <c r="T17" s="626"/>
      <c r="U17" s="626"/>
      <c r="V17" s="626"/>
      <c r="W17" s="626"/>
      <c r="X17" s="626"/>
      <c r="Y17" s="627"/>
      <c r="Z17" s="628">
        <v>12.2</v>
      </c>
      <c r="AA17" s="628"/>
      <c r="AB17" s="628"/>
      <c r="AC17" s="628"/>
      <c r="AD17" s="629">
        <v>4867535</v>
      </c>
      <c r="AE17" s="629"/>
      <c r="AF17" s="629"/>
      <c r="AG17" s="629"/>
      <c r="AH17" s="629"/>
      <c r="AI17" s="629"/>
      <c r="AJ17" s="629"/>
      <c r="AK17" s="629"/>
      <c r="AL17" s="630">
        <v>27</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2627517</v>
      </c>
      <c r="CS17" s="626"/>
      <c r="CT17" s="626"/>
      <c r="CU17" s="626"/>
      <c r="CV17" s="626"/>
      <c r="CW17" s="626"/>
      <c r="CX17" s="626"/>
      <c r="CY17" s="627"/>
      <c r="CZ17" s="628">
        <v>6.8</v>
      </c>
      <c r="DA17" s="628"/>
      <c r="DB17" s="628"/>
      <c r="DC17" s="628"/>
      <c r="DD17" s="634" t="s">
        <v>111</v>
      </c>
      <c r="DE17" s="626"/>
      <c r="DF17" s="626"/>
      <c r="DG17" s="626"/>
      <c r="DH17" s="626"/>
      <c r="DI17" s="626"/>
      <c r="DJ17" s="626"/>
      <c r="DK17" s="626"/>
      <c r="DL17" s="626"/>
      <c r="DM17" s="626"/>
      <c r="DN17" s="626"/>
      <c r="DO17" s="626"/>
      <c r="DP17" s="627"/>
      <c r="DQ17" s="634">
        <v>2413016</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594657</v>
      </c>
      <c r="S18" s="626"/>
      <c r="T18" s="626"/>
      <c r="U18" s="626"/>
      <c r="V18" s="626"/>
      <c r="W18" s="626"/>
      <c r="X18" s="626"/>
      <c r="Y18" s="627"/>
      <c r="Z18" s="628">
        <v>1.5</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3788</v>
      </c>
      <c r="BH19" s="626"/>
      <c r="BI19" s="626"/>
      <c r="BJ19" s="626"/>
      <c r="BK19" s="626"/>
      <c r="BL19" s="626"/>
      <c r="BM19" s="626"/>
      <c r="BN19" s="627"/>
      <c r="BO19" s="628">
        <v>0</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17799819</v>
      </c>
      <c r="S20" s="626"/>
      <c r="T20" s="626"/>
      <c r="U20" s="626"/>
      <c r="V20" s="626"/>
      <c r="W20" s="626"/>
      <c r="X20" s="626"/>
      <c r="Y20" s="627"/>
      <c r="Z20" s="628">
        <v>44.7</v>
      </c>
      <c r="AA20" s="628"/>
      <c r="AB20" s="628"/>
      <c r="AC20" s="628"/>
      <c r="AD20" s="629">
        <v>17205162</v>
      </c>
      <c r="AE20" s="629"/>
      <c r="AF20" s="629"/>
      <c r="AG20" s="629"/>
      <c r="AH20" s="629"/>
      <c r="AI20" s="629"/>
      <c r="AJ20" s="629"/>
      <c r="AK20" s="629"/>
      <c r="AL20" s="630">
        <v>95.3</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3788</v>
      </c>
      <c r="BH20" s="626"/>
      <c r="BI20" s="626"/>
      <c r="BJ20" s="626"/>
      <c r="BK20" s="626"/>
      <c r="BL20" s="626"/>
      <c r="BM20" s="626"/>
      <c r="BN20" s="627"/>
      <c r="BO20" s="628">
        <v>0</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38898440</v>
      </c>
      <c r="CS20" s="626"/>
      <c r="CT20" s="626"/>
      <c r="CU20" s="626"/>
      <c r="CV20" s="626"/>
      <c r="CW20" s="626"/>
      <c r="CX20" s="626"/>
      <c r="CY20" s="627"/>
      <c r="CZ20" s="628">
        <v>100</v>
      </c>
      <c r="DA20" s="628"/>
      <c r="DB20" s="628"/>
      <c r="DC20" s="628"/>
      <c r="DD20" s="634">
        <v>4809442</v>
      </c>
      <c r="DE20" s="626"/>
      <c r="DF20" s="626"/>
      <c r="DG20" s="626"/>
      <c r="DH20" s="626"/>
      <c r="DI20" s="626"/>
      <c r="DJ20" s="626"/>
      <c r="DK20" s="626"/>
      <c r="DL20" s="626"/>
      <c r="DM20" s="626"/>
      <c r="DN20" s="626"/>
      <c r="DO20" s="626"/>
      <c r="DP20" s="627"/>
      <c r="DQ20" s="634">
        <v>20657894</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13653</v>
      </c>
      <c r="S21" s="626"/>
      <c r="T21" s="626"/>
      <c r="U21" s="626"/>
      <c r="V21" s="626"/>
      <c r="W21" s="626"/>
      <c r="X21" s="626"/>
      <c r="Y21" s="627"/>
      <c r="Z21" s="628">
        <v>0</v>
      </c>
      <c r="AA21" s="628"/>
      <c r="AB21" s="628"/>
      <c r="AC21" s="628"/>
      <c r="AD21" s="629">
        <v>13653</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3788</v>
      </c>
      <c r="BH21" s="626"/>
      <c r="BI21" s="626"/>
      <c r="BJ21" s="626"/>
      <c r="BK21" s="626"/>
      <c r="BL21" s="626"/>
      <c r="BM21" s="626"/>
      <c r="BN21" s="627"/>
      <c r="BO21" s="628">
        <v>0</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509463</v>
      </c>
      <c r="S22" s="626"/>
      <c r="T22" s="626"/>
      <c r="U22" s="626"/>
      <c r="V22" s="626"/>
      <c r="W22" s="626"/>
      <c r="X22" s="626"/>
      <c r="Y22" s="627"/>
      <c r="Z22" s="628">
        <v>1.3</v>
      </c>
      <c r="AA22" s="628"/>
      <c r="AB22" s="628"/>
      <c r="AC22" s="628"/>
      <c r="AD22" s="629">
        <v>182</v>
      </c>
      <c r="AE22" s="629"/>
      <c r="AF22" s="629"/>
      <c r="AG22" s="629"/>
      <c r="AH22" s="629"/>
      <c r="AI22" s="629"/>
      <c r="AJ22" s="629"/>
      <c r="AK22" s="629"/>
      <c r="AL22" s="630">
        <v>0</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250415</v>
      </c>
      <c r="S23" s="626"/>
      <c r="T23" s="626"/>
      <c r="U23" s="626"/>
      <c r="V23" s="626"/>
      <c r="W23" s="626"/>
      <c r="X23" s="626"/>
      <c r="Y23" s="627"/>
      <c r="Z23" s="628">
        <v>0.6</v>
      </c>
      <c r="AA23" s="628"/>
      <c r="AB23" s="628"/>
      <c r="AC23" s="628"/>
      <c r="AD23" s="629">
        <v>8473</v>
      </c>
      <c r="AE23" s="629"/>
      <c r="AF23" s="629"/>
      <c r="AG23" s="629"/>
      <c r="AH23" s="629"/>
      <c r="AI23" s="629"/>
      <c r="AJ23" s="629"/>
      <c r="AK23" s="629"/>
      <c r="AL23" s="630">
        <v>0</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193183</v>
      </c>
      <c r="S24" s="626"/>
      <c r="T24" s="626"/>
      <c r="U24" s="626"/>
      <c r="V24" s="626"/>
      <c r="W24" s="626"/>
      <c r="X24" s="626"/>
      <c r="Y24" s="627"/>
      <c r="Z24" s="628">
        <v>0.5</v>
      </c>
      <c r="AA24" s="628"/>
      <c r="AB24" s="628"/>
      <c r="AC24" s="628"/>
      <c r="AD24" s="629">
        <v>643</v>
      </c>
      <c r="AE24" s="629"/>
      <c r="AF24" s="629"/>
      <c r="AG24" s="629"/>
      <c r="AH24" s="629"/>
      <c r="AI24" s="629"/>
      <c r="AJ24" s="629"/>
      <c r="AK24" s="629"/>
      <c r="AL24" s="630">
        <v>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20737084</v>
      </c>
      <c r="CS24" s="615"/>
      <c r="CT24" s="615"/>
      <c r="CU24" s="615"/>
      <c r="CV24" s="615"/>
      <c r="CW24" s="615"/>
      <c r="CX24" s="615"/>
      <c r="CY24" s="616"/>
      <c r="CZ24" s="652">
        <v>53.3</v>
      </c>
      <c r="DA24" s="653"/>
      <c r="DB24" s="653"/>
      <c r="DC24" s="654"/>
      <c r="DD24" s="651">
        <v>10386829</v>
      </c>
      <c r="DE24" s="615"/>
      <c r="DF24" s="615"/>
      <c r="DG24" s="615"/>
      <c r="DH24" s="615"/>
      <c r="DI24" s="615"/>
      <c r="DJ24" s="615"/>
      <c r="DK24" s="616"/>
      <c r="DL24" s="651">
        <v>10288940</v>
      </c>
      <c r="DM24" s="615"/>
      <c r="DN24" s="615"/>
      <c r="DO24" s="615"/>
      <c r="DP24" s="615"/>
      <c r="DQ24" s="615"/>
      <c r="DR24" s="615"/>
      <c r="DS24" s="615"/>
      <c r="DT24" s="615"/>
      <c r="DU24" s="615"/>
      <c r="DV24" s="616"/>
      <c r="DW24" s="619">
        <v>53.6</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9304016</v>
      </c>
      <c r="S25" s="626"/>
      <c r="T25" s="626"/>
      <c r="U25" s="626"/>
      <c r="V25" s="626"/>
      <c r="W25" s="626"/>
      <c r="X25" s="626"/>
      <c r="Y25" s="627"/>
      <c r="Z25" s="628">
        <v>23.3</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4475096</v>
      </c>
      <c r="CS25" s="657"/>
      <c r="CT25" s="657"/>
      <c r="CU25" s="657"/>
      <c r="CV25" s="657"/>
      <c r="CW25" s="657"/>
      <c r="CX25" s="657"/>
      <c r="CY25" s="658"/>
      <c r="CZ25" s="659">
        <v>11.5</v>
      </c>
      <c r="DA25" s="660"/>
      <c r="DB25" s="660"/>
      <c r="DC25" s="661"/>
      <c r="DD25" s="634">
        <v>4079747</v>
      </c>
      <c r="DE25" s="657"/>
      <c r="DF25" s="657"/>
      <c r="DG25" s="657"/>
      <c r="DH25" s="657"/>
      <c r="DI25" s="657"/>
      <c r="DJ25" s="657"/>
      <c r="DK25" s="658"/>
      <c r="DL25" s="634">
        <v>4002264</v>
      </c>
      <c r="DM25" s="657"/>
      <c r="DN25" s="657"/>
      <c r="DO25" s="657"/>
      <c r="DP25" s="657"/>
      <c r="DQ25" s="657"/>
      <c r="DR25" s="657"/>
      <c r="DS25" s="657"/>
      <c r="DT25" s="657"/>
      <c r="DU25" s="657"/>
      <c r="DV25" s="658"/>
      <c r="DW25" s="630">
        <v>20.9</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v>611152</v>
      </c>
      <c r="S26" s="626"/>
      <c r="T26" s="626"/>
      <c r="U26" s="626"/>
      <c r="V26" s="626"/>
      <c r="W26" s="626"/>
      <c r="X26" s="626"/>
      <c r="Y26" s="627"/>
      <c r="Z26" s="628">
        <v>1.5</v>
      </c>
      <c r="AA26" s="628"/>
      <c r="AB26" s="628"/>
      <c r="AC26" s="628"/>
      <c r="AD26" s="629">
        <v>611152</v>
      </c>
      <c r="AE26" s="629"/>
      <c r="AF26" s="629"/>
      <c r="AG26" s="629"/>
      <c r="AH26" s="629"/>
      <c r="AI26" s="629"/>
      <c r="AJ26" s="629"/>
      <c r="AK26" s="629"/>
      <c r="AL26" s="630">
        <v>3.4</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3045067</v>
      </c>
      <c r="CS26" s="626"/>
      <c r="CT26" s="626"/>
      <c r="CU26" s="626"/>
      <c r="CV26" s="626"/>
      <c r="CW26" s="626"/>
      <c r="CX26" s="626"/>
      <c r="CY26" s="627"/>
      <c r="CZ26" s="659">
        <v>7.8</v>
      </c>
      <c r="DA26" s="660"/>
      <c r="DB26" s="660"/>
      <c r="DC26" s="661"/>
      <c r="DD26" s="634">
        <v>2852994</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5500033</v>
      </c>
      <c r="S27" s="626"/>
      <c r="T27" s="626"/>
      <c r="U27" s="626"/>
      <c r="V27" s="626"/>
      <c r="W27" s="626"/>
      <c r="X27" s="626"/>
      <c r="Y27" s="627"/>
      <c r="Z27" s="628">
        <v>13.8</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10756673</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13634471</v>
      </c>
      <c r="CS27" s="657"/>
      <c r="CT27" s="657"/>
      <c r="CU27" s="657"/>
      <c r="CV27" s="657"/>
      <c r="CW27" s="657"/>
      <c r="CX27" s="657"/>
      <c r="CY27" s="658"/>
      <c r="CZ27" s="659">
        <v>35.1</v>
      </c>
      <c r="DA27" s="660"/>
      <c r="DB27" s="660"/>
      <c r="DC27" s="661"/>
      <c r="DD27" s="634">
        <v>3894066</v>
      </c>
      <c r="DE27" s="657"/>
      <c r="DF27" s="657"/>
      <c r="DG27" s="657"/>
      <c r="DH27" s="657"/>
      <c r="DI27" s="657"/>
      <c r="DJ27" s="657"/>
      <c r="DK27" s="658"/>
      <c r="DL27" s="634">
        <v>3873660</v>
      </c>
      <c r="DM27" s="657"/>
      <c r="DN27" s="657"/>
      <c r="DO27" s="657"/>
      <c r="DP27" s="657"/>
      <c r="DQ27" s="657"/>
      <c r="DR27" s="657"/>
      <c r="DS27" s="657"/>
      <c r="DT27" s="657"/>
      <c r="DU27" s="657"/>
      <c r="DV27" s="658"/>
      <c r="DW27" s="630">
        <v>20.2</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466735</v>
      </c>
      <c r="S28" s="626"/>
      <c r="T28" s="626"/>
      <c r="U28" s="626"/>
      <c r="V28" s="626"/>
      <c r="W28" s="626"/>
      <c r="X28" s="626"/>
      <c r="Y28" s="627"/>
      <c r="Z28" s="628">
        <v>1.2</v>
      </c>
      <c r="AA28" s="628"/>
      <c r="AB28" s="628"/>
      <c r="AC28" s="628"/>
      <c r="AD28" s="629">
        <v>141743</v>
      </c>
      <c r="AE28" s="629"/>
      <c r="AF28" s="629"/>
      <c r="AG28" s="629"/>
      <c r="AH28" s="629"/>
      <c r="AI28" s="629"/>
      <c r="AJ28" s="629"/>
      <c r="AK28" s="629"/>
      <c r="AL28" s="630">
        <v>0.8</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2627517</v>
      </c>
      <c r="CS28" s="626"/>
      <c r="CT28" s="626"/>
      <c r="CU28" s="626"/>
      <c r="CV28" s="626"/>
      <c r="CW28" s="626"/>
      <c r="CX28" s="626"/>
      <c r="CY28" s="627"/>
      <c r="CZ28" s="659">
        <v>6.8</v>
      </c>
      <c r="DA28" s="660"/>
      <c r="DB28" s="660"/>
      <c r="DC28" s="661"/>
      <c r="DD28" s="634">
        <v>2413016</v>
      </c>
      <c r="DE28" s="626"/>
      <c r="DF28" s="626"/>
      <c r="DG28" s="626"/>
      <c r="DH28" s="626"/>
      <c r="DI28" s="626"/>
      <c r="DJ28" s="626"/>
      <c r="DK28" s="627"/>
      <c r="DL28" s="634">
        <v>2413016</v>
      </c>
      <c r="DM28" s="626"/>
      <c r="DN28" s="626"/>
      <c r="DO28" s="626"/>
      <c r="DP28" s="626"/>
      <c r="DQ28" s="626"/>
      <c r="DR28" s="626"/>
      <c r="DS28" s="626"/>
      <c r="DT28" s="626"/>
      <c r="DU28" s="626"/>
      <c r="DV28" s="627"/>
      <c r="DW28" s="630">
        <v>12.6</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32903</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2627152</v>
      </c>
      <c r="CS29" s="657"/>
      <c r="CT29" s="657"/>
      <c r="CU29" s="657"/>
      <c r="CV29" s="657"/>
      <c r="CW29" s="657"/>
      <c r="CX29" s="657"/>
      <c r="CY29" s="658"/>
      <c r="CZ29" s="659">
        <v>6.8</v>
      </c>
      <c r="DA29" s="660"/>
      <c r="DB29" s="660"/>
      <c r="DC29" s="661"/>
      <c r="DD29" s="634">
        <v>2412651</v>
      </c>
      <c r="DE29" s="657"/>
      <c r="DF29" s="657"/>
      <c r="DG29" s="657"/>
      <c r="DH29" s="657"/>
      <c r="DI29" s="657"/>
      <c r="DJ29" s="657"/>
      <c r="DK29" s="658"/>
      <c r="DL29" s="634">
        <v>2412651</v>
      </c>
      <c r="DM29" s="657"/>
      <c r="DN29" s="657"/>
      <c r="DO29" s="657"/>
      <c r="DP29" s="657"/>
      <c r="DQ29" s="657"/>
      <c r="DR29" s="657"/>
      <c r="DS29" s="657"/>
      <c r="DT29" s="657"/>
      <c r="DU29" s="657"/>
      <c r="DV29" s="658"/>
      <c r="DW29" s="630">
        <v>12.6</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1617375</v>
      </c>
      <c r="S30" s="626"/>
      <c r="T30" s="626"/>
      <c r="U30" s="626"/>
      <c r="V30" s="626"/>
      <c r="W30" s="626"/>
      <c r="X30" s="626"/>
      <c r="Y30" s="627"/>
      <c r="Z30" s="628">
        <v>4.0999999999999996</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98.6</v>
      </c>
      <c r="BH30" s="684"/>
      <c r="BI30" s="684"/>
      <c r="BJ30" s="684"/>
      <c r="BK30" s="684"/>
      <c r="BL30" s="684"/>
      <c r="BM30" s="620">
        <v>96.2</v>
      </c>
      <c r="BN30" s="684"/>
      <c r="BO30" s="684"/>
      <c r="BP30" s="684"/>
      <c r="BQ30" s="685"/>
      <c r="BR30" s="683">
        <v>98.3</v>
      </c>
      <c r="BS30" s="684"/>
      <c r="BT30" s="684"/>
      <c r="BU30" s="684"/>
      <c r="BV30" s="684"/>
      <c r="BW30" s="684"/>
      <c r="BX30" s="620">
        <v>95.1</v>
      </c>
      <c r="BY30" s="684"/>
      <c r="BZ30" s="684"/>
      <c r="CA30" s="684"/>
      <c r="CB30" s="685"/>
      <c r="CD30" s="688"/>
      <c r="CE30" s="689"/>
      <c r="CF30" s="639" t="s">
        <v>292</v>
      </c>
      <c r="CG30" s="640"/>
      <c r="CH30" s="640"/>
      <c r="CI30" s="640"/>
      <c r="CJ30" s="640"/>
      <c r="CK30" s="640"/>
      <c r="CL30" s="640"/>
      <c r="CM30" s="640"/>
      <c r="CN30" s="640"/>
      <c r="CO30" s="640"/>
      <c r="CP30" s="640"/>
      <c r="CQ30" s="641"/>
      <c r="CR30" s="625">
        <v>2273721</v>
      </c>
      <c r="CS30" s="626"/>
      <c r="CT30" s="626"/>
      <c r="CU30" s="626"/>
      <c r="CV30" s="626"/>
      <c r="CW30" s="626"/>
      <c r="CX30" s="626"/>
      <c r="CY30" s="627"/>
      <c r="CZ30" s="659">
        <v>5.8</v>
      </c>
      <c r="DA30" s="660"/>
      <c r="DB30" s="660"/>
      <c r="DC30" s="661"/>
      <c r="DD30" s="634">
        <v>2078420</v>
      </c>
      <c r="DE30" s="626"/>
      <c r="DF30" s="626"/>
      <c r="DG30" s="626"/>
      <c r="DH30" s="626"/>
      <c r="DI30" s="626"/>
      <c r="DJ30" s="626"/>
      <c r="DK30" s="627"/>
      <c r="DL30" s="634">
        <v>2078420</v>
      </c>
      <c r="DM30" s="626"/>
      <c r="DN30" s="626"/>
      <c r="DO30" s="626"/>
      <c r="DP30" s="626"/>
      <c r="DQ30" s="626"/>
      <c r="DR30" s="626"/>
      <c r="DS30" s="626"/>
      <c r="DT30" s="626"/>
      <c r="DU30" s="626"/>
      <c r="DV30" s="627"/>
      <c r="DW30" s="630">
        <v>10.8</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858500</v>
      </c>
      <c r="S31" s="626"/>
      <c r="T31" s="626"/>
      <c r="U31" s="626"/>
      <c r="V31" s="626"/>
      <c r="W31" s="626"/>
      <c r="X31" s="626"/>
      <c r="Y31" s="627"/>
      <c r="Z31" s="628">
        <v>2.2000000000000002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98.5</v>
      </c>
      <c r="BH31" s="657"/>
      <c r="BI31" s="657"/>
      <c r="BJ31" s="657"/>
      <c r="BK31" s="657"/>
      <c r="BL31" s="657"/>
      <c r="BM31" s="631">
        <v>96</v>
      </c>
      <c r="BN31" s="681"/>
      <c r="BO31" s="681"/>
      <c r="BP31" s="681"/>
      <c r="BQ31" s="682"/>
      <c r="BR31" s="680">
        <v>98.7</v>
      </c>
      <c r="BS31" s="657"/>
      <c r="BT31" s="657"/>
      <c r="BU31" s="657"/>
      <c r="BV31" s="657"/>
      <c r="BW31" s="657"/>
      <c r="BX31" s="631">
        <v>95.5</v>
      </c>
      <c r="BY31" s="681"/>
      <c r="BZ31" s="681"/>
      <c r="CA31" s="681"/>
      <c r="CB31" s="682"/>
      <c r="CD31" s="688"/>
      <c r="CE31" s="689"/>
      <c r="CF31" s="639" t="s">
        <v>296</v>
      </c>
      <c r="CG31" s="640"/>
      <c r="CH31" s="640"/>
      <c r="CI31" s="640"/>
      <c r="CJ31" s="640"/>
      <c r="CK31" s="640"/>
      <c r="CL31" s="640"/>
      <c r="CM31" s="640"/>
      <c r="CN31" s="640"/>
      <c r="CO31" s="640"/>
      <c r="CP31" s="640"/>
      <c r="CQ31" s="641"/>
      <c r="CR31" s="625">
        <v>353431</v>
      </c>
      <c r="CS31" s="657"/>
      <c r="CT31" s="657"/>
      <c r="CU31" s="657"/>
      <c r="CV31" s="657"/>
      <c r="CW31" s="657"/>
      <c r="CX31" s="657"/>
      <c r="CY31" s="658"/>
      <c r="CZ31" s="659">
        <v>0.9</v>
      </c>
      <c r="DA31" s="660"/>
      <c r="DB31" s="660"/>
      <c r="DC31" s="661"/>
      <c r="DD31" s="634">
        <v>334231</v>
      </c>
      <c r="DE31" s="657"/>
      <c r="DF31" s="657"/>
      <c r="DG31" s="657"/>
      <c r="DH31" s="657"/>
      <c r="DI31" s="657"/>
      <c r="DJ31" s="657"/>
      <c r="DK31" s="658"/>
      <c r="DL31" s="634">
        <v>334231</v>
      </c>
      <c r="DM31" s="657"/>
      <c r="DN31" s="657"/>
      <c r="DO31" s="657"/>
      <c r="DP31" s="657"/>
      <c r="DQ31" s="657"/>
      <c r="DR31" s="657"/>
      <c r="DS31" s="657"/>
      <c r="DT31" s="657"/>
      <c r="DU31" s="657"/>
      <c r="DV31" s="658"/>
      <c r="DW31" s="630">
        <v>1.7</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222108</v>
      </c>
      <c r="S32" s="626"/>
      <c r="T32" s="626"/>
      <c r="U32" s="626"/>
      <c r="V32" s="626"/>
      <c r="W32" s="626"/>
      <c r="X32" s="626"/>
      <c r="Y32" s="627"/>
      <c r="Z32" s="628">
        <v>0.6</v>
      </c>
      <c r="AA32" s="628"/>
      <c r="AB32" s="628"/>
      <c r="AC32" s="628"/>
      <c r="AD32" s="629">
        <v>72692</v>
      </c>
      <c r="AE32" s="629"/>
      <c r="AF32" s="629"/>
      <c r="AG32" s="629"/>
      <c r="AH32" s="629"/>
      <c r="AI32" s="629"/>
      <c r="AJ32" s="629"/>
      <c r="AK32" s="629"/>
      <c r="AL32" s="630">
        <v>0.4</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98.5</v>
      </c>
      <c r="BH32" s="693"/>
      <c r="BI32" s="693"/>
      <c r="BJ32" s="693"/>
      <c r="BK32" s="693"/>
      <c r="BL32" s="693"/>
      <c r="BM32" s="694">
        <v>96.1</v>
      </c>
      <c r="BN32" s="693"/>
      <c r="BO32" s="693"/>
      <c r="BP32" s="693"/>
      <c r="BQ32" s="695"/>
      <c r="BR32" s="692">
        <v>97.9</v>
      </c>
      <c r="BS32" s="693"/>
      <c r="BT32" s="693"/>
      <c r="BU32" s="693"/>
      <c r="BV32" s="693"/>
      <c r="BW32" s="693"/>
      <c r="BX32" s="694">
        <v>94.1</v>
      </c>
      <c r="BY32" s="693"/>
      <c r="BZ32" s="693"/>
      <c r="CA32" s="693"/>
      <c r="CB32" s="695"/>
      <c r="CD32" s="690"/>
      <c r="CE32" s="691"/>
      <c r="CF32" s="639" t="s">
        <v>299</v>
      </c>
      <c r="CG32" s="640"/>
      <c r="CH32" s="640"/>
      <c r="CI32" s="640"/>
      <c r="CJ32" s="640"/>
      <c r="CK32" s="640"/>
      <c r="CL32" s="640"/>
      <c r="CM32" s="640"/>
      <c r="CN32" s="640"/>
      <c r="CO32" s="640"/>
      <c r="CP32" s="640"/>
      <c r="CQ32" s="641"/>
      <c r="CR32" s="625">
        <v>365</v>
      </c>
      <c r="CS32" s="626"/>
      <c r="CT32" s="626"/>
      <c r="CU32" s="626"/>
      <c r="CV32" s="626"/>
      <c r="CW32" s="626"/>
      <c r="CX32" s="626"/>
      <c r="CY32" s="627"/>
      <c r="CZ32" s="659">
        <v>0</v>
      </c>
      <c r="DA32" s="660"/>
      <c r="DB32" s="660"/>
      <c r="DC32" s="661"/>
      <c r="DD32" s="634">
        <v>365</v>
      </c>
      <c r="DE32" s="626"/>
      <c r="DF32" s="626"/>
      <c r="DG32" s="626"/>
      <c r="DH32" s="626"/>
      <c r="DI32" s="626"/>
      <c r="DJ32" s="626"/>
      <c r="DK32" s="627"/>
      <c r="DL32" s="634">
        <v>365</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2475208</v>
      </c>
      <c r="S33" s="626"/>
      <c r="T33" s="626"/>
      <c r="U33" s="626"/>
      <c r="V33" s="626"/>
      <c r="W33" s="626"/>
      <c r="X33" s="626"/>
      <c r="Y33" s="627"/>
      <c r="Z33" s="628">
        <v>6.2</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13351914</v>
      </c>
      <c r="CS33" s="657"/>
      <c r="CT33" s="657"/>
      <c r="CU33" s="657"/>
      <c r="CV33" s="657"/>
      <c r="CW33" s="657"/>
      <c r="CX33" s="657"/>
      <c r="CY33" s="658"/>
      <c r="CZ33" s="659">
        <v>34.299999999999997</v>
      </c>
      <c r="DA33" s="660"/>
      <c r="DB33" s="660"/>
      <c r="DC33" s="661"/>
      <c r="DD33" s="634">
        <v>9257075</v>
      </c>
      <c r="DE33" s="657"/>
      <c r="DF33" s="657"/>
      <c r="DG33" s="657"/>
      <c r="DH33" s="657"/>
      <c r="DI33" s="657"/>
      <c r="DJ33" s="657"/>
      <c r="DK33" s="658"/>
      <c r="DL33" s="634">
        <v>6240816</v>
      </c>
      <c r="DM33" s="657"/>
      <c r="DN33" s="657"/>
      <c r="DO33" s="657"/>
      <c r="DP33" s="657"/>
      <c r="DQ33" s="657"/>
      <c r="DR33" s="657"/>
      <c r="DS33" s="657"/>
      <c r="DT33" s="657"/>
      <c r="DU33" s="657"/>
      <c r="DV33" s="658"/>
      <c r="DW33" s="630">
        <v>32.5</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5302164</v>
      </c>
      <c r="CS34" s="626"/>
      <c r="CT34" s="626"/>
      <c r="CU34" s="626"/>
      <c r="CV34" s="626"/>
      <c r="CW34" s="626"/>
      <c r="CX34" s="626"/>
      <c r="CY34" s="627"/>
      <c r="CZ34" s="659">
        <v>13.6</v>
      </c>
      <c r="DA34" s="660"/>
      <c r="DB34" s="660"/>
      <c r="DC34" s="661"/>
      <c r="DD34" s="634">
        <v>3967104</v>
      </c>
      <c r="DE34" s="626"/>
      <c r="DF34" s="626"/>
      <c r="DG34" s="626"/>
      <c r="DH34" s="626"/>
      <c r="DI34" s="626"/>
      <c r="DJ34" s="626"/>
      <c r="DK34" s="627"/>
      <c r="DL34" s="634">
        <v>2961513</v>
      </c>
      <c r="DM34" s="626"/>
      <c r="DN34" s="626"/>
      <c r="DO34" s="626"/>
      <c r="DP34" s="626"/>
      <c r="DQ34" s="626"/>
      <c r="DR34" s="626"/>
      <c r="DS34" s="626"/>
      <c r="DT34" s="626"/>
      <c r="DU34" s="626"/>
      <c r="DV34" s="627"/>
      <c r="DW34" s="630">
        <v>15.4</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1135708</v>
      </c>
      <c r="S35" s="626"/>
      <c r="T35" s="626"/>
      <c r="U35" s="626"/>
      <c r="V35" s="626"/>
      <c r="W35" s="626"/>
      <c r="X35" s="626"/>
      <c r="Y35" s="627"/>
      <c r="Z35" s="628">
        <v>2.8</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3680343</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-478427</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272765</v>
      </c>
      <c r="CS35" s="657"/>
      <c r="CT35" s="657"/>
      <c r="CU35" s="657"/>
      <c r="CV35" s="657"/>
      <c r="CW35" s="657"/>
      <c r="CX35" s="657"/>
      <c r="CY35" s="658"/>
      <c r="CZ35" s="659">
        <v>0.7</v>
      </c>
      <c r="DA35" s="660"/>
      <c r="DB35" s="660"/>
      <c r="DC35" s="661"/>
      <c r="DD35" s="634">
        <v>231663</v>
      </c>
      <c r="DE35" s="657"/>
      <c r="DF35" s="657"/>
      <c r="DG35" s="657"/>
      <c r="DH35" s="657"/>
      <c r="DI35" s="657"/>
      <c r="DJ35" s="657"/>
      <c r="DK35" s="658"/>
      <c r="DL35" s="634">
        <v>123058</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39854563</v>
      </c>
      <c r="S36" s="698"/>
      <c r="T36" s="698"/>
      <c r="U36" s="698"/>
      <c r="V36" s="698"/>
      <c r="W36" s="698"/>
      <c r="X36" s="698"/>
      <c r="Y36" s="699"/>
      <c r="Z36" s="700">
        <v>100</v>
      </c>
      <c r="AA36" s="700"/>
      <c r="AB36" s="700"/>
      <c r="AC36" s="700"/>
      <c r="AD36" s="701">
        <v>18053700</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484371</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-1368740</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2107556</v>
      </c>
      <c r="CS36" s="626"/>
      <c r="CT36" s="626"/>
      <c r="CU36" s="626"/>
      <c r="CV36" s="626"/>
      <c r="CW36" s="626"/>
      <c r="CX36" s="626"/>
      <c r="CY36" s="627"/>
      <c r="CZ36" s="659">
        <v>5.4</v>
      </c>
      <c r="DA36" s="660"/>
      <c r="DB36" s="660"/>
      <c r="DC36" s="661"/>
      <c r="DD36" s="634">
        <v>1338989</v>
      </c>
      <c r="DE36" s="626"/>
      <c r="DF36" s="626"/>
      <c r="DG36" s="626"/>
      <c r="DH36" s="626"/>
      <c r="DI36" s="626"/>
      <c r="DJ36" s="626"/>
      <c r="DK36" s="627"/>
      <c r="DL36" s="634">
        <v>1085309</v>
      </c>
      <c r="DM36" s="626"/>
      <c r="DN36" s="626"/>
      <c r="DO36" s="626"/>
      <c r="DP36" s="626"/>
      <c r="DQ36" s="626"/>
      <c r="DR36" s="626"/>
      <c r="DS36" s="626"/>
      <c r="DT36" s="626"/>
      <c r="DU36" s="626"/>
      <c r="DV36" s="627"/>
      <c r="DW36" s="630">
        <v>5.7</v>
      </c>
      <c r="DX36" s="655"/>
      <c r="DY36" s="655"/>
      <c r="DZ36" s="655"/>
      <c r="EA36" s="655"/>
      <c r="EB36" s="655"/>
      <c r="EC36" s="656"/>
    </row>
    <row r="37" spans="2:133" ht="11.25" customHeight="1">
      <c r="AQ37" s="704" t="s">
        <v>314</v>
      </c>
      <c r="AR37" s="705"/>
      <c r="AS37" s="705"/>
      <c r="AT37" s="705"/>
      <c r="AU37" s="705"/>
      <c r="AV37" s="705"/>
      <c r="AW37" s="705"/>
      <c r="AX37" s="705"/>
      <c r="AY37" s="706"/>
      <c r="AZ37" s="625">
        <v>5494</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15532</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558421</v>
      </c>
      <c r="CS37" s="657"/>
      <c r="CT37" s="657"/>
      <c r="CU37" s="657"/>
      <c r="CV37" s="657"/>
      <c r="CW37" s="657"/>
      <c r="CX37" s="657"/>
      <c r="CY37" s="658"/>
      <c r="CZ37" s="659">
        <v>1.4</v>
      </c>
      <c r="DA37" s="660"/>
      <c r="DB37" s="660"/>
      <c r="DC37" s="661"/>
      <c r="DD37" s="634">
        <v>438250</v>
      </c>
      <c r="DE37" s="657"/>
      <c r="DF37" s="657"/>
      <c r="DG37" s="657"/>
      <c r="DH37" s="657"/>
      <c r="DI37" s="657"/>
      <c r="DJ37" s="657"/>
      <c r="DK37" s="658"/>
      <c r="DL37" s="634">
        <v>438250</v>
      </c>
      <c r="DM37" s="657"/>
      <c r="DN37" s="657"/>
      <c r="DO37" s="657"/>
      <c r="DP37" s="657"/>
      <c r="DQ37" s="657"/>
      <c r="DR37" s="657"/>
      <c r="DS37" s="657"/>
      <c r="DT37" s="657"/>
      <c r="DU37" s="657"/>
      <c r="DV37" s="658"/>
      <c r="DW37" s="630">
        <v>2.2999999999999998</v>
      </c>
      <c r="DX37" s="655"/>
      <c r="DY37" s="655"/>
      <c r="DZ37" s="655"/>
      <c r="EA37" s="655"/>
      <c r="EB37" s="655"/>
      <c r="EC37" s="656"/>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28025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3674849</v>
      </c>
      <c r="CS38" s="626"/>
      <c r="CT38" s="626"/>
      <c r="CU38" s="626"/>
      <c r="CV38" s="626"/>
      <c r="CW38" s="626"/>
      <c r="CX38" s="626"/>
      <c r="CY38" s="627"/>
      <c r="CZ38" s="659">
        <v>9.4</v>
      </c>
      <c r="DA38" s="660"/>
      <c r="DB38" s="660"/>
      <c r="DC38" s="661"/>
      <c r="DD38" s="634">
        <v>3117293</v>
      </c>
      <c r="DE38" s="626"/>
      <c r="DF38" s="626"/>
      <c r="DG38" s="626"/>
      <c r="DH38" s="626"/>
      <c r="DI38" s="626"/>
      <c r="DJ38" s="626"/>
      <c r="DK38" s="627"/>
      <c r="DL38" s="634">
        <v>2070936</v>
      </c>
      <c r="DM38" s="626"/>
      <c r="DN38" s="626"/>
      <c r="DO38" s="626"/>
      <c r="DP38" s="626"/>
      <c r="DQ38" s="626"/>
      <c r="DR38" s="626"/>
      <c r="DS38" s="626"/>
      <c r="DT38" s="626"/>
      <c r="DU38" s="626"/>
      <c r="DV38" s="627"/>
      <c r="DW38" s="630">
        <v>10.8</v>
      </c>
      <c r="DX38" s="655"/>
      <c r="DY38" s="655"/>
      <c r="DZ38" s="655"/>
      <c r="EA38" s="655"/>
      <c r="EB38" s="655"/>
      <c r="EC38" s="656"/>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67</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1985472</v>
      </c>
      <c r="CS39" s="657"/>
      <c r="CT39" s="657"/>
      <c r="CU39" s="657"/>
      <c r="CV39" s="657"/>
      <c r="CW39" s="657"/>
      <c r="CX39" s="657"/>
      <c r="CY39" s="658"/>
      <c r="CZ39" s="659">
        <v>5.0999999999999996</v>
      </c>
      <c r="DA39" s="660"/>
      <c r="DB39" s="660"/>
      <c r="DC39" s="661"/>
      <c r="DD39" s="634">
        <v>601918</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1567862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164</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9108</v>
      </c>
      <c r="CS40" s="626"/>
      <c r="CT40" s="626"/>
      <c r="CU40" s="626"/>
      <c r="CV40" s="626"/>
      <c r="CW40" s="626"/>
      <c r="CX40" s="626"/>
      <c r="CY40" s="627"/>
      <c r="CZ40" s="659">
        <v>0</v>
      </c>
      <c r="DA40" s="660"/>
      <c r="DB40" s="660"/>
      <c r="DC40" s="661"/>
      <c r="DD40" s="634">
        <v>108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1622616</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253</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4809442</v>
      </c>
      <c r="CS42" s="626"/>
      <c r="CT42" s="626"/>
      <c r="CU42" s="626"/>
      <c r="CV42" s="626"/>
      <c r="CW42" s="626"/>
      <c r="CX42" s="626"/>
      <c r="CY42" s="627"/>
      <c r="CZ42" s="659">
        <v>12.4</v>
      </c>
      <c r="DA42" s="708"/>
      <c r="DB42" s="708"/>
      <c r="DC42" s="709"/>
      <c r="DD42" s="634">
        <v>1013990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191937</v>
      </c>
      <c r="CS43" s="657"/>
      <c r="CT43" s="657"/>
      <c r="CU43" s="657"/>
      <c r="CV43" s="657"/>
      <c r="CW43" s="657"/>
      <c r="CX43" s="657"/>
      <c r="CY43" s="658"/>
      <c r="CZ43" s="659">
        <v>0.5</v>
      </c>
      <c r="DA43" s="660"/>
      <c r="DB43" s="660"/>
      <c r="DC43" s="661"/>
      <c r="DD43" s="634">
        <v>114666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4809442</v>
      </c>
      <c r="CS44" s="626"/>
      <c r="CT44" s="626"/>
      <c r="CU44" s="626"/>
      <c r="CV44" s="626"/>
      <c r="CW44" s="626"/>
      <c r="CX44" s="626"/>
      <c r="CY44" s="627"/>
      <c r="CZ44" s="659">
        <v>12.4</v>
      </c>
      <c r="DA44" s="708"/>
      <c r="DB44" s="708"/>
      <c r="DC44" s="709"/>
      <c r="DD44" s="634">
        <v>1013990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4007088</v>
      </c>
      <c r="CS45" s="657"/>
      <c r="CT45" s="657"/>
      <c r="CU45" s="657"/>
      <c r="CV45" s="657"/>
      <c r="CW45" s="657"/>
      <c r="CX45" s="657"/>
      <c r="CY45" s="658"/>
      <c r="CZ45" s="659">
        <v>10.3</v>
      </c>
      <c r="DA45" s="660"/>
      <c r="DB45" s="660"/>
      <c r="DC45" s="661"/>
      <c r="DD45" s="634">
        <v>648702</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802354</v>
      </c>
      <c r="CS46" s="626"/>
      <c r="CT46" s="626"/>
      <c r="CU46" s="626"/>
      <c r="CV46" s="626"/>
      <c r="CW46" s="626"/>
      <c r="CX46" s="626"/>
      <c r="CY46" s="627"/>
      <c r="CZ46" s="659">
        <v>2.1</v>
      </c>
      <c r="DA46" s="708"/>
      <c r="DB46" s="708"/>
      <c r="DC46" s="709"/>
      <c r="DD46" s="634">
        <v>365288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38898440</v>
      </c>
      <c r="CS49" s="693"/>
      <c r="CT49" s="693"/>
      <c r="CU49" s="693"/>
      <c r="CV49" s="693"/>
      <c r="CW49" s="693"/>
      <c r="CX49" s="693"/>
      <c r="CY49" s="720"/>
      <c r="CZ49" s="721">
        <v>100</v>
      </c>
      <c r="DA49" s="722"/>
      <c r="DB49" s="722"/>
      <c r="DC49" s="723"/>
      <c r="DD49" s="724">
        <v>20657894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39776</v>
      </c>
      <c r="R7" s="755"/>
      <c r="S7" s="755"/>
      <c r="T7" s="755"/>
      <c r="U7" s="755"/>
      <c r="V7" s="755">
        <v>38881</v>
      </c>
      <c r="W7" s="755"/>
      <c r="X7" s="755"/>
      <c r="Y7" s="755"/>
      <c r="Z7" s="755"/>
      <c r="AA7" s="755">
        <v>895</v>
      </c>
      <c r="AB7" s="755"/>
      <c r="AC7" s="755"/>
      <c r="AD7" s="755"/>
      <c r="AE7" s="756"/>
      <c r="AF7" s="757">
        <v>746</v>
      </c>
      <c r="AG7" s="758"/>
      <c r="AH7" s="758"/>
      <c r="AI7" s="758"/>
      <c r="AJ7" s="759"/>
      <c r="AK7" s="794">
        <v>1620</v>
      </c>
      <c r="AL7" s="795"/>
      <c r="AM7" s="795"/>
      <c r="AN7" s="795"/>
      <c r="AO7" s="795"/>
      <c r="AP7" s="795">
        <v>26626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557</v>
      </c>
      <c r="BT7" s="799"/>
      <c r="BU7" s="799"/>
      <c r="BV7" s="799"/>
      <c r="BW7" s="799"/>
      <c r="BX7" s="799"/>
      <c r="BY7" s="799"/>
      <c r="BZ7" s="799"/>
      <c r="CA7" s="799"/>
      <c r="CB7" s="799"/>
      <c r="CC7" s="799"/>
      <c r="CD7" s="799"/>
      <c r="CE7" s="799"/>
      <c r="CF7" s="799"/>
      <c r="CG7" s="800"/>
      <c r="CH7" s="791">
        <v>-6</v>
      </c>
      <c r="CI7" s="792"/>
      <c r="CJ7" s="792"/>
      <c r="CK7" s="792"/>
      <c r="CL7" s="793"/>
      <c r="CM7" s="791">
        <v>1112</v>
      </c>
      <c r="CN7" s="792"/>
      <c r="CO7" s="792"/>
      <c r="CP7" s="792"/>
      <c r="CQ7" s="793"/>
      <c r="CR7" s="791">
        <v>10</v>
      </c>
      <c r="CS7" s="792"/>
      <c r="CT7" s="792"/>
      <c r="CU7" s="792"/>
      <c r="CV7" s="793"/>
      <c r="CW7" s="791" t="s">
        <v>548</v>
      </c>
      <c r="CX7" s="792"/>
      <c r="CY7" s="792"/>
      <c r="CZ7" s="792"/>
      <c r="DA7" s="793"/>
      <c r="DB7" s="791" t="s">
        <v>548</v>
      </c>
      <c r="DC7" s="792"/>
      <c r="DD7" s="792"/>
      <c r="DE7" s="792"/>
      <c r="DF7" s="793"/>
      <c r="DG7" s="791" t="s">
        <v>548</v>
      </c>
      <c r="DH7" s="792"/>
      <c r="DI7" s="792"/>
      <c r="DJ7" s="792"/>
      <c r="DK7" s="793"/>
      <c r="DL7" s="791" t="s">
        <v>548</v>
      </c>
      <c r="DM7" s="792"/>
      <c r="DN7" s="792"/>
      <c r="DO7" s="792"/>
      <c r="DP7" s="793"/>
      <c r="DQ7" s="791" t="s">
        <v>548</v>
      </c>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560</v>
      </c>
      <c r="R8" s="779"/>
      <c r="S8" s="779"/>
      <c r="T8" s="779"/>
      <c r="U8" s="779"/>
      <c r="V8" s="779">
        <v>462</v>
      </c>
      <c r="W8" s="779"/>
      <c r="X8" s="779"/>
      <c r="Y8" s="779"/>
      <c r="Z8" s="779"/>
      <c r="AA8" s="779">
        <v>98</v>
      </c>
      <c r="AB8" s="779"/>
      <c r="AC8" s="779"/>
      <c r="AD8" s="779"/>
      <c r="AE8" s="780"/>
      <c r="AF8" s="781">
        <v>6</v>
      </c>
      <c r="AG8" s="782"/>
      <c r="AH8" s="782"/>
      <c r="AI8" s="782"/>
      <c r="AJ8" s="783"/>
      <c r="AK8" s="784">
        <v>466</v>
      </c>
      <c r="AL8" s="785"/>
      <c r="AM8" s="785"/>
      <c r="AN8" s="785"/>
      <c r="AO8" s="785"/>
      <c r="AP8" s="785">
        <v>2723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558</v>
      </c>
      <c r="BT8" s="789"/>
      <c r="BU8" s="789"/>
      <c r="BV8" s="789"/>
      <c r="BW8" s="789"/>
      <c r="BX8" s="789"/>
      <c r="BY8" s="789"/>
      <c r="BZ8" s="789"/>
      <c r="CA8" s="789"/>
      <c r="CB8" s="789"/>
      <c r="CC8" s="789"/>
      <c r="CD8" s="789"/>
      <c r="CE8" s="789"/>
      <c r="CF8" s="789"/>
      <c r="CG8" s="790"/>
      <c r="CH8" s="801">
        <v>11</v>
      </c>
      <c r="CI8" s="802"/>
      <c r="CJ8" s="802"/>
      <c r="CK8" s="802"/>
      <c r="CL8" s="803"/>
      <c r="CM8" s="801">
        <v>150</v>
      </c>
      <c r="CN8" s="802"/>
      <c r="CO8" s="802"/>
      <c r="CP8" s="802"/>
      <c r="CQ8" s="803"/>
      <c r="CR8" s="801">
        <v>53</v>
      </c>
      <c r="CS8" s="802"/>
      <c r="CT8" s="802"/>
      <c r="CU8" s="802"/>
      <c r="CV8" s="803"/>
      <c r="CW8" s="801" t="s">
        <v>548</v>
      </c>
      <c r="CX8" s="802"/>
      <c r="CY8" s="802"/>
      <c r="CZ8" s="802"/>
      <c r="DA8" s="803"/>
      <c r="DB8" s="801" t="s">
        <v>548</v>
      </c>
      <c r="DC8" s="802"/>
      <c r="DD8" s="802"/>
      <c r="DE8" s="802"/>
      <c r="DF8" s="803"/>
      <c r="DG8" s="801" t="s">
        <v>548</v>
      </c>
      <c r="DH8" s="802"/>
      <c r="DI8" s="802"/>
      <c r="DJ8" s="802"/>
      <c r="DK8" s="803"/>
      <c r="DL8" s="801" t="s">
        <v>548</v>
      </c>
      <c r="DM8" s="802"/>
      <c r="DN8" s="802"/>
      <c r="DO8" s="802"/>
      <c r="DP8" s="803"/>
      <c r="DQ8" s="801" t="s">
        <v>548</v>
      </c>
      <c r="DR8" s="802"/>
      <c r="DS8" s="802"/>
      <c r="DT8" s="802"/>
      <c r="DU8" s="803"/>
      <c r="DV8" s="804"/>
      <c r="DW8" s="805"/>
      <c r="DX8" s="805"/>
      <c r="DY8" s="805"/>
      <c r="DZ8" s="806"/>
      <c r="EA8" s="207"/>
    </row>
    <row r="9" spans="1:131" s="208" customFormat="1" ht="26.25" customHeight="1">
      <c r="A9" s="214">
        <v>3</v>
      </c>
      <c r="B9" s="775" t="s">
        <v>367</v>
      </c>
      <c r="C9" s="776"/>
      <c r="D9" s="776"/>
      <c r="E9" s="776"/>
      <c r="F9" s="776"/>
      <c r="G9" s="776"/>
      <c r="H9" s="776"/>
      <c r="I9" s="776"/>
      <c r="J9" s="776"/>
      <c r="K9" s="776"/>
      <c r="L9" s="776"/>
      <c r="M9" s="776"/>
      <c r="N9" s="776"/>
      <c r="O9" s="776"/>
      <c r="P9" s="777"/>
      <c r="Q9" s="778">
        <v>463</v>
      </c>
      <c r="R9" s="779"/>
      <c r="S9" s="779"/>
      <c r="T9" s="779"/>
      <c r="U9" s="779"/>
      <c r="V9" s="779">
        <v>373</v>
      </c>
      <c r="W9" s="779"/>
      <c r="X9" s="779"/>
      <c r="Y9" s="779"/>
      <c r="Z9" s="779"/>
      <c r="AA9" s="779">
        <v>90</v>
      </c>
      <c r="AB9" s="779"/>
      <c r="AC9" s="779"/>
      <c r="AD9" s="779"/>
      <c r="AE9" s="780"/>
      <c r="AF9" s="781">
        <v>23</v>
      </c>
      <c r="AG9" s="782"/>
      <c r="AH9" s="782"/>
      <c r="AI9" s="782"/>
      <c r="AJ9" s="783"/>
      <c r="AK9" s="784">
        <v>319</v>
      </c>
      <c r="AL9" s="785"/>
      <c r="AM9" s="785"/>
      <c r="AN9" s="785"/>
      <c r="AO9" s="785"/>
      <c r="AP9" s="785">
        <v>1221</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40122</v>
      </c>
      <c r="R23" s="814"/>
      <c r="S23" s="814"/>
      <c r="T23" s="814"/>
      <c r="U23" s="814"/>
      <c r="V23" s="814">
        <v>39040</v>
      </c>
      <c r="W23" s="814"/>
      <c r="X23" s="814"/>
      <c r="Y23" s="814"/>
      <c r="Z23" s="814"/>
      <c r="AA23" s="814">
        <v>1082</v>
      </c>
      <c r="AB23" s="814"/>
      <c r="AC23" s="814"/>
      <c r="AD23" s="814"/>
      <c r="AE23" s="815"/>
      <c r="AF23" s="816">
        <v>775</v>
      </c>
      <c r="AG23" s="814"/>
      <c r="AH23" s="814"/>
      <c r="AI23" s="814"/>
      <c r="AJ23" s="817"/>
      <c r="AK23" s="818"/>
      <c r="AL23" s="819"/>
      <c r="AM23" s="819"/>
      <c r="AN23" s="819"/>
      <c r="AO23" s="819"/>
      <c r="AP23" s="814">
        <v>30570</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13674</v>
      </c>
      <c r="R28" s="843"/>
      <c r="S28" s="843"/>
      <c r="T28" s="843"/>
      <c r="U28" s="843"/>
      <c r="V28" s="843">
        <v>14152</v>
      </c>
      <c r="W28" s="843"/>
      <c r="X28" s="843"/>
      <c r="Y28" s="843"/>
      <c r="Z28" s="843"/>
      <c r="AA28" s="843">
        <v>-478</v>
      </c>
      <c r="AB28" s="843"/>
      <c r="AC28" s="843"/>
      <c r="AD28" s="843"/>
      <c r="AE28" s="844"/>
      <c r="AF28" s="845">
        <v>-478</v>
      </c>
      <c r="AG28" s="843"/>
      <c r="AH28" s="843"/>
      <c r="AI28" s="843"/>
      <c r="AJ28" s="846"/>
      <c r="AK28" s="847">
        <v>1568</v>
      </c>
      <c r="AL28" s="838"/>
      <c r="AM28" s="838"/>
      <c r="AN28" s="838"/>
      <c r="AO28" s="838"/>
      <c r="AP28" s="838" t="s">
        <v>546</v>
      </c>
      <c r="AQ28" s="838"/>
      <c r="AR28" s="838"/>
      <c r="AS28" s="838"/>
      <c r="AT28" s="838"/>
      <c r="AU28" s="838" t="s">
        <v>546</v>
      </c>
      <c r="AV28" s="838"/>
      <c r="AW28" s="838"/>
      <c r="AX28" s="838"/>
      <c r="AY28" s="838"/>
      <c r="AZ28" s="839" t="s">
        <v>545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5766</v>
      </c>
      <c r="R29" s="779"/>
      <c r="S29" s="779"/>
      <c r="T29" s="779"/>
      <c r="U29" s="779"/>
      <c r="V29" s="779">
        <v>5495</v>
      </c>
      <c r="W29" s="779"/>
      <c r="X29" s="779"/>
      <c r="Y29" s="779"/>
      <c r="Z29" s="779"/>
      <c r="AA29" s="779">
        <v>270</v>
      </c>
      <c r="AB29" s="779"/>
      <c r="AC29" s="779"/>
      <c r="AD29" s="779"/>
      <c r="AE29" s="780"/>
      <c r="AF29" s="781">
        <v>270</v>
      </c>
      <c r="AG29" s="782"/>
      <c r="AH29" s="782"/>
      <c r="AI29" s="782"/>
      <c r="AJ29" s="783"/>
      <c r="AK29" s="850">
        <v>880</v>
      </c>
      <c r="AL29" s="851"/>
      <c r="AM29" s="851"/>
      <c r="AN29" s="851"/>
      <c r="AO29" s="851"/>
      <c r="AP29" s="851" t="s">
        <v>546</v>
      </c>
      <c r="AQ29" s="851"/>
      <c r="AR29" s="851"/>
      <c r="AS29" s="851"/>
      <c r="AT29" s="851"/>
      <c r="AU29" s="851" t="s">
        <v>545</v>
      </c>
      <c r="AV29" s="851"/>
      <c r="AW29" s="851"/>
      <c r="AX29" s="851"/>
      <c r="AY29" s="851"/>
      <c r="AZ29" s="852" t="s">
        <v>547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894</v>
      </c>
      <c r="R30" s="779"/>
      <c r="S30" s="779"/>
      <c r="T30" s="779"/>
      <c r="U30" s="779"/>
      <c r="V30" s="779">
        <v>866</v>
      </c>
      <c r="W30" s="779"/>
      <c r="X30" s="779"/>
      <c r="Y30" s="779"/>
      <c r="Z30" s="779"/>
      <c r="AA30" s="779">
        <v>28</v>
      </c>
      <c r="AB30" s="779"/>
      <c r="AC30" s="779"/>
      <c r="AD30" s="779"/>
      <c r="AE30" s="780"/>
      <c r="AF30" s="781">
        <v>28</v>
      </c>
      <c r="AG30" s="782"/>
      <c r="AH30" s="782"/>
      <c r="AI30" s="782"/>
      <c r="AJ30" s="783"/>
      <c r="AK30" s="850">
        <v>177</v>
      </c>
      <c r="AL30" s="851"/>
      <c r="AM30" s="851"/>
      <c r="AN30" s="851"/>
      <c r="AO30" s="851"/>
      <c r="AP30" s="851" t="s">
        <v>545</v>
      </c>
      <c r="AQ30" s="851"/>
      <c r="AR30" s="851"/>
      <c r="AS30" s="851"/>
      <c r="AT30" s="851"/>
      <c r="AU30" s="851" t="s">
        <v>545</v>
      </c>
      <c r="AV30" s="851"/>
      <c r="AW30" s="851"/>
      <c r="AX30" s="851"/>
      <c r="AY30" s="851"/>
      <c r="AZ30" s="852" t="s">
        <v>547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2227</v>
      </c>
      <c r="R31" s="779"/>
      <c r="S31" s="779"/>
      <c r="T31" s="779"/>
      <c r="U31" s="779"/>
      <c r="V31" s="779">
        <v>320</v>
      </c>
      <c r="W31" s="779"/>
      <c r="X31" s="779"/>
      <c r="Y31" s="779"/>
      <c r="Z31" s="779"/>
      <c r="AA31" s="779">
        <v>1907</v>
      </c>
      <c r="AB31" s="779"/>
      <c r="AC31" s="779"/>
      <c r="AD31" s="779"/>
      <c r="AE31" s="780"/>
      <c r="AF31" s="781">
        <v>1907</v>
      </c>
      <c r="AG31" s="782"/>
      <c r="AH31" s="782"/>
      <c r="AI31" s="782"/>
      <c r="AJ31" s="783"/>
      <c r="AK31" s="850" t="s">
        <v>545</v>
      </c>
      <c r="AL31" s="851"/>
      <c r="AM31" s="851"/>
      <c r="AN31" s="851"/>
      <c r="AO31" s="851"/>
      <c r="AP31" s="851">
        <v>324</v>
      </c>
      <c r="AQ31" s="851"/>
      <c r="AR31" s="851"/>
      <c r="AS31" s="851"/>
      <c r="AT31" s="851"/>
      <c r="AU31" s="851" t="s">
        <v>548</v>
      </c>
      <c r="AV31" s="851"/>
      <c r="AW31" s="851"/>
      <c r="AX31" s="851"/>
      <c r="AY31" s="851"/>
      <c r="AZ31" s="852" t="s">
        <v>548</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1845</v>
      </c>
      <c r="R32" s="779"/>
      <c r="S32" s="779"/>
      <c r="T32" s="779"/>
      <c r="U32" s="779"/>
      <c r="V32" s="779">
        <v>1773</v>
      </c>
      <c r="W32" s="779"/>
      <c r="X32" s="779"/>
      <c r="Y32" s="779"/>
      <c r="Z32" s="779"/>
      <c r="AA32" s="779">
        <v>72</v>
      </c>
      <c r="AB32" s="779"/>
      <c r="AC32" s="779"/>
      <c r="AD32" s="779"/>
      <c r="AE32" s="780"/>
      <c r="AF32" s="781">
        <v>61</v>
      </c>
      <c r="AG32" s="782"/>
      <c r="AH32" s="782"/>
      <c r="AI32" s="782"/>
      <c r="AJ32" s="783"/>
      <c r="AK32" s="850">
        <v>484</v>
      </c>
      <c r="AL32" s="851"/>
      <c r="AM32" s="851"/>
      <c r="AN32" s="851"/>
      <c r="AO32" s="851"/>
      <c r="AP32" s="851">
        <v>5851</v>
      </c>
      <c r="AQ32" s="851"/>
      <c r="AR32" s="851"/>
      <c r="AS32" s="851"/>
      <c r="AT32" s="851"/>
      <c r="AU32" s="851">
        <v>4663</v>
      </c>
      <c r="AV32" s="851"/>
      <c r="AW32" s="851"/>
      <c r="AX32" s="851"/>
      <c r="AY32" s="851"/>
      <c r="AZ32" s="852" t="s">
        <v>548</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1788</v>
      </c>
      <c r="AG63" s="862"/>
      <c r="AH63" s="862"/>
      <c r="AI63" s="862"/>
      <c r="AJ63" s="863"/>
      <c r="AK63" s="864"/>
      <c r="AL63" s="859"/>
      <c r="AM63" s="859"/>
      <c r="AN63" s="859"/>
      <c r="AO63" s="859"/>
      <c r="AP63" s="862">
        <v>6175</v>
      </c>
      <c r="AQ63" s="862"/>
      <c r="AR63" s="862"/>
      <c r="AS63" s="862"/>
      <c r="AT63" s="862"/>
      <c r="AU63" s="862">
        <v>4663</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549</v>
      </c>
      <c r="C68" s="890"/>
      <c r="D68" s="890"/>
      <c r="E68" s="890"/>
      <c r="F68" s="890"/>
      <c r="G68" s="890"/>
      <c r="H68" s="890"/>
      <c r="I68" s="890"/>
      <c r="J68" s="890"/>
      <c r="K68" s="890"/>
      <c r="L68" s="890"/>
      <c r="M68" s="890"/>
      <c r="N68" s="890"/>
      <c r="O68" s="890"/>
      <c r="P68" s="891"/>
      <c r="Q68" s="892">
        <v>2344</v>
      </c>
      <c r="R68" s="886"/>
      <c r="S68" s="886"/>
      <c r="T68" s="886"/>
      <c r="U68" s="886"/>
      <c r="V68" s="886">
        <v>2314</v>
      </c>
      <c r="W68" s="886"/>
      <c r="X68" s="886"/>
      <c r="Y68" s="886"/>
      <c r="Z68" s="886"/>
      <c r="AA68" s="886">
        <v>29</v>
      </c>
      <c r="AB68" s="886"/>
      <c r="AC68" s="886"/>
      <c r="AD68" s="886"/>
      <c r="AE68" s="886"/>
      <c r="AF68" s="886">
        <v>29</v>
      </c>
      <c r="AG68" s="886"/>
      <c r="AH68" s="886"/>
      <c r="AI68" s="886"/>
      <c r="AJ68" s="886"/>
      <c r="AK68" s="886">
        <v>9</v>
      </c>
      <c r="AL68" s="886"/>
      <c r="AM68" s="886"/>
      <c r="AN68" s="886"/>
      <c r="AO68" s="886"/>
      <c r="AP68" s="886">
        <v>4165</v>
      </c>
      <c r="AQ68" s="886"/>
      <c r="AR68" s="886"/>
      <c r="AS68" s="886"/>
      <c r="AT68" s="886"/>
      <c r="AU68" s="886">
        <v>706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550</v>
      </c>
      <c r="C69" s="894"/>
      <c r="D69" s="894"/>
      <c r="E69" s="894"/>
      <c r="F69" s="894"/>
      <c r="G69" s="894"/>
      <c r="H69" s="894"/>
      <c r="I69" s="894"/>
      <c r="J69" s="894"/>
      <c r="K69" s="894"/>
      <c r="L69" s="894"/>
      <c r="M69" s="894"/>
      <c r="N69" s="894"/>
      <c r="O69" s="894"/>
      <c r="P69" s="895"/>
      <c r="Q69" s="896">
        <v>240</v>
      </c>
      <c r="R69" s="851"/>
      <c r="S69" s="851"/>
      <c r="T69" s="851"/>
      <c r="U69" s="851"/>
      <c r="V69" s="851">
        <v>227</v>
      </c>
      <c r="W69" s="851"/>
      <c r="X69" s="851"/>
      <c r="Y69" s="851"/>
      <c r="Z69" s="851"/>
      <c r="AA69" s="851">
        <v>13</v>
      </c>
      <c r="AB69" s="851"/>
      <c r="AC69" s="851"/>
      <c r="AD69" s="851"/>
      <c r="AE69" s="851"/>
      <c r="AF69" s="851">
        <v>13</v>
      </c>
      <c r="AG69" s="851"/>
      <c r="AH69" s="851"/>
      <c r="AI69" s="851"/>
      <c r="AJ69" s="851"/>
      <c r="AK69" s="851">
        <v>40</v>
      </c>
      <c r="AL69" s="851"/>
      <c r="AM69" s="851"/>
      <c r="AN69" s="851"/>
      <c r="AO69" s="851"/>
      <c r="AP69" s="851" t="s">
        <v>548</v>
      </c>
      <c r="AQ69" s="851"/>
      <c r="AR69" s="851"/>
      <c r="AS69" s="851"/>
      <c r="AT69" s="851"/>
      <c r="AU69" s="851" t="s">
        <v>548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551</v>
      </c>
      <c r="C70" s="894"/>
      <c r="D70" s="894"/>
      <c r="E70" s="894"/>
      <c r="F70" s="894"/>
      <c r="G70" s="894"/>
      <c r="H70" s="894"/>
      <c r="I70" s="894"/>
      <c r="J70" s="894"/>
      <c r="K70" s="894"/>
      <c r="L70" s="894"/>
      <c r="M70" s="894"/>
      <c r="N70" s="894"/>
      <c r="O70" s="894"/>
      <c r="P70" s="895"/>
      <c r="Q70" s="896">
        <v>9111</v>
      </c>
      <c r="R70" s="851"/>
      <c r="S70" s="851"/>
      <c r="T70" s="851"/>
      <c r="U70" s="851"/>
      <c r="V70" s="851">
        <v>8473</v>
      </c>
      <c r="W70" s="851"/>
      <c r="X70" s="851"/>
      <c r="Y70" s="851"/>
      <c r="Z70" s="851"/>
      <c r="AA70" s="851">
        <v>638</v>
      </c>
      <c r="AB70" s="851"/>
      <c r="AC70" s="851"/>
      <c r="AD70" s="851"/>
      <c r="AE70" s="851"/>
      <c r="AF70" s="851">
        <v>638</v>
      </c>
      <c r="AG70" s="851"/>
      <c r="AH70" s="851"/>
      <c r="AI70" s="851"/>
      <c r="AJ70" s="851"/>
      <c r="AK70" s="851">
        <v>3</v>
      </c>
      <c r="AL70" s="851"/>
      <c r="AM70" s="851"/>
      <c r="AN70" s="851"/>
      <c r="AO70" s="851"/>
      <c r="AP70" s="851" t="s">
        <v>548</v>
      </c>
      <c r="AQ70" s="851"/>
      <c r="AR70" s="851"/>
      <c r="AS70" s="851"/>
      <c r="AT70" s="851"/>
      <c r="AU70" s="851" t="s">
        <v>548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552</v>
      </c>
      <c r="C71" s="894"/>
      <c r="D71" s="894"/>
      <c r="E71" s="894"/>
      <c r="F71" s="894"/>
      <c r="G71" s="894"/>
      <c r="H71" s="894"/>
      <c r="I71" s="894"/>
      <c r="J71" s="894"/>
      <c r="K71" s="894"/>
      <c r="L71" s="894"/>
      <c r="M71" s="894"/>
      <c r="N71" s="894"/>
      <c r="O71" s="894"/>
      <c r="P71" s="895"/>
      <c r="Q71" s="896" t="s">
        <v>548</v>
      </c>
      <c r="R71" s="851"/>
      <c r="S71" s="851"/>
      <c r="T71" s="851"/>
      <c r="U71" s="851"/>
      <c r="V71" s="851" t="s">
        <v>548</v>
      </c>
      <c r="W71" s="851"/>
      <c r="X71" s="851"/>
      <c r="Y71" s="851"/>
      <c r="Z71" s="851"/>
      <c r="AA71" s="851" t="s">
        <v>548</v>
      </c>
      <c r="AB71" s="851"/>
      <c r="AC71" s="851"/>
      <c r="AD71" s="851"/>
      <c r="AE71" s="851"/>
      <c r="AF71" s="851" t="s">
        <v>548</v>
      </c>
      <c r="AG71" s="851"/>
      <c r="AH71" s="851"/>
      <c r="AI71" s="851"/>
      <c r="AJ71" s="851"/>
      <c r="AK71" s="851" t="s">
        <v>548</v>
      </c>
      <c r="AL71" s="851"/>
      <c r="AM71" s="851"/>
      <c r="AN71" s="851"/>
      <c r="AO71" s="851"/>
      <c r="AP71" s="851" t="s">
        <v>548</v>
      </c>
      <c r="AQ71" s="851"/>
      <c r="AR71" s="851"/>
      <c r="AS71" s="851"/>
      <c r="AT71" s="851"/>
      <c r="AU71" s="851" t="s">
        <v>548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553</v>
      </c>
      <c r="C72" s="894"/>
      <c r="D72" s="894"/>
      <c r="E72" s="894"/>
      <c r="F72" s="894"/>
      <c r="G72" s="894"/>
      <c r="H72" s="894"/>
      <c r="I72" s="894"/>
      <c r="J72" s="894"/>
      <c r="K72" s="894"/>
      <c r="L72" s="894"/>
      <c r="M72" s="894"/>
      <c r="N72" s="894"/>
      <c r="O72" s="894"/>
      <c r="P72" s="895"/>
      <c r="Q72" s="896">
        <v>153</v>
      </c>
      <c r="R72" s="851"/>
      <c r="S72" s="851"/>
      <c r="T72" s="851"/>
      <c r="U72" s="851"/>
      <c r="V72" s="851">
        <v>142</v>
      </c>
      <c r="W72" s="851"/>
      <c r="X72" s="851"/>
      <c r="Y72" s="851"/>
      <c r="Z72" s="851"/>
      <c r="AA72" s="851">
        <v>11</v>
      </c>
      <c r="AB72" s="851"/>
      <c r="AC72" s="851"/>
      <c r="AD72" s="851"/>
      <c r="AE72" s="851"/>
      <c r="AF72" s="851">
        <v>11</v>
      </c>
      <c r="AG72" s="851"/>
      <c r="AH72" s="851"/>
      <c r="AI72" s="851"/>
      <c r="AJ72" s="851"/>
      <c r="AK72" s="851">
        <v>18</v>
      </c>
      <c r="AL72" s="851"/>
      <c r="AM72" s="851"/>
      <c r="AN72" s="851"/>
      <c r="AO72" s="851"/>
      <c r="AP72" s="851" t="s">
        <v>548</v>
      </c>
      <c r="AQ72" s="851"/>
      <c r="AR72" s="851"/>
      <c r="AS72" s="851"/>
      <c r="AT72" s="851"/>
      <c r="AU72" s="851" t="s">
        <v>548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554</v>
      </c>
      <c r="C73" s="894"/>
      <c r="D73" s="894"/>
      <c r="E73" s="894"/>
      <c r="F73" s="894"/>
      <c r="G73" s="894"/>
      <c r="H73" s="894"/>
      <c r="I73" s="894"/>
      <c r="J73" s="894"/>
      <c r="K73" s="894"/>
      <c r="L73" s="894"/>
      <c r="M73" s="894"/>
      <c r="N73" s="894"/>
      <c r="O73" s="894"/>
      <c r="P73" s="895"/>
      <c r="Q73" s="896">
        <v>47</v>
      </c>
      <c r="R73" s="851"/>
      <c r="S73" s="851"/>
      <c r="T73" s="851"/>
      <c r="U73" s="851"/>
      <c r="V73" s="851">
        <v>14</v>
      </c>
      <c r="W73" s="851"/>
      <c r="X73" s="851"/>
      <c r="Y73" s="851"/>
      <c r="Z73" s="851"/>
      <c r="AA73" s="851">
        <v>33</v>
      </c>
      <c r="AB73" s="851"/>
      <c r="AC73" s="851"/>
      <c r="AD73" s="851"/>
      <c r="AE73" s="851"/>
      <c r="AF73" s="851">
        <v>33</v>
      </c>
      <c r="AG73" s="851"/>
      <c r="AH73" s="851"/>
      <c r="AI73" s="851"/>
      <c r="AJ73" s="851"/>
      <c r="AK73" s="851" t="s">
        <v>548</v>
      </c>
      <c r="AL73" s="851"/>
      <c r="AM73" s="851"/>
      <c r="AN73" s="851"/>
      <c r="AO73" s="851"/>
      <c r="AP73" s="851" t="s">
        <v>548</v>
      </c>
      <c r="AQ73" s="851"/>
      <c r="AR73" s="851"/>
      <c r="AS73" s="851"/>
      <c r="AT73" s="851"/>
      <c r="AU73" s="851" t="s">
        <v>548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555</v>
      </c>
      <c r="C74" s="894"/>
      <c r="D74" s="894"/>
      <c r="E74" s="894"/>
      <c r="F74" s="894"/>
      <c r="G74" s="894"/>
      <c r="H74" s="894"/>
      <c r="I74" s="894"/>
      <c r="J74" s="894"/>
      <c r="K74" s="894"/>
      <c r="L74" s="894"/>
      <c r="M74" s="894"/>
      <c r="N74" s="894"/>
      <c r="O74" s="894"/>
      <c r="P74" s="895"/>
      <c r="Q74" s="896">
        <v>271</v>
      </c>
      <c r="R74" s="851"/>
      <c r="S74" s="851"/>
      <c r="T74" s="851"/>
      <c r="U74" s="851"/>
      <c r="V74" s="851">
        <v>249</v>
      </c>
      <c r="W74" s="851"/>
      <c r="X74" s="851"/>
      <c r="Y74" s="851"/>
      <c r="Z74" s="851"/>
      <c r="AA74" s="851">
        <v>22</v>
      </c>
      <c r="AB74" s="851"/>
      <c r="AC74" s="851"/>
      <c r="AD74" s="851"/>
      <c r="AE74" s="851"/>
      <c r="AF74" s="851">
        <v>22</v>
      </c>
      <c r="AG74" s="851"/>
      <c r="AH74" s="851"/>
      <c r="AI74" s="851"/>
      <c r="AJ74" s="851"/>
      <c r="AK74" s="851" t="s">
        <v>548</v>
      </c>
      <c r="AL74" s="851"/>
      <c r="AM74" s="851"/>
      <c r="AN74" s="851"/>
      <c r="AO74" s="851"/>
      <c r="AP74" s="851" t="s">
        <v>548</v>
      </c>
      <c r="AQ74" s="851"/>
      <c r="AR74" s="851"/>
      <c r="AS74" s="851"/>
      <c r="AT74" s="851"/>
      <c r="AU74" s="851" t="s">
        <v>548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556</v>
      </c>
      <c r="C75" s="894"/>
      <c r="D75" s="894"/>
      <c r="E75" s="894"/>
      <c r="F75" s="894"/>
      <c r="G75" s="894"/>
      <c r="H75" s="894"/>
      <c r="I75" s="894"/>
      <c r="J75" s="894"/>
      <c r="K75" s="894"/>
      <c r="L75" s="894"/>
      <c r="M75" s="894"/>
      <c r="N75" s="894"/>
      <c r="O75" s="894"/>
      <c r="P75" s="895"/>
      <c r="Q75" s="899">
        <v>142626</v>
      </c>
      <c r="R75" s="900"/>
      <c r="S75" s="900"/>
      <c r="T75" s="900"/>
      <c r="U75" s="850"/>
      <c r="V75" s="901">
        <v>136995</v>
      </c>
      <c r="W75" s="900"/>
      <c r="X75" s="900"/>
      <c r="Y75" s="900"/>
      <c r="Z75" s="850"/>
      <c r="AA75" s="901">
        <v>5631</v>
      </c>
      <c r="AB75" s="900"/>
      <c r="AC75" s="900"/>
      <c r="AD75" s="900"/>
      <c r="AE75" s="850"/>
      <c r="AF75" s="901">
        <v>5631</v>
      </c>
      <c r="AG75" s="900"/>
      <c r="AH75" s="900"/>
      <c r="AI75" s="900"/>
      <c r="AJ75" s="850"/>
      <c r="AK75" s="901">
        <v>1078</v>
      </c>
      <c r="AL75" s="900"/>
      <c r="AM75" s="900"/>
      <c r="AN75" s="900"/>
      <c r="AO75" s="850"/>
      <c r="AP75" s="901" t="s">
        <v>548</v>
      </c>
      <c r="AQ75" s="900"/>
      <c r="AR75" s="900"/>
      <c r="AS75" s="900"/>
      <c r="AT75" s="850"/>
      <c r="AU75" s="901" t="s">
        <v>548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6377</v>
      </c>
      <c r="AG88" s="862"/>
      <c r="AH88" s="862"/>
      <c r="AI88" s="862"/>
      <c r="AJ88" s="862"/>
      <c r="AK88" s="859"/>
      <c r="AL88" s="859"/>
      <c r="AM88" s="859"/>
      <c r="AN88" s="859"/>
      <c r="AO88" s="859"/>
      <c r="AP88" s="862">
        <v>4165</v>
      </c>
      <c r="AQ88" s="862"/>
      <c r="AR88" s="862"/>
      <c r="AS88" s="862"/>
      <c r="AT88" s="862"/>
      <c r="AU88" s="862">
        <v>706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63</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287</v>
      </c>
      <c r="AG109" s="915"/>
      <c r="AH109" s="915"/>
      <c r="AI109" s="915"/>
      <c r="AJ109" s="916"/>
      <c r="AK109" s="914" t="s">
        <v>286</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287</v>
      </c>
      <c r="BW109" s="915"/>
      <c r="BX109" s="915"/>
      <c r="BY109" s="915"/>
      <c r="BZ109" s="916"/>
      <c r="CA109" s="914" t="s">
        <v>286</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287</v>
      </c>
      <c r="DM109" s="915"/>
      <c r="DN109" s="915"/>
      <c r="DO109" s="915"/>
      <c r="DP109" s="916"/>
      <c r="DQ109" s="914" t="s">
        <v>286</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2701978</v>
      </c>
      <c r="AB110" s="922"/>
      <c r="AC110" s="922"/>
      <c r="AD110" s="922"/>
      <c r="AE110" s="923"/>
      <c r="AF110" s="924">
        <v>2645839</v>
      </c>
      <c r="AG110" s="922"/>
      <c r="AH110" s="922"/>
      <c r="AI110" s="922"/>
      <c r="AJ110" s="923"/>
      <c r="AK110" s="924">
        <v>2627152</v>
      </c>
      <c r="AL110" s="922"/>
      <c r="AM110" s="922"/>
      <c r="AN110" s="922"/>
      <c r="AO110" s="923"/>
      <c r="AP110" s="925">
        <v>15.8</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30428303</v>
      </c>
      <c r="BR110" s="957"/>
      <c r="BS110" s="957"/>
      <c r="BT110" s="957"/>
      <c r="BU110" s="957"/>
      <c r="BV110" s="957">
        <v>30368789</v>
      </c>
      <c r="BW110" s="957"/>
      <c r="BX110" s="957"/>
      <c r="BY110" s="957"/>
      <c r="BZ110" s="957"/>
      <c r="CA110" s="957">
        <v>30570277</v>
      </c>
      <c r="CB110" s="957"/>
      <c r="CC110" s="957"/>
      <c r="CD110" s="957"/>
      <c r="CE110" s="957"/>
      <c r="CF110" s="971">
        <v>184.1</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527911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5052866</v>
      </c>
      <c r="BR112" s="950"/>
      <c r="BS112" s="950"/>
      <c r="BT112" s="950"/>
      <c r="BU112" s="950"/>
      <c r="BV112" s="950">
        <v>4938902</v>
      </c>
      <c r="BW112" s="950"/>
      <c r="BX112" s="950"/>
      <c r="BY112" s="950"/>
      <c r="BZ112" s="950"/>
      <c r="CA112" s="950">
        <v>4662918</v>
      </c>
      <c r="CB112" s="950"/>
      <c r="CC112" s="950"/>
      <c r="CD112" s="950"/>
      <c r="CE112" s="950"/>
      <c r="CF112" s="944">
        <v>28.1</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348643</v>
      </c>
      <c r="AB113" s="964"/>
      <c r="AC113" s="964"/>
      <c r="AD113" s="964"/>
      <c r="AE113" s="965"/>
      <c r="AF113" s="966">
        <v>332184</v>
      </c>
      <c r="AG113" s="964"/>
      <c r="AH113" s="964"/>
      <c r="AI113" s="964"/>
      <c r="AJ113" s="965"/>
      <c r="AK113" s="966">
        <v>317849</v>
      </c>
      <c r="AL113" s="964"/>
      <c r="AM113" s="964"/>
      <c r="AN113" s="964"/>
      <c r="AO113" s="965"/>
      <c r="AP113" s="967">
        <v>1.9</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888334</v>
      </c>
      <c r="BR113" s="950"/>
      <c r="BS113" s="950"/>
      <c r="BT113" s="950"/>
      <c r="BU113" s="950"/>
      <c r="BV113" s="950">
        <v>800205</v>
      </c>
      <c r="BW113" s="950"/>
      <c r="BX113" s="950"/>
      <c r="BY113" s="950"/>
      <c r="BZ113" s="950"/>
      <c r="CA113" s="950">
        <v>706042</v>
      </c>
      <c r="CB113" s="950"/>
      <c r="CC113" s="950"/>
      <c r="CD113" s="950"/>
      <c r="CE113" s="950"/>
      <c r="CF113" s="944">
        <v>4.3</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103460</v>
      </c>
      <c r="AB114" s="989"/>
      <c r="AC114" s="989"/>
      <c r="AD114" s="989"/>
      <c r="AE114" s="990"/>
      <c r="AF114" s="991">
        <v>103172</v>
      </c>
      <c r="AG114" s="989"/>
      <c r="AH114" s="989"/>
      <c r="AI114" s="989"/>
      <c r="AJ114" s="990"/>
      <c r="AK114" s="991">
        <v>103138</v>
      </c>
      <c r="AL114" s="989"/>
      <c r="AM114" s="989"/>
      <c r="AN114" s="989"/>
      <c r="AO114" s="990"/>
      <c r="AP114" s="992">
        <v>0.6</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2982825</v>
      </c>
      <c r="BR114" s="950"/>
      <c r="BS114" s="950"/>
      <c r="BT114" s="950"/>
      <c r="BU114" s="950"/>
      <c r="BV114" s="950">
        <v>2980535</v>
      </c>
      <c r="BW114" s="950"/>
      <c r="BX114" s="950"/>
      <c r="BY114" s="950"/>
      <c r="BZ114" s="950"/>
      <c r="CA114" s="950">
        <v>3096714</v>
      </c>
      <c r="CB114" s="950"/>
      <c r="CC114" s="950"/>
      <c r="CD114" s="950"/>
      <c r="CE114" s="950"/>
      <c r="CF114" s="944">
        <v>18.600000000000001</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4207</v>
      </c>
      <c r="BR115" s="950"/>
      <c r="BS115" s="950"/>
      <c r="BT115" s="950"/>
      <c r="BU115" s="950"/>
      <c r="BV115" s="950" t="s">
        <v>111</v>
      </c>
      <c r="BW115" s="950"/>
      <c r="BX115" s="950"/>
      <c r="BY115" s="950"/>
      <c r="BZ115" s="950"/>
      <c r="CA115" s="950">
        <v>4375</v>
      </c>
      <c r="CB115" s="950"/>
      <c r="CC115" s="950"/>
      <c r="CD115" s="950"/>
      <c r="CE115" s="950"/>
      <c r="CF115" s="944">
        <v>0</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527911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748</v>
      </c>
      <c r="AB116" s="989"/>
      <c r="AC116" s="989"/>
      <c r="AD116" s="989"/>
      <c r="AE116" s="990"/>
      <c r="AF116" s="991">
        <v>215</v>
      </c>
      <c r="AG116" s="989"/>
      <c r="AH116" s="989"/>
      <c r="AI116" s="989"/>
      <c r="AJ116" s="990"/>
      <c r="AK116" s="991">
        <v>365</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3154829</v>
      </c>
      <c r="AB117" s="1007"/>
      <c r="AC117" s="1007"/>
      <c r="AD117" s="1007"/>
      <c r="AE117" s="1008"/>
      <c r="AF117" s="1009">
        <v>3081410</v>
      </c>
      <c r="AG117" s="1007"/>
      <c r="AH117" s="1007"/>
      <c r="AI117" s="1007"/>
      <c r="AJ117" s="1008"/>
      <c r="AK117" s="1009">
        <v>3048504</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287</v>
      </c>
      <c r="AG118" s="915"/>
      <c r="AH118" s="915"/>
      <c r="AI118" s="915"/>
      <c r="AJ118" s="916"/>
      <c r="AK118" s="914" t="s">
        <v>286</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39884446</v>
      </c>
      <c r="BR119" s="1028"/>
      <c r="BS119" s="1028"/>
      <c r="BT119" s="1028"/>
      <c r="BU119" s="1028"/>
      <c r="BV119" s="1028">
        <v>39088431</v>
      </c>
      <c r="BW119" s="1028"/>
      <c r="BX119" s="1028"/>
      <c r="BY119" s="1028"/>
      <c r="BZ119" s="1028"/>
      <c r="CA119" s="1028">
        <v>39040326</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6741421</v>
      </c>
      <c r="BR120" s="957"/>
      <c r="BS120" s="957"/>
      <c r="BT120" s="957"/>
      <c r="BU120" s="957"/>
      <c r="BV120" s="957">
        <v>8076221</v>
      </c>
      <c r="BW120" s="957"/>
      <c r="BX120" s="957"/>
      <c r="BY120" s="957"/>
      <c r="BZ120" s="957"/>
      <c r="CA120" s="957">
        <v>8654060</v>
      </c>
      <c r="CB120" s="957"/>
      <c r="CC120" s="957"/>
      <c r="CD120" s="957"/>
      <c r="CE120" s="957"/>
      <c r="CF120" s="971">
        <v>52.1</v>
      </c>
      <c r="CG120" s="972"/>
      <c r="CH120" s="972"/>
      <c r="CI120" s="972"/>
      <c r="CJ120" s="972"/>
      <c r="CK120" s="1037" t="s">
        <v>437</v>
      </c>
      <c r="CL120" s="1038"/>
      <c r="CM120" s="1038"/>
      <c r="CN120" s="1038"/>
      <c r="CO120" s="1039"/>
      <c r="CP120" s="1045" t="s">
        <v>438</v>
      </c>
      <c r="CQ120" s="1046"/>
      <c r="CR120" s="1046"/>
      <c r="CS120" s="1046"/>
      <c r="CT120" s="1046"/>
      <c r="CU120" s="1046"/>
      <c r="CV120" s="1046"/>
      <c r="CW120" s="1046"/>
      <c r="CX120" s="1046"/>
      <c r="CY120" s="1046"/>
      <c r="CZ120" s="1046"/>
      <c r="DA120" s="1046"/>
      <c r="DB120" s="1046"/>
      <c r="DC120" s="1046"/>
      <c r="DD120" s="1046"/>
      <c r="DE120" s="1046"/>
      <c r="DF120" s="1047"/>
      <c r="DG120" s="956">
        <v>4981018</v>
      </c>
      <c r="DH120" s="957"/>
      <c r="DI120" s="957"/>
      <c r="DJ120" s="957"/>
      <c r="DK120" s="957"/>
      <c r="DL120" s="957">
        <v>4938902</v>
      </c>
      <c r="DM120" s="957"/>
      <c r="DN120" s="957"/>
      <c r="DO120" s="957"/>
      <c r="DP120" s="957"/>
      <c r="DQ120" s="957">
        <v>4662918</v>
      </c>
      <c r="DR120" s="957"/>
      <c r="DS120" s="957"/>
      <c r="DT120" s="957"/>
      <c r="DU120" s="957"/>
      <c r="DV120" s="958">
        <v>28.1</v>
      </c>
      <c r="DW120" s="958"/>
      <c r="DX120" s="958"/>
      <c r="DY120" s="958"/>
      <c r="DZ120" s="959"/>
    </row>
    <row r="121" spans="1:130" s="199" customFormat="1" ht="26.25" customHeight="1">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895112</v>
      </c>
      <c r="BR121" s="950"/>
      <c r="BS121" s="950"/>
      <c r="BT121" s="950"/>
      <c r="BU121" s="950"/>
      <c r="BV121" s="950">
        <v>833564</v>
      </c>
      <c r="BW121" s="950"/>
      <c r="BX121" s="950"/>
      <c r="BY121" s="950"/>
      <c r="BZ121" s="950"/>
      <c r="CA121" s="950">
        <v>753146</v>
      </c>
      <c r="CB121" s="950"/>
      <c r="CC121" s="950"/>
      <c r="CD121" s="950"/>
      <c r="CE121" s="950"/>
      <c r="CF121" s="944">
        <v>4.5</v>
      </c>
      <c r="CG121" s="945"/>
      <c r="CH121" s="945"/>
      <c r="CI121" s="945"/>
      <c r="CJ121" s="945"/>
      <c r="CK121" s="1040"/>
      <c r="CL121" s="1041"/>
      <c r="CM121" s="1041"/>
      <c r="CN121" s="1041"/>
      <c r="CO121" s="1042"/>
      <c r="CP121" s="1050" t="s">
        <v>441</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21187923</v>
      </c>
      <c r="BR122" s="1028"/>
      <c r="BS122" s="1028"/>
      <c r="BT122" s="1028"/>
      <c r="BU122" s="1028"/>
      <c r="BV122" s="1028">
        <v>21463025</v>
      </c>
      <c r="BW122" s="1028"/>
      <c r="BX122" s="1028"/>
      <c r="BY122" s="1028"/>
      <c r="BZ122" s="1028"/>
      <c r="CA122" s="1028">
        <v>21387952</v>
      </c>
      <c r="CB122" s="1028"/>
      <c r="CC122" s="1028"/>
      <c r="CD122" s="1028"/>
      <c r="CE122" s="1028"/>
      <c r="CF122" s="1048">
        <v>128.80000000000001</v>
      </c>
      <c r="CG122" s="1049"/>
      <c r="CH122" s="1049"/>
      <c r="CI122" s="1049"/>
      <c r="CJ122" s="1049"/>
      <c r="CK122" s="1040"/>
      <c r="CL122" s="1041"/>
      <c r="CM122" s="1041"/>
      <c r="CN122" s="1041"/>
      <c r="CO122" s="1042"/>
      <c r="CP122" s="1050" t="s">
        <v>443</v>
      </c>
      <c r="CQ122" s="1051"/>
      <c r="CR122" s="1051"/>
      <c r="CS122" s="1051"/>
      <c r="CT122" s="1051"/>
      <c r="CU122" s="1051"/>
      <c r="CV122" s="1051"/>
      <c r="CW122" s="1051"/>
      <c r="CX122" s="1051"/>
      <c r="CY122" s="1051"/>
      <c r="CZ122" s="1051"/>
      <c r="DA122" s="1051"/>
      <c r="DB122" s="1051"/>
      <c r="DC122" s="1051"/>
      <c r="DD122" s="1051"/>
      <c r="DE122" s="1051"/>
      <c r="DF122" s="1052"/>
      <c r="DG122" s="949">
        <v>71848</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444</v>
      </c>
      <c r="BP123" s="1036"/>
      <c r="BQ123" s="1095">
        <v>28824456</v>
      </c>
      <c r="BR123" s="1096"/>
      <c r="BS123" s="1096"/>
      <c r="BT123" s="1096"/>
      <c r="BU123" s="1096"/>
      <c r="BV123" s="1096">
        <v>30372810</v>
      </c>
      <c r="BW123" s="1096"/>
      <c r="BX123" s="1096"/>
      <c r="BY123" s="1096"/>
      <c r="BZ123" s="1096"/>
      <c r="CA123" s="1096">
        <v>30795158</v>
      </c>
      <c r="CB123" s="1096"/>
      <c r="CC123" s="1096"/>
      <c r="CD123" s="1096"/>
      <c r="CE123" s="1096"/>
      <c r="CF123" s="1029"/>
      <c r="CG123" s="1030"/>
      <c r="CH123" s="1030"/>
      <c r="CI123" s="1030"/>
      <c r="CJ123" s="1031"/>
      <c r="CK123" s="1040"/>
      <c r="CL123" s="1041"/>
      <c r="CM123" s="1041"/>
      <c r="CN123" s="1041"/>
      <c r="CO123" s="1042"/>
      <c r="CP123" s="1050" t="s">
        <v>445</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71</v>
      </c>
      <c r="BR124" s="1058"/>
      <c r="BS124" s="1058"/>
      <c r="BT124" s="1058"/>
      <c r="BU124" s="1058"/>
      <c r="BV124" s="1058">
        <v>53.9</v>
      </c>
      <c r="BW124" s="1058"/>
      <c r="BX124" s="1058"/>
      <c r="BY124" s="1058"/>
      <c r="BZ124" s="1058"/>
      <c r="CA124" s="1058">
        <v>49.6</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89102</v>
      </c>
      <c r="AB128" s="1078"/>
      <c r="AC128" s="1078"/>
      <c r="AD128" s="1078"/>
      <c r="AE128" s="1079"/>
      <c r="AF128" s="1080">
        <v>92334</v>
      </c>
      <c r="AG128" s="1078"/>
      <c r="AH128" s="1078"/>
      <c r="AI128" s="1078"/>
      <c r="AJ128" s="1079"/>
      <c r="AK128" s="1080">
        <v>95301</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111</v>
      </c>
      <c r="BG128" s="1085"/>
      <c r="BH128" s="1085"/>
      <c r="BI128" s="1085"/>
      <c r="BJ128" s="1085"/>
      <c r="BK128" s="1085"/>
      <c r="BL128" s="1086"/>
      <c r="BM128" s="1084">
        <v>12.58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v>4207</v>
      </c>
      <c r="DH128" s="1070"/>
      <c r="DI128" s="1070"/>
      <c r="DJ128" s="1070"/>
      <c r="DK128" s="1070"/>
      <c r="DL128" s="1070" t="s">
        <v>111</v>
      </c>
      <c r="DM128" s="1070"/>
      <c r="DN128" s="1070"/>
      <c r="DO128" s="1070"/>
      <c r="DP128" s="1070"/>
      <c r="DQ128" s="1070">
        <v>4375</v>
      </c>
      <c r="DR128" s="1070"/>
      <c r="DS128" s="1070"/>
      <c r="DT128" s="1070"/>
      <c r="DU128" s="1070"/>
      <c r="DV128" s="1071">
        <v>0</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17250911</v>
      </c>
      <c r="AB129" s="989"/>
      <c r="AC129" s="989"/>
      <c r="AD129" s="989"/>
      <c r="AE129" s="990"/>
      <c r="AF129" s="991">
        <v>17853701</v>
      </c>
      <c r="AG129" s="989"/>
      <c r="AH129" s="989"/>
      <c r="AI129" s="989"/>
      <c r="AJ129" s="990"/>
      <c r="AK129" s="991">
        <v>18297087</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111</v>
      </c>
      <c r="BG129" s="1099"/>
      <c r="BH129" s="1099"/>
      <c r="BI129" s="1099"/>
      <c r="BJ129" s="1099"/>
      <c r="BK129" s="1099"/>
      <c r="BL129" s="1100"/>
      <c r="BM129" s="1098">
        <v>17.579999999999998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1680529</v>
      </c>
      <c r="AB130" s="989"/>
      <c r="AC130" s="989"/>
      <c r="AD130" s="989"/>
      <c r="AE130" s="990"/>
      <c r="AF130" s="991">
        <v>1684121</v>
      </c>
      <c r="AG130" s="989"/>
      <c r="AH130" s="989"/>
      <c r="AI130" s="989"/>
      <c r="AJ130" s="990"/>
      <c r="AK130" s="991">
        <v>1690280</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8.1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15570382</v>
      </c>
      <c r="AB131" s="1014"/>
      <c r="AC131" s="1014"/>
      <c r="AD131" s="1014"/>
      <c r="AE131" s="1015"/>
      <c r="AF131" s="1013">
        <v>16169580</v>
      </c>
      <c r="AG131" s="1014"/>
      <c r="AH131" s="1014"/>
      <c r="AI131" s="1014"/>
      <c r="AJ131" s="1015"/>
      <c r="AK131" s="1013">
        <v>16606807</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v>49.6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8.8963649060000005</v>
      </c>
      <c r="AB132" s="1130"/>
      <c r="AC132" s="1130"/>
      <c r="AD132" s="1130"/>
      <c r="AE132" s="1131"/>
      <c r="AF132" s="1132">
        <v>8.0704322560000001</v>
      </c>
      <c r="AG132" s="1130"/>
      <c r="AH132" s="1130"/>
      <c r="AI132" s="1130"/>
      <c r="AJ132" s="1131"/>
      <c r="AK132" s="1132">
        <v>7.6048514320000002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9</v>
      </c>
      <c r="AB133" s="1113"/>
      <c r="AC133" s="1113"/>
      <c r="AD133" s="1113"/>
      <c r="AE133" s="1114"/>
      <c r="AF133" s="1112">
        <v>8.6</v>
      </c>
      <c r="AG133" s="1113"/>
      <c r="AH133" s="1113"/>
      <c r="AI133" s="1113"/>
      <c r="AJ133" s="1114"/>
      <c r="AK133" s="1112">
        <v>8.1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7" zoomScale="70" zoomScaleNormal="85" zoomScaleSheetLayoutView="70" workbookViewId="0">
      <selection activeCell="AA29" sqref="AA29"/>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2"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zoomScale="80" zoomScaleSheetLayoutView="8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0" t="s">
        <v>473</v>
      </c>
      <c r="L7" s="256"/>
      <c r="M7" s="257" t="s">
        <v>474</v>
      </c>
      <c r="N7" s="258"/>
    </row>
    <row r="8" spans="1:16">
      <c r="A8" s="250"/>
      <c r="B8" s="246"/>
      <c r="C8" s="246"/>
      <c r="D8" s="246"/>
      <c r="E8" s="246"/>
      <c r="F8" s="246"/>
      <c r="G8" s="259"/>
      <c r="H8" s="260"/>
      <c r="I8" s="260"/>
      <c r="J8" s="261"/>
      <c r="K8" s="1151"/>
      <c r="L8" s="262" t="s">
        <v>475</v>
      </c>
      <c r="M8" s="263" t="s">
        <v>476</v>
      </c>
      <c r="N8" s="264" t="s">
        <v>477</v>
      </c>
    </row>
    <row r="9" spans="1:16">
      <c r="A9" s="250"/>
      <c r="B9" s="246"/>
      <c r="C9" s="246"/>
      <c r="D9" s="246"/>
      <c r="E9" s="246"/>
      <c r="F9" s="246"/>
      <c r="G9" s="1152" t="s">
        <v>478</v>
      </c>
      <c r="H9" s="1153"/>
      <c r="I9" s="1153"/>
      <c r="J9" s="1154"/>
      <c r="K9" s="265">
        <v>4475096</v>
      </c>
      <c r="L9" s="266">
        <v>45594</v>
      </c>
      <c r="M9" s="267">
        <v>72433</v>
      </c>
      <c r="N9" s="268">
        <v>-37.1</v>
      </c>
    </row>
    <row r="10" spans="1:16">
      <c r="A10" s="250"/>
      <c r="B10" s="246"/>
      <c r="C10" s="246"/>
      <c r="D10" s="246"/>
      <c r="E10" s="246"/>
      <c r="F10" s="246"/>
      <c r="G10" s="1152" t="s">
        <v>479</v>
      </c>
      <c r="H10" s="1153"/>
      <c r="I10" s="1153"/>
      <c r="J10" s="1154"/>
      <c r="K10" s="269">
        <v>689559</v>
      </c>
      <c r="L10" s="270">
        <v>7025</v>
      </c>
      <c r="M10" s="271">
        <v>5807</v>
      </c>
      <c r="N10" s="272">
        <v>21</v>
      </c>
    </row>
    <row r="11" spans="1:16" ht="13.5" customHeight="1">
      <c r="A11" s="250"/>
      <c r="B11" s="246"/>
      <c r="C11" s="246"/>
      <c r="D11" s="246"/>
      <c r="E11" s="246"/>
      <c r="F11" s="246"/>
      <c r="G11" s="1152" t="s">
        <v>480</v>
      </c>
      <c r="H11" s="1153"/>
      <c r="I11" s="1153"/>
      <c r="J11" s="1154"/>
      <c r="K11" s="269">
        <v>91778</v>
      </c>
      <c r="L11" s="270">
        <v>935</v>
      </c>
      <c r="M11" s="271">
        <v>5465</v>
      </c>
      <c r="N11" s="272">
        <v>-82.9</v>
      </c>
    </row>
    <row r="12" spans="1:16" ht="13.5" customHeight="1">
      <c r="A12" s="250"/>
      <c r="B12" s="246"/>
      <c r="C12" s="246"/>
      <c r="D12" s="246"/>
      <c r="E12" s="246"/>
      <c r="F12" s="246"/>
      <c r="G12" s="1152" t="s">
        <v>481</v>
      </c>
      <c r="H12" s="1153"/>
      <c r="I12" s="1153"/>
      <c r="J12" s="1154"/>
      <c r="K12" s="269" t="s">
        <v>482</v>
      </c>
      <c r="L12" s="270" t="s">
        <v>482</v>
      </c>
      <c r="M12" s="271">
        <v>1191</v>
      </c>
      <c r="N12" s="272" t="s">
        <v>482</v>
      </c>
    </row>
    <row r="13" spans="1:16" ht="13.5" customHeight="1">
      <c r="A13" s="250"/>
      <c r="B13" s="246"/>
      <c r="C13" s="246"/>
      <c r="D13" s="246"/>
      <c r="E13" s="246"/>
      <c r="F13" s="246"/>
      <c r="G13" s="1152" t="s">
        <v>483</v>
      </c>
      <c r="H13" s="1153"/>
      <c r="I13" s="1153"/>
      <c r="J13" s="1154"/>
      <c r="K13" s="269" t="s">
        <v>482</v>
      </c>
      <c r="L13" s="270" t="s">
        <v>482</v>
      </c>
      <c r="M13" s="271">
        <v>3</v>
      </c>
      <c r="N13" s="272" t="s">
        <v>482</v>
      </c>
    </row>
    <row r="14" spans="1:16" ht="13.5" customHeight="1">
      <c r="A14" s="250"/>
      <c r="B14" s="246"/>
      <c r="C14" s="246"/>
      <c r="D14" s="246"/>
      <c r="E14" s="246"/>
      <c r="F14" s="246"/>
      <c r="G14" s="1152" t="s">
        <v>484</v>
      </c>
      <c r="H14" s="1153"/>
      <c r="I14" s="1153"/>
      <c r="J14" s="1154"/>
      <c r="K14" s="269">
        <v>287904</v>
      </c>
      <c r="L14" s="270">
        <v>2933</v>
      </c>
      <c r="M14" s="271">
        <v>3078</v>
      </c>
      <c r="N14" s="272">
        <v>-4.7</v>
      </c>
    </row>
    <row r="15" spans="1:16" ht="13.5" customHeight="1">
      <c r="A15" s="250"/>
      <c r="B15" s="246"/>
      <c r="C15" s="246"/>
      <c r="D15" s="246"/>
      <c r="E15" s="246"/>
      <c r="F15" s="246"/>
      <c r="G15" s="1152" t="s">
        <v>485</v>
      </c>
      <c r="H15" s="1153"/>
      <c r="I15" s="1153"/>
      <c r="J15" s="1154"/>
      <c r="K15" s="269">
        <v>191937</v>
      </c>
      <c r="L15" s="270">
        <v>1956</v>
      </c>
      <c r="M15" s="271">
        <v>1624</v>
      </c>
      <c r="N15" s="272">
        <v>20.399999999999999</v>
      </c>
    </row>
    <row r="16" spans="1:16">
      <c r="A16" s="250"/>
      <c r="B16" s="246"/>
      <c r="C16" s="246"/>
      <c r="D16" s="246"/>
      <c r="E16" s="246"/>
      <c r="F16" s="246"/>
      <c r="G16" s="1155" t="s">
        <v>486</v>
      </c>
      <c r="H16" s="1156"/>
      <c r="I16" s="1156"/>
      <c r="J16" s="1157"/>
      <c r="K16" s="270">
        <v>-186486</v>
      </c>
      <c r="L16" s="270">
        <v>-1900</v>
      </c>
      <c r="M16" s="271">
        <v>-7680</v>
      </c>
      <c r="N16" s="272">
        <v>-75.3</v>
      </c>
    </row>
    <row r="17" spans="1:16">
      <c r="A17" s="250"/>
      <c r="B17" s="246"/>
      <c r="C17" s="246"/>
      <c r="D17" s="246"/>
      <c r="E17" s="246"/>
      <c r="F17" s="246"/>
      <c r="G17" s="1155" t="s">
        <v>170</v>
      </c>
      <c r="H17" s="1156"/>
      <c r="I17" s="1156"/>
      <c r="J17" s="1157"/>
      <c r="K17" s="270">
        <v>5549788</v>
      </c>
      <c r="L17" s="270">
        <v>56543</v>
      </c>
      <c r="M17" s="271">
        <v>81920</v>
      </c>
      <c r="N17" s="272">
        <v>-31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47" t="s">
        <v>491</v>
      </c>
      <c r="H21" s="1148"/>
      <c r="I21" s="1148"/>
      <c r="J21" s="1149"/>
      <c r="K21" s="282">
        <v>6.35</v>
      </c>
      <c r="L21" s="283">
        <v>8.2100000000000009</v>
      </c>
      <c r="M21" s="284">
        <v>-1.86</v>
      </c>
      <c r="N21" s="251"/>
      <c r="O21" s="285"/>
      <c r="P21" s="281"/>
    </row>
    <row r="22" spans="1:16" s="286" customFormat="1">
      <c r="A22" s="281"/>
      <c r="B22" s="251"/>
      <c r="C22" s="251"/>
      <c r="D22" s="251"/>
      <c r="E22" s="251"/>
      <c r="F22" s="251"/>
      <c r="G22" s="1147" t="s">
        <v>492</v>
      </c>
      <c r="H22" s="1148"/>
      <c r="I22" s="1148"/>
      <c r="J22" s="1149"/>
      <c r="K22" s="287">
        <v>95.8</v>
      </c>
      <c r="L22" s="288">
        <v>98.1</v>
      </c>
      <c r="M22" s="289">
        <v>-2.2999999999999998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0" t="s">
        <v>473</v>
      </c>
      <c r="L30" s="256"/>
      <c r="M30" s="257" t="s">
        <v>474</v>
      </c>
      <c r="N30" s="258"/>
    </row>
    <row r="31" spans="1:16">
      <c r="A31" s="250"/>
      <c r="B31" s="246"/>
      <c r="C31" s="246"/>
      <c r="D31" s="246"/>
      <c r="E31" s="246"/>
      <c r="F31" s="246"/>
      <c r="G31" s="259"/>
      <c r="H31" s="260"/>
      <c r="I31" s="260"/>
      <c r="J31" s="261"/>
      <c r="K31" s="1151"/>
      <c r="L31" s="262" t="s">
        <v>475</v>
      </c>
      <c r="M31" s="263" t="s">
        <v>476</v>
      </c>
      <c r="N31" s="264" t="s">
        <v>477</v>
      </c>
    </row>
    <row r="32" spans="1:16" ht="27" customHeight="1">
      <c r="A32" s="250"/>
      <c r="B32" s="246"/>
      <c r="C32" s="246"/>
      <c r="D32" s="246"/>
      <c r="E32" s="246"/>
      <c r="F32" s="246"/>
      <c r="G32" s="1163" t="s">
        <v>496</v>
      </c>
      <c r="H32" s="1164"/>
      <c r="I32" s="1164"/>
      <c r="J32" s="1165"/>
      <c r="K32" s="296">
        <v>2627152</v>
      </c>
      <c r="L32" s="296">
        <v>26766</v>
      </c>
      <c r="M32" s="297">
        <v>53781</v>
      </c>
      <c r="N32" s="298">
        <v>-50.2</v>
      </c>
    </row>
    <row r="33" spans="1:16" ht="13.5" customHeight="1">
      <c r="A33" s="250"/>
      <c r="B33" s="246"/>
      <c r="C33" s="246"/>
      <c r="D33" s="246"/>
      <c r="E33" s="246"/>
      <c r="F33" s="246"/>
      <c r="G33" s="1163" t="s">
        <v>497</v>
      </c>
      <c r="H33" s="1164"/>
      <c r="I33" s="1164"/>
      <c r="J33" s="1165"/>
      <c r="K33" s="296" t="s">
        <v>482</v>
      </c>
      <c r="L33" s="296" t="s">
        <v>482</v>
      </c>
      <c r="M33" s="297" t="s">
        <v>482</v>
      </c>
      <c r="N33" s="298" t="s">
        <v>482</v>
      </c>
    </row>
    <row r="34" spans="1:16" ht="27" customHeight="1">
      <c r="A34" s="250"/>
      <c r="B34" s="246"/>
      <c r="C34" s="246"/>
      <c r="D34" s="246"/>
      <c r="E34" s="246"/>
      <c r="F34" s="246"/>
      <c r="G34" s="1163" t="s">
        <v>498</v>
      </c>
      <c r="H34" s="1164"/>
      <c r="I34" s="1164"/>
      <c r="J34" s="1165"/>
      <c r="K34" s="296" t="s">
        <v>482</v>
      </c>
      <c r="L34" s="296" t="s">
        <v>482</v>
      </c>
      <c r="M34" s="297">
        <v>41</v>
      </c>
      <c r="N34" s="298" t="s">
        <v>482</v>
      </c>
    </row>
    <row r="35" spans="1:16" ht="27" customHeight="1">
      <c r="A35" s="250"/>
      <c r="B35" s="246"/>
      <c r="C35" s="246"/>
      <c r="D35" s="246"/>
      <c r="E35" s="246"/>
      <c r="F35" s="246"/>
      <c r="G35" s="1163" t="s">
        <v>499</v>
      </c>
      <c r="H35" s="1164"/>
      <c r="I35" s="1164"/>
      <c r="J35" s="1165"/>
      <c r="K35" s="296">
        <v>317849</v>
      </c>
      <c r="L35" s="296">
        <v>3238</v>
      </c>
      <c r="M35" s="297">
        <v>14373</v>
      </c>
      <c r="N35" s="298">
        <v>-77.5</v>
      </c>
    </row>
    <row r="36" spans="1:16" ht="27" customHeight="1">
      <c r="A36" s="250"/>
      <c r="B36" s="246"/>
      <c r="C36" s="246"/>
      <c r="D36" s="246"/>
      <c r="E36" s="246"/>
      <c r="F36" s="246"/>
      <c r="G36" s="1163" t="s">
        <v>500</v>
      </c>
      <c r="H36" s="1164"/>
      <c r="I36" s="1164"/>
      <c r="J36" s="1165"/>
      <c r="K36" s="296">
        <v>103138</v>
      </c>
      <c r="L36" s="296">
        <v>1051</v>
      </c>
      <c r="M36" s="297">
        <v>1414</v>
      </c>
      <c r="N36" s="298">
        <v>-25.7</v>
      </c>
    </row>
    <row r="37" spans="1:16" ht="13.5" customHeight="1">
      <c r="A37" s="250"/>
      <c r="B37" s="246"/>
      <c r="C37" s="246"/>
      <c r="D37" s="246"/>
      <c r="E37" s="246"/>
      <c r="F37" s="246"/>
      <c r="G37" s="1163" t="s">
        <v>501</v>
      </c>
      <c r="H37" s="1164"/>
      <c r="I37" s="1164"/>
      <c r="J37" s="1165"/>
      <c r="K37" s="296" t="s">
        <v>482</v>
      </c>
      <c r="L37" s="296" t="s">
        <v>482</v>
      </c>
      <c r="M37" s="297">
        <v>886</v>
      </c>
      <c r="N37" s="298" t="s">
        <v>482</v>
      </c>
    </row>
    <row r="38" spans="1:16" ht="27" customHeight="1">
      <c r="A38" s="250"/>
      <c r="B38" s="246"/>
      <c r="C38" s="246"/>
      <c r="D38" s="246"/>
      <c r="E38" s="246"/>
      <c r="F38" s="246"/>
      <c r="G38" s="1166" t="s">
        <v>502</v>
      </c>
      <c r="H38" s="1167"/>
      <c r="I38" s="1167"/>
      <c r="J38" s="1168"/>
      <c r="K38" s="299">
        <v>365</v>
      </c>
      <c r="L38" s="299">
        <v>4</v>
      </c>
      <c r="M38" s="300">
        <v>2</v>
      </c>
      <c r="N38" s="301">
        <v>100</v>
      </c>
      <c r="O38" s="295"/>
    </row>
    <row r="39" spans="1:16">
      <c r="A39" s="250"/>
      <c r="B39" s="246"/>
      <c r="C39" s="246"/>
      <c r="D39" s="246"/>
      <c r="E39" s="246"/>
      <c r="F39" s="246"/>
      <c r="G39" s="1166" t="s">
        <v>503</v>
      </c>
      <c r="H39" s="1167"/>
      <c r="I39" s="1167"/>
      <c r="J39" s="1168"/>
      <c r="K39" s="302">
        <v>-95301</v>
      </c>
      <c r="L39" s="302">
        <v>-971</v>
      </c>
      <c r="M39" s="303">
        <v>-4261</v>
      </c>
      <c r="N39" s="304">
        <v>-77.2</v>
      </c>
      <c r="O39" s="295"/>
    </row>
    <row r="40" spans="1:16" ht="27" customHeight="1">
      <c r="A40" s="250"/>
      <c r="B40" s="246"/>
      <c r="C40" s="246"/>
      <c r="D40" s="246"/>
      <c r="E40" s="246"/>
      <c r="F40" s="246"/>
      <c r="G40" s="1163" t="s">
        <v>504</v>
      </c>
      <c r="H40" s="1164"/>
      <c r="I40" s="1164"/>
      <c r="J40" s="1165"/>
      <c r="K40" s="302">
        <v>-1690280</v>
      </c>
      <c r="L40" s="302">
        <v>-17221</v>
      </c>
      <c r="M40" s="303">
        <v>-47768</v>
      </c>
      <c r="N40" s="304">
        <v>-63.9</v>
      </c>
      <c r="O40" s="295"/>
    </row>
    <row r="41" spans="1:16">
      <c r="A41" s="250"/>
      <c r="B41" s="246"/>
      <c r="C41" s="246"/>
      <c r="D41" s="246"/>
      <c r="E41" s="246"/>
      <c r="F41" s="246"/>
      <c r="G41" s="1169" t="s">
        <v>281</v>
      </c>
      <c r="H41" s="1170"/>
      <c r="I41" s="1170"/>
      <c r="J41" s="1171"/>
      <c r="K41" s="296">
        <v>1262923</v>
      </c>
      <c r="L41" s="302">
        <v>12867</v>
      </c>
      <c r="M41" s="303">
        <v>18468</v>
      </c>
      <c r="N41" s="304">
        <v>-30.3</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58" t="s">
        <v>473</v>
      </c>
      <c r="J49" s="1160" t="s">
        <v>508</v>
      </c>
      <c r="K49" s="1161"/>
      <c r="L49" s="1161"/>
      <c r="M49" s="1161"/>
      <c r="N49" s="1162"/>
    </row>
    <row r="50" spans="1:14">
      <c r="A50" s="250"/>
      <c r="B50" s="246"/>
      <c r="C50" s="246"/>
      <c r="D50" s="246"/>
      <c r="E50" s="246"/>
      <c r="F50" s="246"/>
      <c r="G50" s="314"/>
      <c r="H50" s="315"/>
      <c r="I50" s="1159"/>
      <c r="J50" s="316" t="s">
        <v>509</v>
      </c>
      <c r="K50" s="317" t="s">
        <v>510</v>
      </c>
      <c r="L50" s="318" t="s">
        <v>511</v>
      </c>
      <c r="M50" s="319" t="s">
        <v>512</v>
      </c>
      <c r="N50" s="320" t="s">
        <v>513</v>
      </c>
    </row>
    <row r="51" spans="1:14">
      <c r="A51" s="250"/>
      <c r="B51" s="246"/>
      <c r="C51" s="246"/>
      <c r="D51" s="246"/>
      <c r="E51" s="246"/>
      <c r="F51" s="246"/>
      <c r="G51" s="312" t="s">
        <v>514</v>
      </c>
      <c r="H51" s="313"/>
      <c r="I51" s="321">
        <v>5223916</v>
      </c>
      <c r="J51" s="322">
        <v>55011</v>
      </c>
      <c r="K51" s="323">
        <v>-1.8</v>
      </c>
      <c r="L51" s="324">
        <v>50880</v>
      </c>
      <c r="M51" s="325">
        <v>7</v>
      </c>
      <c r="N51" s="326">
        <v>-8.8000000000000007</v>
      </c>
    </row>
    <row r="52" spans="1:14">
      <c r="A52" s="250"/>
      <c r="B52" s="246"/>
      <c r="C52" s="246"/>
      <c r="D52" s="246"/>
      <c r="E52" s="246"/>
      <c r="F52" s="246"/>
      <c r="G52" s="327"/>
      <c r="H52" s="328" t="s">
        <v>515</v>
      </c>
      <c r="I52" s="329">
        <v>574382</v>
      </c>
      <c r="J52" s="330">
        <v>6049</v>
      </c>
      <c r="K52" s="331">
        <v>-34.5</v>
      </c>
      <c r="L52" s="332">
        <v>26879</v>
      </c>
      <c r="M52" s="333">
        <v>2.4</v>
      </c>
      <c r="N52" s="334">
        <v>-36.9</v>
      </c>
    </row>
    <row r="53" spans="1:14">
      <c r="A53" s="250"/>
      <c r="B53" s="246"/>
      <c r="C53" s="246"/>
      <c r="D53" s="246"/>
      <c r="E53" s="246"/>
      <c r="F53" s="246"/>
      <c r="G53" s="312" t="s">
        <v>516</v>
      </c>
      <c r="H53" s="313"/>
      <c r="I53" s="321">
        <v>8352097</v>
      </c>
      <c r="J53" s="322">
        <v>87080</v>
      </c>
      <c r="K53" s="323">
        <v>58.3</v>
      </c>
      <c r="L53" s="324">
        <v>63956</v>
      </c>
      <c r="M53" s="325">
        <v>25.7</v>
      </c>
      <c r="N53" s="326">
        <v>32.6</v>
      </c>
    </row>
    <row r="54" spans="1:14">
      <c r="A54" s="250"/>
      <c r="B54" s="246"/>
      <c r="C54" s="246"/>
      <c r="D54" s="246"/>
      <c r="E54" s="246"/>
      <c r="F54" s="246"/>
      <c r="G54" s="327"/>
      <c r="H54" s="328" t="s">
        <v>515</v>
      </c>
      <c r="I54" s="329">
        <v>1339659</v>
      </c>
      <c r="J54" s="330">
        <v>13967</v>
      </c>
      <c r="K54" s="331">
        <v>130.9</v>
      </c>
      <c r="L54" s="332">
        <v>29239</v>
      </c>
      <c r="M54" s="333">
        <v>8.8000000000000007</v>
      </c>
      <c r="N54" s="334">
        <v>122.1</v>
      </c>
    </row>
    <row r="55" spans="1:14">
      <c r="A55" s="250"/>
      <c r="B55" s="246"/>
      <c r="C55" s="246"/>
      <c r="D55" s="246"/>
      <c r="E55" s="246"/>
      <c r="F55" s="246"/>
      <c r="G55" s="312" t="s">
        <v>517</v>
      </c>
      <c r="H55" s="313"/>
      <c r="I55" s="321">
        <v>6648321</v>
      </c>
      <c r="J55" s="322">
        <v>68778</v>
      </c>
      <c r="K55" s="323">
        <v>-21</v>
      </c>
      <c r="L55" s="324">
        <v>66255</v>
      </c>
      <c r="M55" s="325">
        <v>3.6</v>
      </c>
      <c r="N55" s="326">
        <v>-24.6</v>
      </c>
    </row>
    <row r="56" spans="1:14">
      <c r="A56" s="250"/>
      <c r="B56" s="246"/>
      <c r="C56" s="246"/>
      <c r="D56" s="246"/>
      <c r="E56" s="246"/>
      <c r="F56" s="246"/>
      <c r="G56" s="327"/>
      <c r="H56" s="328" t="s">
        <v>515</v>
      </c>
      <c r="I56" s="329">
        <v>591904</v>
      </c>
      <c r="J56" s="330">
        <v>6123</v>
      </c>
      <c r="K56" s="331">
        <v>-56.2</v>
      </c>
      <c r="L56" s="332">
        <v>31822</v>
      </c>
      <c r="M56" s="333">
        <v>8.8000000000000007</v>
      </c>
      <c r="N56" s="334">
        <v>-65</v>
      </c>
    </row>
    <row r="57" spans="1:14">
      <c r="A57" s="250"/>
      <c r="B57" s="246"/>
      <c r="C57" s="246"/>
      <c r="D57" s="246"/>
      <c r="E57" s="246"/>
      <c r="F57" s="246"/>
      <c r="G57" s="312" t="s">
        <v>518</v>
      </c>
      <c r="H57" s="313"/>
      <c r="I57" s="321">
        <v>5029571</v>
      </c>
      <c r="J57" s="322">
        <v>51581</v>
      </c>
      <c r="K57" s="323">
        <v>-25</v>
      </c>
      <c r="L57" s="324">
        <v>92247</v>
      </c>
      <c r="M57" s="325">
        <v>39.200000000000003</v>
      </c>
      <c r="N57" s="326">
        <v>-64.2</v>
      </c>
    </row>
    <row r="58" spans="1:14">
      <c r="A58" s="250"/>
      <c r="B58" s="246"/>
      <c r="C58" s="246"/>
      <c r="D58" s="246"/>
      <c r="E58" s="246"/>
      <c r="F58" s="246"/>
      <c r="G58" s="327"/>
      <c r="H58" s="328" t="s">
        <v>515</v>
      </c>
      <c r="I58" s="329">
        <v>589937</v>
      </c>
      <c r="J58" s="330">
        <v>6050</v>
      </c>
      <c r="K58" s="331">
        <v>-1.2</v>
      </c>
      <c r="L58" s="332">
        <v>37204</v>
      </c>
      <c r="M58" s="333">
        <v>16.899999999999999</v>
      </c>
      <c r="N58" s="334">
        <v>-18.100000000000001</v>
      </c>
    </row>
    <row r="59" spans="1:14">
      <c r="A59" s="250"/>
      <c r="B59" s="246"/>
      <c r="C59" s="246"/>
      <c r="D59" s="246"/>
      <c r="E59" s="246"/>
      <c r="F59" s="246"/>
      <c r="G59" s="312" t="s">
        <v>519</v>
      </c>
      <c r="H59" s="313"/>
      <c r="I59" s="321">
        <v>4809442</v>
      </c>
      <c r="J59" s="322">
        <v>49000</v>
      </c>
      <c r="K59" s="323">
        <v>-5</v>
      </c>
      <c r="L59" s="324">
        <v>67319</v>
      </c>
      <c r="M59" s="325">
        <v>-27</v>
      </c>
      <c r="N59" s="326">
        <v>22</v>
      </c>
    </row>
    <row r="60" spans="1:14">
      <c r="A60" s="250"/>
      <c r="B60" s="246"/>
      <c r="C60" s="246"/>
      <c r="D60" s="246"/>
      <c r="E60" s="246"/>
      <c r="F60" s="246"/>
      <c r="G60" s="327"/>
      <c r="H60" s="328" t="s">
        <v>515</v>
      </c>
      <c r="I60" s="335">
        <v>802354</v>
      </c>
      <c r="J60" s="330">
        <v>8175</v>
      </c>
      <c r="K60" s="331">
        <v>35.1</v>
      </c>
      <c r="L60" s="332">
        <v>38101</v>
      </c>
      <c r="M60" s="333">
        <v>2.4</v>
      </c>
      <c r="N60" s="334">
        <v>32.700000000000003</v>
      </c>
    </row>
    <row r="61" spans="1:14">
      <c r="A61" s="250"/>
      <c r="B61" s="246"/>
      <c r="C61" s="246"/>
      <c r="D61" s="246"/>
      <c r="E61" s="246"/>
      <c r="F61" s="246"/>
      <c r="G61" s="312" t="s">
        <v>520</v>
      </c>
      <c r="H61" s="336"/>
      <c r="I61" s="337">
        <v>6012669</v>
      </c>
      <c r="J61" s="338">
        <v>62290</v>
      </c>
      <c r="K61" s="339">
        <v>1.1000000000000001</v>
      </c>
      <c r="L61" s="340">
        <v>68131</v>
      </c>
      <c r="M61" s="341">
        <v>9.6999999999999993</v>
      </c>
      <c r="N61" s="326">
        <v>-8.6</v>
      </c>
    </row>
    <row r="62" spans="1:14">
      <c r="A62" s="250"/>
      <c r="B62" s="246"/>
      <c r="C62" s="246"/>
      <c r="D62" s="246"/>
      <c r="E62" s="246"/>
      <c r="F62" s="246"/>
      <c r="G62" s="327"/>
      <c r="H62" s="328" t="s">
        <v>515</v>
      </c>
      <c r="I62" s="329">
        <v>779647</v>
      </c>
      <c r="J62" s="330">
        <v>8073</v>
      </c>
      <c r="K62" s="331">
        <v>14.8</v>
      </c>
      <c r="L62" s="332">
        <v>32649</v>
      </c>
      <c r="M62" s="333">
        <v>7.9</v>
      </c>
      <c r="N62" s="334">
        <v>6.9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83" zoomScale="70" zoomScaleNormal="70" zoomScaleSheetLayoutView="55" workbookViewId="0">
      <selection activeCell="V116" sqref="V11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22"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H49" sqref="H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9.0500000000000007</v>
      </c>
      <c r="G47" s="12">
        <v>11.17</v>
      </c>
      <c r="H47" s="12">
        <v>13.57</v>
      </c>
      <c r="I47" s="12">
        <v>14.99</v>
      </c>
      <c r="J47" s="13">
        <v>13.56</v>
      </c>
    </row>
    <row r="48" spans="2:10" ht="57.75" customHeight="1">
      <c r="B48" s="14"/>
      <c r="C48" s="1174" t="s">
        <v>4</v>
      </c>
      <c r="D48" s="1174"/>
      <c r="E48" s="1175"/>
      <c r="F48" s="15">
        <v>5.76</v>
      </c>
      <c r="G48" s="16">
        <v>8.2100000000000009</v>
      </c>
      <c r="H48" s="16">
        <v>3.76</v>
      </c>
      <c r="I48" s="16">
        <v>3.67</v>
      </c>
      <c r="J48" s="17">
        <v>4.08</v>
      </c>
    </row>
    <row r="49" spans="2:10" ht="57.75" customHeight="1" thickBot="1">
      <c r="B49" s="18"/>
      <c r="C49" s="1176" t="s">
        <v>5</v>
      </c>
      <c r="D49" s="1176"/>
      <c r="E49" s="1177"/>
      <c r="F49" s="19">
        <v>1.24</v>
      </c>
      <c r="G49" s="20">
        <v>4.88</v>
      </c>
      <c r="H49" s="20" t="s">
        <v>527</v>
      </c>
      <c r="I49" s="20">
        <v>1.91</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吉村 樹</cp:lastModifiedBy>
  <cp:lastPrinted>2018-02-28T05:35:59Z</cp:lastPrinted>
  <dcterms:created xsi:type="dcterms:W3CDTF">2018-01-24T06:45:11Z</dcterms:created>
  <dcterms:modified xsi:type="dcterms:W3CDTF">2018-12-17T07:51:00Z</dcterms:modified>
</cp:coreProperties>
</file>