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335" windowHeight="619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CO34" i="9" s="1"/>
  <c r="BE36" i="9"/>
  <c r="AM36" i="9"/>
  <c r="C36" i="9"/>
  <c r="CO35" i="9"/>
  <c r="BW35" i="9"/>
  <c r="BE35" i="9"/>
  <c r="AM35" i="9"/>
  <c r="C35" i="9"/>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<sst xmlns="http://schemas.openxmlformats.org/spreadsheetml/2006/main" count="1095" uniqueCount="546">
  <si>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</si>
  <si>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</si>
  <si>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</si>
  <si>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</si>
  <si>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</si>
  <si>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</si>
  <si>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</si>
  <si>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</si>
  <si>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</si>
  <si>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</si>
  <si>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</si>
  <si>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</si>
  <si>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</si>
  <si>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</si>
  <si>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</si>
  <si>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</si>
  <si>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</si>
  <si>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</si>
  <si>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</si>
  <si>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</si>
  <si>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</si>
  <si>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</si>
  <si>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</si>
  <si>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</si>
  <si>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</si>
  <si>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</si>
  <si>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</si>
  <si>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</si>
  <si>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</si>
  <si>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</si>
  <si>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</si>
  <si>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</si>
  <si>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</si>
  <si>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</si>
  <si>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</si>
  <si>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</si>
  <si>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</si>
  <si>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</si>
  <si>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</si>
  <si>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</si>
  <si>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</si>
  <si>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</si>
  <si>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</si>
  <si>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</si>
  <si>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</si>
  <si>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</si>
  <si>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</si>
  <si>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</si>
  <si>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</si>
  <si>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</si>
  <si>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</si>
  <si>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</si>
  <si>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</si>
  <si>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</si>
  <si>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</si>
  <si>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</si>
  <si>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</si>
  <si>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</si>
  <si>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</si>
  <si>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</si>
  <si>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</si>
  <si>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</si>
  <si>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</si>
  <si>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</si>
  <si>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</si>
  <si>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</si>
  <si>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</si>
  <si>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</si>
  <si>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</si>
  <si>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</si>
  <si>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</si>
  <si>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</si>
  <si>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</si>
  <si>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</si>
  <si>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</si>
  <si>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</si>
  <si>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</si>
  <si>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</si>
  <si>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</si>
  <si>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</si>
  <si>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</si>
  <si>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</si>
  <si>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</si>
  <si>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</si>
  <si>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</si>
  <si>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</si>
  <si>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</si>
  <si>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</si>
  <si>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</si>
  <si>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</si>
  <si>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</si>
  <si>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</si>
  <si>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</si>
  <si>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</si>
  <si>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</si>
  <si>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</si>
  <si>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</si>
  <si>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</si>
  <si>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</si>
  <si>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</si>
  <si>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</si>
  <si>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</si>
  <si>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</si>
  <si>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</si>
  <si>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</si>
  <si>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</si>
  <si>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</si>
  <si>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</si>
  <si>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</si>
  <si>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</si>
  <si>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</si>
  <si>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</si>
  <si>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</si>
  <si>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</si>
  <si>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</si>
  <si>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</si>
  <si>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</si>
  <si>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</si>
  <si>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</si>
  <si>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</si>
  <si>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</si>
  <si>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</si>
  <si>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</si>
  <si>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</si>
  <si>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</si>
  <si>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</si>
  <si>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</si>
  <si>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</si>
  <si>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</si>
  <si>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</si>
  <si>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</si>
  <si>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</si>
  <si>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</si>
  <si>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</si>
  <si>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</si>
  <si>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-3.4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</si>
  <si>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</si>
  <si>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</si>
  <si>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</si>
  <si>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</si>
  <si>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</si>
  <si>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</si>
  <si>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</si>
  <si>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</si>
  <si>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</si>
  <si>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</si>
  <si>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</si>
  <si>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</si>
  <si>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</si>
  <si>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</si>
  <si>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</si>
  <si>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</si>
  <si>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</si>
  <si>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</si>
  <si>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</si>
  <si>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</si>
  <si>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</si>
  <si>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</si>
  <si>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</si>
  <si>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</si>
  <si>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</si>
  <si>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</si>
  <si>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</si>
  <si>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</si>
  <si>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</si>
  <si>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</si>
  <si>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</si>
  <si>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</si>
  <si>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</si>
  <si>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</si>
  <si>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</si>
  <si>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</si>
  <si>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</si>
  <si>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</si>
  <si>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</si>
  <si>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</si>
  <si>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</si>
  <si>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</si>
  <si>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</si>
  <si>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</si>
  <si>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</si>
  <si>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</si>
  <si>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</si>
  <si>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</si>
  <si>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</si>
  <si>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</si>
  <si>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</si>
  <si>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</si>
  <si>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</si>
  <si>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</si>
  <si>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</si>
  <si>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</si>
  <si>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</si>
  <si>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</si>
  <si>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</si>
  <si>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沖縄県多良間村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</si>
  <si>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</si>
  <si>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</si>
  <si>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</si>
  <si>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</si>
  <si>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</si>
  <si>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</si>
  <si>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</si>
  <si>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</si>
  <si>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</si>
  <si>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</si>
  <si>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</si>
  <si>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</si>
  <si>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</si>
  <si>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</si>
  <si>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</si>
  <si>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</si>
  <si>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</si>
  <si>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</si>
  <si>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</si>
  <si>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</si>
  <si>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</si>
  <si>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</si>
  <si>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</si>
  <si>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</si>
  <si>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</si>
  <si>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</si>
  <si>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</si>
  <si>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</si>
  <si>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</si>
  <si>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</si>
  <si>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</si>
  <si>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</si>
  <si>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</si>
  <si>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</si>
  <si>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</si>
  <si>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</si>
  <si>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</si>
  <si>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</si>
  <si>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</si>
  <si>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</si>
  <si>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</si>
  <si>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</si>
  <si>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</si>
  <si>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</si>
  <si>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</si>
  <si>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</si>
  <si>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</si>
  <si>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</si>
  <si>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</si>
  <si>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</si>
  <si>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</si>
  <si>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</si>
  <si>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</si>
  <si>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</si>
  <si>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</si>
  <si>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</si>
  <si>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</si>
  <si>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</si>
  <si>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</si>
  <si>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</si>
  <si>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</si>
  <si>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</si>
  <si>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</si>
  <si>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</si>
  <si>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</si>
  <si>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</si>
  <si>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</si>
  <si>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</si>
  <si>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</si>
  <si>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</si>
  <si>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</si>
  <si>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</si>
  <si>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</si>
  <si>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</si>
  <si>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</si>
  <si>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</si>
  <si>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</si>
  <si>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</si>
  <si>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</si>
  <si>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</si>
  <si>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</si>
  <si>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</si>
  <si>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</si>
  <si>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</si>
  <si>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</si>
  <si>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</si>
  <si>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</si>
  <si>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</si>
  <si>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</si>
  <si>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</si>
  <si>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</si>
  <si>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</si>
  <si>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</si>
  <si>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</si>
  <si>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</si>
  <si>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</si>
  <si>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</si>
  <si>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</si>
  <si>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</si>
  <si>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</si>
  <si>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</si>
  <si>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</si>
  <si>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</si>
  <si>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</si>
  <si>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</si>
  <si>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</si>
  <si>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</si>
  <si>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</si>
  <si>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</si>
  <si>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</si>
  <si>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</si>
  <si>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</si>
  <si>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</si>
  <si>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</si>
  <si>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</si>
  <si>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</si>
  <si>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</si>
  <si>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</si>
  <si>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</si>
  <si>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</si>
  <si>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</si>
  <si>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</si>
  <si>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</si>
  <si>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</si>
  <si>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</si>
  <si>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</si>
  <si>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</si>
  <si>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</si>
  <si>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</si>
  <si>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</si>
  <si>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</si>
  <si>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</si>
  <si>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</si>
  <si>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</si>
  <si>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</si>
  <si>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</si>
  <si>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</si>
  <si>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</si>
  <si>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</si>
  <si>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</si>
  <si>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</si>
  <si>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</si>
  <si>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</si>
  <si>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</si>
  <si>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</si>
  <si>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</si>
  <si>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</si>
  <si>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沖縄県多良間村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</si>
  <si>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</si>
  <si>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</si>
  <si>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</si>
  <si>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</si>
  <si>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</si>
  <si>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</si>
  <si>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</si>
  <si>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</si>
  <si>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</si>
  <si>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</si>
  <si>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</si>
  <si>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</si>
  <si>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</si>
  <si>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</si>
  <si>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</si>
  <si>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</si>
  <si>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</si>
  <si>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</si>
  <si>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</si>
  <si>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</si>
  <si>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</si>
  <si>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</si>
  <si>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</si>
  <si>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</si>
  <si>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</si>
  <si>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</si>
  <si>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</si>
  <si>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</si>
  <si>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</si>
  <si>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</si>
  <si>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</si>
  <si>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</si>
  <si>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</si>
  <si>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</si>
  <si>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</si>
  <si>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</si>
  <si>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</si>
  <si>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</si>
  <si>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</si>
  <si>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</si>
  <si>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</si>
  <si>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</si>
  <si>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</si>
  <si>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</si>
  <si>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</si>
  <si>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</si>
  <si>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</si>
  <si>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</si>
  <si>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</si>
  <si>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</si>
  <si>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</si>
  <si>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</si>
  <si>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</si>
  <si>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</si>
  <si>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</si>
  <si>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</si>
  <si>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</si>
  <si>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</si>
  <si>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</si>
  <si>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</si>
  <si>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</si>
  <si>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</si>
  <si>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</si>
  <si>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</si>
  <si>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</si>
  <si>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</si>
  <si>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</si>
  <si>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</si>
  <si>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</si>
  <si>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</si>
  <si>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</si>
  <si>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</si>
  <si>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</si>
  <si>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</si>
  <si>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</si>
  <si>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</si>
  <si>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</si>
  <si>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</si>
  <si>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</si>
  <si>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</si>
  <si>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</si>
  <si>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</si>
  <si>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</si>
  <si>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</si>
  <si>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</si>
  <si>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</si>
  <si>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</si>
  <si>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</si>
  <si>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</si>
  <si>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</si>
  <si>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</si>
  <si>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</si>
  <si>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</si>
  <si>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</si>
  <si>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</si>
  <si>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</si>
  <si>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</si>
  <si>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</si>
  <si>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</si>
  <si>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</si>
  <si>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</si>
  <si>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</si>
  <si>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</si>
  <si>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</si>
  <si>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</si>
  <si>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</si>
  <si>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</si>
  <si>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</si>
  <si>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</si>
  <si>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</si>
  <si>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</si>
  <si>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</si>
  <si>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</si>
  <si>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</si>
  <si>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</si>
  <si>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</si>
  <si>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</si>
  <si>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</si>
  <si>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</si>
  <si>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</si>
  <si>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</si>
  <si>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</si>
  <si>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</si>
  <si>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</si>
  <si>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</si>
  <si>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</si>
  <si>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</si>
  <si>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</si>
  <si>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</si>
  <si>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</si>
  <si>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</si>
  <si>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</si>
  <si>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</si>
  <si>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</si>
  <si>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</si>
  <si>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</si>
  <si>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</si>
  <si>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</si>
  <si>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</si>
  <si>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</si>
  <si>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</si>
  <si>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</si>
  <si>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</si>
  <si>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</si>
  <si>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</si>
  <si>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</si>
  <si>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</si>
  <si>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</si>
  <si>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</si>
  <si>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</si>
  <si>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</si>
  <si>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</si>
  <si>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</si>
  <si>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</si>
  <si>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</si>
  <si>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</si>
  <si>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</si>
  <si>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</si>
  <si>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</si>
  <si>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</si>
  <si>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</si>
  <si>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</si>
  <si>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</si>
  <si>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</si>
  <si>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</si>
  <si>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</si>
  <si>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</si>
  <si>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</si>
  <si>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</si>
  <si>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</si>
  <si>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</si>
  <si>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</si>
  <si>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</si>
  <si>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</si>
  <si>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</si>
  <si>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</si>
  <si>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</si>
  <si>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</si>
  <si>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</si>
  <si>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介護保険特別会計</t>
  </si>
  <si>
    <t>簡易水道事業特別会計</t>
  </si>
  <si>
    <t>後期高齢者医療特別会計</t>
  </si>
  <si>
    <t>その他会計（赤字）</t>
  </si>
  <si>
    <t>その他会計（黒字）</t>
  </si>
  <si>
    <t>該当なし</t>
    <rPh sb="0" eb="2">
      <t>ガイトウ</t>
    </rPh>
    <phoneticPr fontId="2"/>
  </si>
  <si>
    <t>沖縄県市町村自治会館管理組合</t>
    <rPh sb="0" eb="3">
      <t>オキナワケン</t>
    </rPh>
    <rPh sb="3" eb="6">
      <t>シチョウソン</t>
    </rPh>
    <rPh sb="6" eb="9">
      <t>ジチカイ</t>
    </rPh>
    <rPh sb="9" eb="10">
      <t>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</si>
  <si>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</si>
  <si>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</si>
  <si>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</si>
  <si>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</si>
  <si>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</si>
  <si>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</si>
  <si>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</si>
  <si>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</si>
  <si>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</si>
  <si>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</si>
  <si>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</si>
  <si>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</si>
  <si>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</si>
  <si>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</si>
  <si>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</si>
  <si>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平成２３年度から少しずつ減少している。一般会計に係る地方債残高の減、充当可能基金があることによるものであるが、充当可能基金は減少に転じているため、引き続き公債費の健全化に努める。
実質公債費比率について、地方債の償還が完了したことにより減額となったが、H27、H28で大規模な建設工事を行っているため、償還が開始されると増額することが予想される。事業計画の優先順位等を検討し、地方債の発行について十分検討する必要がある。
</t>
    <rPh sb="97" eb="99">
      <t>ジッシツ</t>
    </rPh>
    <rPh sb="99" eb="101">
      <t>コウサイ</t>
    </rPh>
    <rPh sb="101" eb="102">
      <t>ヒ</t>
    </rPh>
    <rPh sb="102" eb="104">
      <t>ヒリツ</t>
    </rPh>
    <rPh sb="109" eb="112">
      <t>チホウサイ</t>
    </rPh>
    <rPh sb="174" eb="176">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</si>
</sst>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452533</c:v>
                </c:pt>
                <c:pt idx="1">
                  <c:v>516308</c:v>
                </c:pt>
                <c:pt idx="2">
                  <c:v>524979</c:v>
                </c:pt>
                <c:pt idx="3">
                  <c:v>1159426</c:v>
                </c:pt>
                <c:pt idx="4">
                  <c:v>1285074</c:v>
                </c:pt>
              </c:numCache>
            </c:numRef>
          </c:val>
          <c:smooth val="0"/>
        </c:ser>
        <c:dLbls>
          <c:showLegendKey val="0"/>
          <c:showVal val="0"/>
          <c:showCatName val="0"/>
          <c:showSerName val="0"/>
          <c:showPercent val="0"/>
          <c:showBubbleSize val="0"/>
        </c:dLbls>
        <c:marker val="1"/>
        <c:smooth val="0"/>
        <c:axId val="125391616"/>
        <c:axId val="125393536"/>
      </c:lineChart>
      <c:catAx>
        <c:axId val="12539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93536"/>
        <c:crosses val="autoZero"/>
        <c:auto val="1"/>
        <c:lblAlgn val="ctr"/>
        <c:lblOffset val="100"/>
        <c:tickLblSkip val="1"/>
        <c:tickMarkSkip val="1"/>
        <c:noMultiLvlLbl val="0"/>
      </c:catAx>
      <c:valAx>
        <c:axId val="12539353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13.9</c:v>
                </c:pt>
                <c:pt idx="1">
                  <c:v>20.78</c:v>
                </c:pt>
                <c:pt idx="2">
                  <c:v>16.350000000000001</c:v>
                </c:pt>
                <c:pt idx="3">
                  <c:v>19.77</c:v>
                </c:pt>
                <c:pt idx="4">
                  <c:v>18.05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78.86</c:v>
                </c:pt>
                <c:pt idx="1">
                  <c:v>90.35</c:v>
                </c:pt>
                <c:pt idx="2">
                  <c:v>110.91</c:v>
                </c:pt>
                <c:pt idx="3">
                  <c:v>112.98</c:v>
                </c:pt>
                <c:pt idx="4">
                  <c:v>130.97</c:v>
                </c:pt>
              </c:numCache>
            </c:numRef>
          </c:val>
        </c:ser>
        <c:dLbls>
          <c:showLegendKey val="0"/>
          <c:showVal val="0"/>
          <c:showCatName val="0"/>
          <c:showSerName val="0"/>
          <c:showPercent val="0"/>
          <c:showBubbleSize val="0"/>
        </c:dLbls>
        <c:gapWidth val="250"/>
        <c:overlap val="100"/>
        <c:axId val="131693184"/>
        <c:axId val="13170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7.08</c:v>
                </c:pt>
                <c:pt idx="1">
                  <c:v>20.079999999999998</c:v>
                </c:pt>
                <c:pt idx="2">
                  <c:v>16.440000000000001</c:v>
                </c:pt>
                <c:pt idx="3">
                  <c:v>3.79</c:v>
                </c:pt>
                <c:pt idx="4">
                  <c:v>19.82</c:v>
                </c:pt>
              </c:numCache>
            </c:numRef>
          </c:val>
          <c:smooth val="0"/>
        </c:ser>
        <c:dLbls>
          <c:showLegendKey val="0"/>
          <c:showVal val="0"/>
          <c:showCatName val="0"/>
          <c:showSerName val="0"/>
          <c:showPercent val="0"/>
          <c:showBubbleSize val="0"/>
        </c:dLbls>
        <c:marker val="1"/>
        <c:smooth val="0"/>
        <c:axId val="131693184"/>
        <c:axId val="131703552"/>
      </c:lineChart>
      <c:catAx>
        <c:axId val="1316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03552"/>
        <c:crosses val="autoZero"/>
        <c:auto val="1"/>
        <c:lblAlgn val="ctr"/>
        <c:lblOffset val="100"/>
        <c:tickLblSkip val="1"/>
        <c:tickMarkSkip val="1"/>
        <c:noMultiLvlLbl val="0"/>
      </c:catAx>
      <c:valAx>
        <c:axId val="13170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0.01</c:v>
                </c:pt>
                <c:pt idx="8">
                  <c:v>#N/A</c:v>
                </c:pt>
                <c:pt idx="9">
                  <c:v>0.04</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7.0000000000000007E-2</c:v>
                </c:pt>
                <c:pt idx="4">
                  <c:v>#N/A</c:v>
                </c:pt>
                <c:pt idx="5">
                  <c:v>0.15</c:v>
                </c:pt>
                <c:pt idx="6">
                  <c:v>#N/A</c:v>
                </c:pt>
                <c:pt idx="7">
                  <c:v>0.39</c:v>
                </c:pt>
                <c:pt idx="8">
                  <c:v>#N/A</c:v>
                </c:pt>
                <c:pt idx="9">
                  <c:v>0.51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0.49</c:v>
                </c:pt>
                <c:pt idx="4">
                  <c:v>#N/A</c:v>
                </c:pt>
                <c:pt idx="5">
                  <c:v>0.74</c:v>
                </c:pt>
                <c:pt idx="6">
                  <c:v>#N/A</c:v>
                </c:pt>
                <c:pt idx="7">
                  <c:v>2.48</c:v>
                </c:pt>
                <c:pt idx="8">
                  <c:v>#N/A</c:v>
                </c:pt>
                <c:pt idx="9">
                  <c:v>1.44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2.83</c:v>
                </c:pt>
                <c:pt idx="2">
                  <c:v>#N/A</c:v>
                </c:pt>
                <c:pt idx="3">
                  <c:v>4.07</c:v>
                </c:pt>
                <c:pt idx="4">
                  <c:v>#N/A</c:v>
                </c:pt>
                <c:pt idx="5">
                  <c:v>1.4</c:v>
                </c:pt>
                <c:pt idx="6">
                  <c:v>#N/A</c:v>
                </c:pt>
                <c:pt idx="7">
                  <c:v>3.93</c:v>
                </c:pt>
                <c:pt idx="8">
                  <c:v>#N/A</c:v>
                </c:pt>
                <c:pt idx="9">
                  <c:v>4.46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13.89</c:v>
                </c:pt>
                <c:pt idx="2">
                  <c:v>#N/A</c:v>
                </c:pt>
                <c:pt idx="3">
                  <c:v>20.77</c:v>
                </c:pt>
                <c:pt idx="4">
                  <c:v>#N/A</c:v>
                </c:pt>
                <c:pt idx="5">
                  <c:v>16.34</c:v>
                </c:pt>
                <c:pt idx="6">
                  <c:v>#N/A</c:v>
                </c:pt>
                <c:pt idx="7">
                  <c:v>19.77</c:v>
                </c:pt>
                <c:pt idx="8">
                  <c:v>#N/A</c:v>
                </c:pt>
                <c:pt idx="9">
                  <c:v>18.05</c:v>
                </c:pt>
              </c:numCache>
            </c:numRef>
          </c:val>
        </c:ser>
        <c:dLbls>
          <c:showLegendKey val="0"/>
          <c:showVal val="0"/>
          <c:showCatName val="0"/>
          <c:showSerName val="0"/>
          <c:showPercent val="0"/>
          <c:showBubbleSize val="0"/>
        </c:dLbls>
        <c:gapWidth val="150"/>
        <c:overlap val="100"/>
        <c:axId val="126112128"/>
        <c:axId val="126113664"/>
      </c:barChart>
      <c:catAx>
        <c:axId val="1261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13664"/>
        <c:crosses val="autoZero"/>
        <c:auto val="1"/>
        <c:lblAlgn val="ctr"/>
        <c:lblOffset val="100"/>
        <c:tickLblSkip val="1"/>
        <c:tickMarkSkip val="1"/>
        <c:noMultiLvlLbl val="0"/>
      </c:catAx>
      <c:valAx>
        <c:axId val="1261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1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168</c:v>
                </c:pt>
                <c:pt idx="5">
                  <c:v>169</c:v>
                </c:pt>
                <c:pt idx="8">
                  <c:v>167</c:v>
                </c:pt>
                <c:pt idx="11">
                  <c:v>177</c:v>
                </c:pt>
                <c:pt idx="14">
                  <c:v>158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c:v>
                </c:pt>
                <c:pt idx="3">
                  <c:v>15</c:v>
                </c:pt>
                <c:pt idx="6">
                  <c:v>15</c:v>
                </c:pt>
                <c:pt idx="9">
                  <c:v>12</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283</c:v>
                </c:pt>
                <c:pt idx="3">
                  <c:v>277</c:v>
                </c:pt>
                <c:pt idx="6">
                  <c:v>284</c:v>
                </c:pt>
                <c:pt idx="9">
                  <c:v>292</c:v>
                </c:pt>
                <c:pt idx="12">
                  <c:v>253</c:v>
                </c:pt>
              </c:numCache>
            </c:numRef>
          </c:val>
        </c:ser>
        <c:dLbls>
          <c:showLegendKey val="0"/>
          <c:showVal val="0"/>
          <c:showCatName val="0"/>
          <c:showSerName val="0"/>
          <c:showPercent val="0"/>
          <c:showBubbleSize val="0"/>
        </c:dLbls>
        <c:gapWidth val="100"/>
        <c:overlap val="100"/>
        <c:axId val="118250112"/>
        <c:axId val="11825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c:v>
                </c:pt>
                <c:pt idx="2">
                  <c:v>#N/A</c:v>
                </c:pt>
                <c:pt idx="3">
                  <c:v>#N/A</c:v>
                </c:pt>
                <c:pt idx="4">
                  <c:v>123</c:v>
                </c:pt>
                <c:pt idx="5">
                  <c:v>#N/A</c:v>
                </c:pt>
                <c:pt idx="6">
                  <c:v>#N/A</c:v>
                </c:pt>
                <c:pt idx="7">
                  <c:v>132</c:v>
                </c:pt>
                <c:pt idx="8">
                  <c:v>#N/A</c:v>
                </c:pt>
                <c:pt idx="9">
                  <c:v>#N/A</c:v>
                </c:pt>
                <c:pt idx="10">
                  <c:v>127</c:v>
                </c:pt>
                <c:pt idx="11">
                  <c:v>#N/A</c:v>
                </c:pt>
                <c:pt idx="12">
                  <c:v>#N/A</c:v>
                </c:pt>
                <c:pt idx="13">
                  <c:v>106</c:v>
                </c:pt>
                <c:pt idx="14">
                  <c:v>#N/A</c:v>
                </c:pt>
              </c:numCache>
            </c:numRef>
          </c:val>
          <c:smooth val="0"/>
        </c:ser>
        <c:dLbls>
          <c:showLegendKey val="0"/>
          <c:showVal val="0"/>
          <c:showCatName val="0"/>
          <c:showSerName val="0"/>
          <c:showPercent val="0"/>
          <c:showBubbleSize val="0"/>
        </c:dLbls>
        <c:marker val="1"/>
        <c:smooth val="0"/>
        <c:axId val="118250112"/>
        <c:axId val="118256384"/>
      </c:lineChart>
      <c:catAx>
        <c:axId val="1182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56384"/>
        <c:crosses val="autoZero"/>
        <c:auto val="1"/>
        <c:lblAlgn val="ctr"/>
        <c:lblOffset val="100"/>
        <c:tickLblSkip val="1"/>
        <c:tickMarkSkip val="1"/>
        <c:noMultiLvlLbl val="0"/>
      </c:catAx>
      <c:valAx>
        <c:axId val="11825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1392</c:v>
                </c:pt>
                <c:pt idx="5">
                  <c:v>1325</c:v>
                </c:pt>
                <c:pt idx="8">
                  <c:v>1239</c:v>
                </c:pt>
                <c:pt idx="11">
                  <c:v>1250</c:v>
                </c:pt>
                <c:pt idx="14">
                  <c:v>1160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1695</c:v>
                </c:pt>
                <c:pt idx="5">
                  <c:v>1848</c:v>
                </c:pt>
                <c:pt idx="8">
                  <c:v>2081</c:v>
                </c:pt>
                <c:pt idx="11">
                  <c:v>2227</c:v>
                </c:pt>
                <c:pt idx="14">
                  <c:v>2003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328</c:v>
                </c:pt>
                <c:pt idx="3">
                  <c:v>313</c:v>
                </c:pt>
                <c:pt idx="6">
                  <c:v>315</c:v>
                </c:pt>
                <c:pt idx="9">
                  <c:v>225</c:v>
                </c:pt>
                <c:pt idx="12">
                  <c:v>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c:v>
                </c:pt>
                <c:pt idx="3">
                  <c:v>131</c:v>
                </c:pt>
                <c:pt idx="6">
                  <c:v>112</c:v>
                </c:pt>
                <c:pt idx="9">
                  <c:v>94</c:v>
                </c:pt>
                <c:pt idx="12">
                  <c:v>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2173</c:v>
                </c:pt>
                <c:pt idx="3">
                  <c:v>2019</c:v>
                </c:pt>
                <c:pt idx="6">
                  <c:v>1843</c:v>
                </c:pt>
                <c:pt idx="9">
                  <c:v>1775</c:v>
                </c:pt>
                <c:pt idx="12">
                  <c:v>1714</c:v>
                </c:pt>
              </c:numCache>
            </c:numRef>
          </c:val>
        </c:ser>
        <c:dLbls>
          <c:showLegendKey val="0"/>
          <c:showVal val="0"/>
          <c:showCatName val="0"/>
          <c:showSerName val="0"/>
          <c:showPercent val="0"/>
          <c:showBubbleSize val="0"/>
        </c:dLbls>
        <c:gapWidth val="100"/>
        <c:overlap val="100"/>
        <c:axId val="2349312"/>
        <c:axId val="235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49312"/>
        <c:axId val="2355584"/>
      </c:lineChart>
      <c:catAx>
        <c:axId val="23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5584"/>
        <c:crosses val="autoZero"/>
        <c:auto val="1"/>
        <c:lblAlgn val="ctr"/>
        <c:lblOffset val="100"/>
        <c:tickLblSkip val="1"/>
        <c:tickMarkSkip val="1"/>
        <c:noMultiLvlLbl val="0"/>
      </c:catAx>
      <c:valAx>
        <c:axId val="2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{F6788289-5A1B-4D09-B45D-5D2E6EA17944}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{3AC67CA7-D489-4167-A724-7CE9A656077C}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{AD33A3D5-49E8-42EA-BD7F-E031A7455612}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{0C716D90-AA36-4440-A9E1-ED8FE3A1A83F}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{3F6EC9AC-C6E1-45F5-B2DA-70017521DCB7}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{C7DAC69E-7A0A-4F06-8374-EF1951EA679D}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{788F9C93-588F-47B9-914D-D4E1468AB95E}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{9025EE24-BC4B-4672-B870-62529238BE33}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{AB12814B-B52A-4620-AA46-5626EBAD904C}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{C059A3D5-A088-4FE1-98F6-174216058BFE}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641536"/>
        <c:axId val="132643456"/>
      </c:scatterChart>
      <c:valAx>
        <c:axId val="132641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43456"/>
        <c:crosses val="autoZero"/>
        <c:crossBetween val="midCat"/>
      </c:valAx>
      <c:valAx>
        <c:axId val="132643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4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{3174BECD-975D-4D55-9C68-4AAF35B5DCD6}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{4385DE23-3953-4EE6-9BA8-ABD3074033AE}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{B0CE575E-0D61-4515-B537-9EAD4BF2EA9A}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{11E281E4-3E72-4C1A-AE6C-A18102D7ACB2}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{7E9E3EF5-2924-4947-A3C3-8EC2970459FD}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12.7</c:v>
                </c:pt>
                <c:pt idx="2">
                  <c:v>12.7</c:v>
                </c:pt>
                <c:pt idx="3">
                  <c:v>12.5</c:v>
                </c:pt>
                <c:pt idx="4">
                  <c:v>11.8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{E4E4E610-1A26-4642-9F89-F1D613765ECD}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{D1D9EC56-6207-438D-BA56-ECC70B82B627}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{24AC6337-06A1-491C-92F7-5A520DC381AE}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{5CF69D49-B75E-4477-BBB1-616082AC8BD6}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{1F85F73F-4CB2-4D30-AB1C-7145ADE9D2EC}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3127552"/>
        <c:axId val="132912640"/>
      </c:scatterChart>
      <c:valAx>
        <c:axId val="133127552"/>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912640"/>
        <c:crosses val="autoZero"/>
        <c:crossBetween val="midCat"/>
      </c:valAx>
      <c:valAx>
        <c:axId val="1329126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127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元利償還金について、償還が完了したことにより減額となったが、</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で大規模な建設工事を行っているため、償還が開始されると増額する。事業計画の優先順位等を検討し、地方債の発行について十分検討する必要がある。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平成２３年度から少しずつ減少している。一般会計に係る地方債残高の減、充当可能基金があることによるものであるが、充当可能基金は減少に転じているため、引き続き公債費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産業は主に、農業、畜産業であるが、その他の産業がないこと等により、財政基盤が弱く類似団体と比較しても低い水準にある。今後は、生産体制の強化、や販売ルートの確保、新たな市場の開拓、生産性の効率化、低コスト化、高付加価値化等を推進し、農業経営基盤安定の強化を図る。また、本村の伝統文化は独自の魅力となっていることから、観光と連携させ、産業の振興につなげ、住民所得の向上を促進する。前年度より人件費は</a:t>
          </a:r>
          <a:r>
            <a:rPr kumimoji="1" lang="en-US" altLang="ja-JP" sz="1300">
              <a:latin typeface="ＭＳ Ｐゴシック"/>
            </a:rPr>
            <a:t>1.7</a:t>
          </a:r>
          <a:r>
            <a:rPr kumimoji="1" lang="ja-JP" altLang="en-US" sz="1300">
              <a:latin typeface="ＭＳ Ｐゴシック"/>
            </a:rPr>
            <a:t>％減少したが、物件費が</a:t>
          </a:r>
          <a:r>
            <a:rPr kumimoji="1" lang="en-US" altLang="ja-JP" sz="1300">
              <a:latin typeface="ＭＳ Ｐゴシック"/>
            </a:rPr>
            <a:t>0.7</a:t>
          </a:r>
          <a:r>
            <a:rPr kumimoji="1" lang="ja-JP" altLang="en-US" sz="1300">
              <a:latin typeface="ＭＳ Ｐゴシック"/>
            </a:rPr>
            <a:t>％増となっている。引き続き、消費的経費（人件費、物件費等）の見直しを行い歳出を抑制し、税収の徴収を図り財政基盤の強化に努める。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歳入の状況を</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年度と比較すると、</a:t>
          </a:r>
          <a:r>
            <a:rPr kumimoji="1" lang="ja-JP" altLang="en-US" sz="1300">
              <a:solidFill>
                <a:schemeClr val="dk1"/>
              </a:solidFill>
              <a:effectLst/>
              <a:latin typeface="+mn-lt"/>
              <a:ea typeface="+mn-ea"/>
              <a:cs typeface="+mn-cs"/>
            </a:rPr>
            <a:t>主に</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地方税が減少した</a:t>
          </a:r>
          <a:r>
            <a:rPr kumimoji="1" lang="ja-JP" altLang="ja-JP" sz="1300">
              <a:solidFill>
                <a:schemeClr val="dk1"/>
              </a:solidFill>
              <a:effectLst/>
              <a:latin typeface="+mn-lt"/>
              <a:ea typeface="+mn-ea"/>
              <a:cs typeface="+mn-cs"/>
            </a:rPr>
            <a:t>が交付税と地方消費税交付金</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増加した</a:t>
          </a:r>
          <a:r>
            <a:rPr kumimoji="1" lang="ja-JP" altLang="en-US" sz="1300">
              <a:solidFill>
                <a:schemeClr val="dk1"/>
              </a:solidFill>
              <a:effectLst/>
              <a:latin typeface="+mn-lt"/>
              <a:ea typeface="+mn-ea"/>
              <a:cs typeface="+mn-cs"/>
            </a:rPr>
            <a:t>ことにより、</a:t>
          </a:r>
          <a:r>
            <a:rPr kumimoji="1" lang="ja-JP" altLang="ja-JP" sz="1300">
              <a:solidFill>
                <a:schemeClr val="dk1"/>
              </a:solidFill>
              <a:effectLst/>
              <a:latin typeface="+mn-lt"/>
              <a:ea typeface="+mn-ea"/>
              <a:cs typeface="+mn-cs"/>
            </a:rPr>
            <a:t>一般財源が増加している。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義務的経費</a:t>
          </a:r>
          <a:r>
            <a:rPr kumimoji="1" lang="ja-JP" altLang="en-US" sz="1300">
              <a:solidFill>
                <a:schemeClr val="dk1"/>
              </a:solidFill>
              <a:effectLst/>
              <a:latin typeface="+mn-lt"/>
              <a:ea typeface="+mn-ea"/>
              <a:cs typeface="+mn-cs"/>
            </a:rPr>
            <a:t>の経常収支比率は、扶助費が</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％増加したが、人件費が</a:t>
          </a:r>
          <a:r>
            <a:rPr kumimoji="1" lang="en-US" altLang="ja-JP" sz="1300">
              <a:solidFill>
                <a:schemeClr val="dk1"/>
              </a:solidFill>
              <a:effectLst/>
              <a:latin typeface="+mn-lt"/>
              <a:ea typeface="+mn-ea"/>
              <a:cs typeface="+mn-cs"/>
            </a:rPr>
            <a:t>4.4</a:t>
          </a:r>
          <a:r>
            <a:rPr kumimoji="1" lang="ja-JP" altLang="en-US" sz="1300">
              <a:solidFill>
                <a:schemeClr val="dk1"/>
              </a:solidFill>
              <a:effectLst/>
              <a:latin typeface="+mn-lt"/>
              <a:ea typeface="+mn-ea"/>
              <a:cs typeface="+mn-cs"/>
            </a:rPr>
            <a:t>％減少、公債費が</a:t>
          </a:r>
          <a:r>
            <a:rPr kumimoji="1" lang="en-US" altLang="ja-JP" sz="1300">
              <a:solidFill>
                <a:schemeClr val="dk1"/>
              </a:solidFill>
              <a:effectLst/>
              <a:latin typeface="+mn-lt"/>
              <a:ea typeface="+mn-ea"/>
              <a:cs typeface="+mn-cs"/>
            </a:rPr>
            <a:t>3.4</a:t>
          </a:r>
          <a:r>
            <a:rPr kumimoji="1" lang="ja-JP" altLang="en-US" sz="1300">
              <a:solidFill>
                <a:schemeClr val="dk1"/>
              </a:solidFill>
              <a:effectLst/>
              <a:latin typeface="+mn-lt"/>
              <a:ea typeface="+mn-ea"/>
              <a:cs typeface="+mn-cs"/>
            </a:rPr>
            <a:t>％減少したことにより、</a:t>
          </a:r>
          <a:r>
            <a:rPr kumimoji="1" lang="en-US" altLang="ja-JP" sz="1300">
              <a:solidFill>
                <a:schemeClr val="dk1"/>
              </a:solidFill>
              <a:effectLst/>
              <a:latin typeface="+mn-lt"/>
              <a:ea typeface="+mn-ea"/>
              <a:cs typeface="+mn-cs"/>
            </a:rPr>
            <a:t>4.4</a:t>
          </a:r>
          <a:r>
            <a:rPr kumimoji="1" lang="ja-JP" altLang="en-US" sz="1300">
              <a:solidFill>
                <a:schemeClr val="dk1"/>
              </a:solidFill>
              <a:effectLst/>
              <a:latin typeface="+mn-lt"/>
              <a:ea typeface="+mn-ea"/>
              <a:cs typeface="+mn-cs"/>
            </a:rPr>
            <a:t>％減少した。一方、その他の経費の経常収支比率は、全ての項目で増加した。特に、補助費は</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％増、繰出金は</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％増となり、全体で</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％増となった。今後、補助費の支出決定について</a:t>
          </a:r>
          <a:r>
            <a:rPr kumimoji="1" lang="ja-JP" altLang="ja-JP" sz="1300">
              <a:solidFill>
                <a:schemeClr val="dk1"/>
              </a:solidFill>
              <a:effectLst/>
              <a:latin typeface="+mn-lt"/>
              <a:ea typeface="+mn-ea"/>
              <a:cs typeface="+mn-cs"/>
            </a:rPr>
            <a:t>精査</a:t>
          </a:r>
          <a:r>
            <a:rPr kumimoji="1" lang="ja-JP" altLang="en-US" sz="1300">
              <a:solidFill>
                <a:schemeClr val="dk1"/>
              </a:solidFill>
              <a:effectLst/>
              <a:latin typeface="+mn-lt"/>
              <a:ea typeface="+mn-ea"/>
              <a:cs typeface="+mn-cs"/>
            </a:rPr>
            <a:t>する。また人件費、物件費などの見直しを行い経常収支比率の圧縮に努める。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47413</xdr:rowOff>
    </xdr:to>
    <xdr:cxnSp macro="">
      <xdr:nvCxnSpPr>
        <xdr:cNvPr id="132" name="直線コネクタ 131"/>
        <xdr:cNvCxnSpPr/>
      </xdr:nvCxnSpPr>
      <xdr:spPr>
        <a:xfrm>
          <a:off x="4114800" y="109317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130387</xdr:rowOff>
    </xdr:to>
    <xdr:cxnSp macro="">
      <xdr:nvCxnSpPr>
        <xdr:cNvPr id="135" name="直線コネクタ 134"/>
        <xdr:cNvCxnSpPr/>
      </xdr:nvCxnSpPr>
      <xdr:spPr>
        <a:xfrm>
          <a:off x="3225800" y="1090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63</xdr:row>
      <xdr:rowOff>106256</xdr:rowOff>
    </xdr:to>
    <xdr:cxnSp macro="">
      <xdr:nvCxnSpPr>
        <xdr:cNvPr id="138" name="直線コネクタ 137"/>
        <xdr:cNvCxnSpPr/>
      </xdr:nvCxnSpPr>
      <xdr:spPr>
        <a:xfrm>
          <a:off x="2336800" y="107789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96731</xdr:rowOff>
    </xdr:from>
    <xdr:to>
      <xdr:col>3</xdr:col>
      <xdr:colOff>279400</xdr:colOff>
      <xdr:row>62</xdr:row>
      <xdr:rowOff>149013</xdr:rowOff>
    </xdr:to>
    <xdr:cxnSp macro="">
      <xdr:nvCxnSpPr>
        <xdr:cNvPr id="141" name="直線コネクタ 140"/>
        <xdr:cNvCxnSpPr/>
      </xdr:nvCxnSpPr>
      <xdr:spPr>
        <a:xfrm>
          <a:off x="1447800" y="107266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51" name="円/楕円 150"/>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52"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3" name="円/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4" name="テキスト ボックス 153"/>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5" name="円/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7" name="円/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58" name="テキスト ボックス 157"/>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45931</xdr:rowOff>
    </xdr:from>
    <xdr:to>
      <xdr:col>2</xdr:col>
      <xdr:colOff>127000</xdr:colOff>
      <xdr:row>62</xdr:row>
      <xdr:rowOff>147531</xdr:rowOff>
    </xdr:to>
    <xdr:sp macro="" textlink="">
      <xdr:nvSpPr>
        <xdr:cNvPr id="159" name="円/楕円 158"/>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157708</xdr:rowOff>
    </xdr:from>
    <xdr:ext cx="762000" cy="259045"/>
    <xdr:sp macro="" textlink="">
      <xdr:nvSpPr>
        <xdr:cNvPr id="160" name="テキスト ボックス 159"/>
        <xdr:cNvSpPr txBox="1"/>
      </xdr:nvSpPr>
      <xdr:spPr>
        <a:xfrm>
          <a:off x="1066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類似団体を上回っている主な要因は、ゴミ処理施設、夢パティオたらま施設等の運営を直営で行っている。民間で実施可能な部分については委託・指定管理を進めコスト低減を図る。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51071</xdr:rowOff>
    </xdr:from>
    <xdr:to>
      <xdr:col>7</xdr:col>
      <xdr:colOff>152400</xdr:colOff>
      <xdr:row>84</xdr:row>
      <xdr:rowOff>108731</xdr:rowOff>
    </xdr:to>
    <xdr:cxnSp macro="">
      <xdr:nvCxnSpPr>
        <xdr:cNvPr id="196" name="直線コネクタ 195"/>
        <xdr:cNvCxnSpPr/>
      </xdr:nvCxnSpPr>
      <xdr:spPr>
        <a:xfrm>
          <a:off x="4114800" y="14452871"/>
          <a:ext cx="8382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24023</xdr:rowOff>
    </xdr:from>
    <xdr:to>
      <xdr:col>6</xdr:col>
      <xdr:colOff>0</xdr:colOff>
      <xdr:row>84</xdr:row>
      <xdr:rowOff>51071</xdr:rowOff>
    </xdr:to>
    <xdr:cxnSp macro="">
      <xdr:nvCxnSpPr>
        <xdr:cNvPr id="199" name="直線コネクタ 198"/>
        <xdr:cNvCxnSpPr/>
      </xdr:nvCxnSpPr>
      <xdr:spPr>
        <a:xfrm>
          <a:off x="3225800" y="14425823"/>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127153</xdr:rowOff>
    </xdr:from>
    <xdr:to>
      <xdr:col>4</xdr:col>
      <xdr:colOff>482600</xdr:colOff>
      <xdr:row>84</xdr:row>
      <xdr:rowOff>24023</xdr:rowOff>
    </xdr:to>
    <xdr:cxnSp macro="">
      <xdr:nvCxnSpPr>
        <xdr:cNvPr id="202" name="直線コネクタ 201"/>
        <xdr:cNvCxnSpPr/>
      </xdr:nvCxnSpPr>
      <xdr:spPr>
        <a:xfrm>
          <a:off x="2336800" y="14357503"/>
          <a:ext cx="889000" cy="6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127153</xdr:rowOff>
    </xdr:from>
    <xdr:to>
      <xdr:col>3</xdr:col>
      <xdr:colOff>279400</xdr:colOff>
      <xdr:row>83</xdr:row>
      <xdr:rowOff>152774</xdr:rowOff>
    </xdr:to>
    <xdr:cxnSp macro="">
      <xdr:nvCxnSpPr>
        <xdr:cNvPr id="205" name="直線コネクタ 204"/>
        <xdr:cNvCxnSpPr/>
      </xdr:nvCxnSpPr>
      <xdr:spPr>
        <a:xfrm flipV="1">
          <a:off x="1447800" y="14357503"/>
          <a:ext cx="8890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57931</xdr:rowOff>
    </xdr:from>
    <xdr:to>
      <xdr:col>7</xdr:col>
      <xdr:colOff>203200</xdr:colOff>
      <xdr:row>84</xdr:row>
      <xdr:rowOff>159531</xdr:rowOff>
    </xdr:to>
    <xdr:sp macro="" textlink="">
      <xdr:nvSpPr>
        <xdr:cNvPr id="215" name="円/楕円 214"/>
        <xdr:cNvSpPr/>
      </xdr:nvSpPr>
      <xdr:spPr>
        <a:xfrm>
          <a:off x="49022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30008</xdr:rowOff>
    </xdr:from>
    <xdr:ext cx="762000" cy="259045"/>
    <xdr:sp macro="" textlink="">
      <xdr:nvSpPr>
        <xdr:cNvPr id="216" name="人件費・物件費等の状況該当値テキスト"/>
        <xdr:cNvSpPr txBox="1"/>
      </xdr:nvSpPr>
      <xdr:spPr>
        <a:xfrm>
          <a:off x="5041900" y="1443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667,785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271</xdr:rowOff>
    </xdr:from>
    <xdr:to>
      <xdr:col>6</xdr:col>
      <xdr:colOff>50800</xdr:colOff>
      <xdr:row>84</xdr:row>
      <xdr:rowOff>101871</xdr:rowOff>
    </xdr:to>
    <xdr:sp macro="" textlink="">
      <xdr:nvSpPr>
        <xdr:cNvPr id="217" name="円/楕円 216"/>
        <xdr:cNvSpPr/>
      </xdr:nvSpPr>
      <xdr:spPr>
        <a:xfrm>
          <a:off x="4064000" y="144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86648</xdr:rowOff>
    </xdr:from>
    <xdr:ext cx="736600" cy="259045"/>
    <xdr:sp macro="" textlink="">
      <xdr:nvSpPr>
        <xdr:cNvPr id="218" name="テキスト ボックス 217"/>
        <xdr:cNvSpPr txBox="1"/>
      </xdr:nvSpPr>
      <xdr:spPr>
        <a:xfrm>
          <a:off x="3733800" y="1448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144673</xdr:rowOff>
    </xdr:from>
    <xdr:to>
      <xdr:col>4</xdr:col>
      <xdr:colOff>533400</xdr:colOff>
      <xdr:row>84</xdr:row>
      <xdr:rowOff>74823</xdr:rowOff>
    </xdr:to>
    <xdr:sp macro="" textlink="">
      <xdr:nvSpPr>
        <xdr:cNvPr id="219" name="円/楕円 218"/>
        <xdr:cNvSpPr/>
      </xdr:nvSpPr>
      <xdr:spPr>
        <a:xfrm>
          <a:off x="3175000" y="143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59600</xdr:rowOff>
    </xdr:from>
    <xdr:ext cx="762000" cy="259045"/>
    <xdr:sp macro="" textlink="">
      <xdr:nvSpPr>
        <xdr:cNvPr id="220" name="テキスト ボックス 219"/>
        <xdr:cNvSpPr txBox="1"/>
      </xdr:nvSpPr>
      <xdr:spPr>
        <a:xfrm>
          <a:off x="2844800" y="144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594,065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76353</xdr:rowOff>
    </xdr:from>
    <xdr:to>
      <xdr:col>3</xdr:col>
      <xdr:colOff>330200</xdr:colOff>
      <xdr:row>84</xdr:row>
      <xdr:rowOff>6503</xdr:rowOff>
    </xdr:to>
    <xdr:sp macro="" textlink="">
      <xdr:nvSpPr>
        <xdr:cNvPr id="221" name="円/楕円 220"/>
        <xdr:cNvSpPr/>
      </xdr:nvSpPr>
      <xdr:spPr>
        <a:xfrm>
          <a:off x="2286000" y="143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162730</xdr:rowOff>
    </xdr:from>
    <xdr:ext cx="762000" cy="259045"/>
    <xdr:sp macro="" textlink="">
      <xdr:nvSpPr>
        <xdr:cNvPr id="222" name="テキスト ボックス 221"/>
        <xdr:cNvSpPr txBox="1"/>
      </xdr:nvSpPr>
      <xdr:spPr>
        <a:xfrm>
          <a:off x="1955800" y="1439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534,607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101974</xdr:rowOff>
    </xdr:from>
    <xdr:to>
      <xdr:col>2</xdr:col>
      <xdr:colOff>127000</xdr:colOff>
      <xdr:row>84</xdr:row>
      <xdr:rowOff>32124</xdr:rowOff>
    </xdr:to>
    <xdr:sp macro="" textlink="">
      <xdr:nvSpPr>
        <xdr:cNvPr id="223" name="円/楕円 222"/>
        <xdr:cNvSpPr/>
      </xdr:nvSpPr>
      <xdr:spPr>
        <a:xfrm>
          <a:off x="1397000" y="1433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16901</xdr:rowOff>
    </xdr:from>
    <xdr:ext cx="762000" cy="259045"/>
    <xdr:sp macro="" textlink="">
      <xdr:nvSpPr>
        <xdr:cNvPr id="224" name="テキスト ボックス 223"/>
        <xdr:cNvSpPr txBox="1"/>
      </xdr:nvSpPr>
      <xdr:spPr>
        <a:xfrm>
          <a:off x="1066800" y="144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556,904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類似団体平均を大きく下回っている。今後も人事院勧告に準拠した給与体系を基本に、給与の適正化に努めていく。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22352</xdr:rowOff>
    </xdr:from>
    <xdr:to>
      <xdr:col>24</xdr:col>
      <xdr:colOff>558800</xdr:colOff>
      <xdr:row>84</xdr:row>
      <xdr:rowOff>24637</xdr:rowOff>
    </xdr:to>
    <xdr:cxnSp macro="">
      <xdr:nvCxnSpPr>
        <xdr:cNvPr id="256" name="直線コネクタ 255"/>
        <xdr:cNvCxnSpPr/>
      </xdr:nvCxnSpPr>
      <xdr:spPr>
        <a:xfrm>
          <a:off x="16179800" y="14252702"/>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22352</xdr:rowOff>
    </xdr:from>
    <xdr:to>
      <xdr:col>23</xdr:col>
      <xdr:colOff>406400</xdr:colOff>
      <xdr:row>83</xdr:row>
      <xdr:rowOff>94742</xdr:rowOff>
    </xdr:to>
    <xdr:cxnSp macro="">
      <xdr:nvCxnSpPr>
        <xdr:cNvPr id="259" name="直線コネクタ 258"/>
        <xdr:cNvCxnSpPr/>
      </xdr:nvCxnSpPr>
      <xdr:spPr>
        <a:xfrm flipV="1">
          <a:off x="15290800" y="142527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94742</xdr:rowOff>
    </xdr:from>
    <xdr:to>
      <xdr:col>22</xdr:col>
      <xdr:colOff>203200</xdr:colOff>
      <xdr:row>86</xdr:row>
      <xdr:rowOff>14732</xdr:rowOff>
    </xdr:to>
    <xdr:cxnSp macro="">
      <xdr:nvCxnSpPr>
        <xdr:cNvPr id="262" name="直線コネクタ 261"/>
        <xdr:cNvCxnSpPr/>
      </xdr:nvCxnSpPr>
      <xdr:spPr>
        <a:xfrm flipV="1">
          <a:off x="14401800" y="1432509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86</xdr:row>
      <xdr:rowOff>125730</xdr:rowOff>
    </xdr:to>
    <xdr:cxnSp macro="">
      <xdr:nvCxnSpPr>
        <xdr:cNvPr id="265" name="直線コネクタ 264"/>
        <xdr:cNvCxnSpPr/>
      </xdr:nvCxnSpPr>
      <xdr:spPr>
        <a:xfrm flipV="1">
          <a:off x="13512800" y="1475943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145287</xdr:rowOff>
    </xdr:from>
    <xdr:to>
      <xdr:col>24</xdr:col>
      <xdr:colOff>609600</xdr:colOff>
      <xdr:row>84</xdr:row>
      <xdr:rowOff>75437</xdr:rowOff>
    </xdr:to>
    <xdr:sp macro="" textlink="">
      <xdr:nvSpPr>
        <xdr:cNvPr id="275" name="円/楕円 274"/>
        <xdr:cNvSpPr/>
      </xdr:nvSpPr>
      <xdr:spPr>
        <a:xfrm>
          <a:off x="16967200" y="143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161814</xdr:rowOff>
    </xdr:from>
    <xdr:ext cx="762000" cy="259045"/>
    <xdr:sp macro="" textlink="">
      <xdr:nvSpPr>
        <xdr:cNvPr id="276" name="給与水準   （国との比較）該当値テキスト"/>
        <xdr:cNvSpPr txBox="1"/>
      </xdr:nvSpPr>
      <xdr:spPr>
        <a:xfrm>
          <a:off x="17106900" y="1422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143002</xdr:rowOff>
    </xdr:from>
    <xdr:to>
      <xdr:col>23</xdr:col>
      <xdr:colOff>457200</xdr:colOff>
      <xdr:row>83</xdr:row>
      <xdr:rowOff>73152</xdr:rowOff>
    </xdr:to>
    <xdr:sp macro="" textlink="">
      <xdr:nvSpPr>
        <xdr:cNvPr id="277" name="円/楕円 276"/>
        <xdr:cNvSpPr/>
      </xdr:nvSpPr>
      <xdr:spPr>
        <a:xfrm>
          <a:off x="16129000" y="142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83329</xdr:rowOff>
    </xdr:from>
    <xdr:ext cx="736600" cy="259045"/>
    <xdr:sp macro="" textlink="">
      <xdr:nvSpPr>
        <xdr:cNvPr id="278" name="テキスト ボックス 277"/>
        <xdr:cNvSpPr txBox="1"/>
      </xdr:nvSpPr>
      <xdr:spPr>
        <a:xfrm>
          <a:off x="15798800" y="1397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43942</xdr:rowOff>
    </xdr:from>
    <xdr:to>
      <xdr:col>22</xdr:col>
      <xdr:colOff>254000</xdr:colOff>
      <xdr:row>83</xdr:row>
      <xdr:rowOff>145542</xdr:rowOff>
    </xdr:to>
    <xdr:sp macro="" textlink="">
      <xdr:nvSpPr>
        <xdr:cNvPr id="279" name="円/楕円 278"/>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155719</xdr:rowOff>
    </xdr:from>
    <xdr:ext cx="762000" cy="259045"/>
    <xdr:sp macro="" textlink="">
      <xdr:nvSpPr>
        <xdr:cNvPr id="280" name="テキスト ボックス 279"/>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81" name="円/楕円 280"/>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75709</xdr:rowOff>
    </xdr:from>
    <xdr:ext cx="762000" cy="259045"/>
    <xdr:sp macro="" textlink="">
      <xdr:nvSpPr>
        <xdr:cNvPr id="282" name="テキスト ボックス 281"/>
        <xdr:cNvSpPr txBox="1"/>
      </xdr:nvSpPr>
      <xdr:spPr>
        <a:xfrm>
          <a:off x="14020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3" name="円/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4" name="テキスト ボックス 283"/>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類似団体より多い状況である。空港、保育所、コミュニティー施設などの出先機関に職員を配置していることが要因の</a:t>
          </a:r>
          <a:r>
            <a:rPr kumimoji="1" lang="en-US" altLang="ja-JP" sz="1300">
              <a:latin typeface="ＭＳ Ｐゴシック"/>
            </a:rPr>
            <a:t>1</a:t>
          </a:r>
          <a:r>
            <a:rPr kumimoji="1" lang="ja-JP" altLang="en-US" sz="1300">
              <a:latin typeface="ＭＳ Ｐゴシック"/>
            </a:rPr>
            <a:t>つであるため、指定管理や事務の見直しを行い適正な職員管理に努める。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39129</xdr:rowOff>
    </xdr:from>
    <xdr:to>
      <xdr:col>24</xdr:col>
      <xdr:colOff>558800</xdr:colOff>
      <xdr:row>64</xdr:row>
      <xdr:rowOff>70015</xdr:rowOff>
    </xdr:to>
    <xdr:cxnSp macro="">
      <xdr:nvCxnSpPr>
        <xdr:cNvPr id="316" name="直線コネクタ 315"/>
        <xdr:cNvCxnSpPr/>
      </xdr:nvCxnSpPr>
      <xdr:spPr>
        <a:xfrm>
          <a:off x="16179800" y="11011929"/>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11138</xdr:rowOff>
    </xdr:from>
    <xdr:to>
      <xdr:col>23</xdr:col>
      <xdr:colOff>406400</xdr:colOff>
      <xdr:row>64</xdr:row>
      <xdr:rowOff>39129</xdr:rowOff>
    </xdr:to>
    <xdr:cxnSp macro="">
      <xdr:nvCxnSpPr>
        <xdr:cNvPr id="319" name="直線コネクタ 318"/>
        <xdr:cNvCxnSpPr/>
      </xdr:nvCxnSpPr>
      <xdr:spPr>
        <a:xfrm>
          <a:off x="15290800" y="1098393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162078</xdr:rowOff>
    </xdr:from>
    <xdr:to>
      <xdr:col>22</xdr:col>
      <xdr:colOff>203200</xdr:colOff>
      <xdr:row>64</xdr:row>
      <xdr:rowOff>11138</xdr:rowOff>
    </xdr:to>
    <xdr:cxnSp macro="">
      <xdr:nvCxnSpPr>
        <xdr:cNvPr id="322" name="直線コネクタ 321"/>
        <xdr:cNvCxnSpPr/>
      </xdr:nvCxnSpPr>
      <xdr:spPr>
        <a:xfrm>
          <a:off x="14401800" y="1096342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162078</xdr:rowOff>
    </xdr:from>
    <xdr:to>
      <xdr:col>21</xdr:col>
      <xdr:colOff>0</xdr:colOff>
      <xdr:row>64</xdr:row>
      <xdr:rowOff>3416</xdr:rowOff>
    </xdr:to>
    <xdr:cxnSp macro="">
      <xdr:nvCxnSpPr>
        <xdr:cNvPr id="325" name="直線コネクタ 324"/>
        <xdr:cNvCxnSpPr/>
      </xdr:nvCxnSpPr>
      <xdr:spPr>
        <a:xfrm flipV="1">
          <a:off x="13512800" y="1096342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19215</xdr:rowOff>
    </xdr:from>
    <xdr:to>
      <xdr:col>24</xdr:col>
      <xdr:colOff>609600</xdr:colOff>
      <xdr:row>64</xdr:row>
      <xdr:rowOff>120815</xdr:rowOff>
    </xdr:to>
    <xdr:sp macro="" textlink="">
      <xdr:nvSpPr>
        <xdr:cNvPr id="335" name="円/楕円 334"/>
        <xdr:cNvSpPr/>
      </xdr:nvSpPr>
      <xdr:spPr>
        <a:xfrm>
          <a:off x="16967200" y="109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162742</xdr:rowOff>
    </xdr:from>
    <xdr:ext cx="762000" cy="259045"/>
    <xdr:sp macro="" textlink="">
      <xdr:nvSpPr>
        <xdr:cNvPr id="336" name="定員管理の状況該当値テキスト"/>
        <xdr:cNvSpPr txBox="1"/>
      </xdr:nvSpPr>
      <xdr:spPr>
        <a:xfrm>
          <a:off x="17106900" y="1096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159779</xdr:rowOff>
    </xdr:from>
    <xdr:to>
      <xdr:col>23</xdr:col>
      <xdr:colOff>457200</xdr:colOff>
      <xdr:row>64</xdr:row>
      <xdr:rowOff>89929</xdr:rowOff>
    </xdr:to>
    <xdr:sp macro="" textlink="">
      <xdr:nvSpPr>
        <xdr:cNvPr id="337" name="円/楕円 336"/>
        <xdr:cNvSpPr/>
      </xdr:nvSpPr>
      <xdr:spPr>
        <a:xfrm>
          <a:off x="16129000" y="10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74706</xdr:rowOff>
    </xdr:from>
    <xdr:ext cx="736600" cy="259045"/>
    <xdr:sp macro="" textlink="">
      <xdr:nvSpPr>
        <xdr:cNvPr id="338" name="テキスト ボックス 337"/>
        <xdr:cNvSpPr txBox="1"/>
      </xdr:nvSpPr>
      <xdr:spPr>
        <a:xfrm>
          <a:off x="15798800" y="1104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131788</xdr:rowOff>
    </xdr:from>
    <xdr:to>
      <xdr:col>22</xdr:col>
      <xdr:colOff>254000</xdr:colOff>
      <xdr:row>64</xdr:row>
      <xdr:rowOff>61938</xdr:rowOff>
    </xdr:to>
    <xdr:sp macro="" textlink="">
      <xdr:nvSpPr>
        <xdr:cNvPr id="339" name="円/楕円 338"/>
        <xdr:cNvSpPr/>
      </xdr:nvSpPr>
      <xdr:spPr>
        <a:xfrm>
          <a:off x="15240000" y="109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46715</xdr:rowOff>
    </xdr:from>
    <xdr:ext cx="762000" cy="259045"/>
    <xdr:sp macro="" textlink="">
      <xdr:nvSpPr>
        <xdr:cNvPr id="340" name="テキスト ボックス 339"/>
        <xdr:cNvSpPr txBox="1"/>
      </xdr:nvSpPr>
      <xdr:spPr>
        <a:xfrm>
          <a:off x="14909800" y="110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111278</xdr:rowOff>
    </xdr:from>
    <xdr:to>
      <xdr:col>21</xdr:col>
      <xdr:colOff>50800</xdr:colOff>
      <xdr:row>64</xdr:row>
      <xdr:rowOff>41428</xdr:rowOff>
    </xdr:to>
    <xdr:sp macro="" textlink="">
      <xdr:nvSpPr>
        <xdr:cNvPr id="341" name="円/楕円 340"/>
        <xdr:cNvSpPr/>
      </xdr:nvSpPr>
      <xdr:spPr>
        <a:xfrm>
          <a:off x="14351000" y="109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26205</xdr:rowOff>
    </xdr:from>
    <xdr:ext cx="762000" cy="259045"/>
    <xdr:sp macro="" textlink="">
      <xdr:nvSpPr>
        <xdr:cNvPr id="342" name="テキスト ボックス 341"/>
        <xdr:cNvSpPr txBox="1"/>
      </xdr:nvSpPr>
      <xdr:spPr>
        <a:xfrm>
          <a:off x="14020800" y="109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124066</xdr:rowOff>
    </xdr:from>
    <xdr:to>
      <xdr:col>19</xdr:col>
      <xdr:colOff>533400</xdr:colOff>
      <xdr:row>64</xdr:row>
      <xdr:rowOff>54216</xdr:rowOff>
    </xdr:to>
    <xdr:sp macro="" textlink="">
      <xdr:nvSpPr>
        <xdr:cNvPr id="343" name="円/楕円 342"/>
        <xdr:cNvSpPr/>
      </xdr:nvSpPr>
      <xdr:spPr>
        <a:xfrm>
          <a:off x="13462000" y="109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38993</xdr:rowOff>
    </xdr:from>
    <xdr:ext cx="762000" cy="259045"/>
    <xdr:sp macro="" textlink="">
      <xdr:nvSpPr>
        <xdr:cNvPr id="344" name="テキスト ボックス 343"/>
        <xdr:cNvSpPr txBox="1"/>
      </xdr:nvSpPr>
      <xdr:spPr>
        <a:xfrm>
          <a:off x="13131800" y="110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前年度より、</a:t>
          </a:r>
          <a:r>
            <a:rPr kumimoji="1" lang="en-US" altLang="ja-JP" sz="1300">
              <a:latin typeface="ＭＳ Ｐゴシック"/>
            </a:rPr>
            <a:t>0.7</a:t>
          </a:r>
          <a:r>
            <a:rPr kumimoji="1" lang="ja-JP" altLang="en-US" sz="1300">
              <a:latin typeface="ＭＳ Ｐゴシック"/>
            </a:rPr>
            <a:t>ポイント減少しているが、平成２８年度、２９年度と大規模な建設</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事業により、比率が上昇することが予想される。今後、</a:t>
          </a:r>
          <a:r>
            <a:rPr kumimoji="1" lang="ja-JP" altLang="ja-JP" sz="1300">
              <a:solidFill>
                <a:schemeClr val="dk1"/>
              </a:solidFill>
              <a:effectLst/>
              <a:latin typeface="+mn-lt"/>
              <a:ea typeface="+mn-ea"/>
              <a:cs typeface="+mn-cs"/>
            </a:rPr>
            <a:t>公債費等義務的経費の削減を図り、財政調整基金や減債基金の積立を計画的に実施し、充当可能財源の確保に努める。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42</xdr:row>
      <xdr:rowOff>146050</xdr:rowOff>
    </xdr:to>
    <xdr:cxnSp macro="">
      <xdr:nvCxnSpPr>
        <xdr:cNvPr id="375" name="直線コネクタ 374"/>
        <xdr:cNvCxnSpPr/>
      </xdr:nvCxnSpPr>
      <xdr:spPr>
        <a:xfrm flipV="1">
          <a:off x="16179800" y="73131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42</xdr:row>
      <xdr:rowOff>155702</xdr:rowOff>
    </xdr:to>
    <xdr:cxnSp macro="">
      <xdr:nvCxnSpPr>
        <xdr:cNvPr id="378" name="直線コネクタ 377"/>
        <xdr:cNvCxnSpPr/>
      </xdr:nvCxnSpPr>
      <xdr:spPr>
        <a:xfrm flipV="1">
          <a:off x="15290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42</xdr:row>
      <xdr:rowOff>155702</xdr:rowOff>
    </xdr:to>
    <xdr:cxnSp macro="">
      <xdr:nvCxnSpPr>
        <xdr:cNvPr id="381" name="直線コネクタ 380"/>
        <xdr:cNvCxnSpPr/>
      </xdr:nvCxnSpPr>
      <xdr:spPr>
        <a:xfrm>
          <a:off x="14401800" y="7356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43</xdr:row>
      <xdr:rowOff>37338</xdr:rowOff>
    </xdr:to>
    <xdr:cxnSp macro="">
      <xdr:nvCxnSpPr>
        <xdr:cNvPr id="384" name="直線コネクタ 383"/>
        <xdr:cNvCxnSpPr/>
      </xdr:nvCxnSpPr>
      <xdr:spPr>
        <a:xfrm flipV="1">
          <a:off x="13512800" y="73566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4" name="円/楕円 393"/>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395"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6" name="円/楕円 39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7" name="テキスト ボックス 39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8" name="円/楕円 397"/>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9" name="テキスト ボックス 398"/>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0" name="円/楕円 399"/>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1" name="テキスト ボックス 400"/>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2" name="円/楕円 401"/>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3" name="テキスト ボックス 402"/>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類似団体平均を下回っている。主な要因として、地方債残高の減、財政調整基金の積立による充当可能基金の増額等である。今後も公債費等義務的経費を抑制し財政健全化に努める。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職員数が類似団体と比較して高いことや、職員の年齢の偏りなどからくる要因によるものである。見直しを行い人件費の節減に努める。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65278</xdr:rowOff>
    </xdr:from>
    <xdr:to>
      <xdr:col>7</xdr:col>
      <xdr:colOff>15875</xdr:colOff>
      <xdr:row>39</xdr:row>
      <xdr:rowOff>143002</xdr:rowOff>
    </xdr:to>
    <xdr:cxnSp macro="">
      <xdr:nvCxnSpPr>
        <xdr:cNvPr id="64" name="直線コネクタ 63"/>
        <xdr:cNvCxnSpPr/>
      </xdr:nvCxnSpPr>
      <xdr:spPr>
        <a:xfrm flipV="1">
          <a:off x="3987800" y="67518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115570</xdr:rowOff>
    </xdr:from>
    <xdr:to>
      <xdr:col>5</xdr:col>
      <xdr:colOff>549275</xdr:colOff>
      <xdr:row>39</xdr:row>
      <xdr:rowOff>143002</xdr:rowOff>
    </xdr:to>
    <xdr:cxnSp macro="">
      <xdr:nvCxnSpPr>
        <xdr:cNvPr id="67" name="直線コネクタ 66"/>
        <xdr:cNvCxnSpPr/>
      </xdr:nvCxnSpPr>
      <xdr:spPr>
        <a:xfrm>
          <a:off x="3098800" y="68021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14986</xdr:rowOff>
    </xdr:from>
    <xdr:to>
      <xdr:col>4</xdr:col>
      <xdr:colOff>346075</xdr:colOff>
      <xdr:row>39</xdr:row>
      <xdr:rowOff>115570</xdr:rowOff>
    </xdr:to>
    <xdr:cxnSp macro="">
      <xdr:nvCxnSpPr>
        <xdr:cNvPr id="70" name="直線コネクタ 69"/>
        <xdr:cNvCxnSpPr/>
      </xdr:nvCxnSpPr>
      <xdr:spPr>
        <a:xfrm>
          <a:off x="2209800" y="67015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14986</xdr:rowOff>
    </xdr:from>
    <xdr:to>
      <xdr:col>3</xdr:col>
      <xdr:colOff>142875</xdr:colOff>
      <xdr:row>39</xdr:row>
      <xdr:rowOff>28702</xdr:rowOff>
    </xdr:to>
    <xdr:cxnSp macro="">
      <xdr:nvCxnSpPr>
        <xdr:cNvPr id="73" name="直線コネクタ 72"/>
        <xdr:cNvCxnSpPr/>
      </xdr:nvCxnSpPr>
      <xdr:spPr>
        <a:xfrm flipV="1">
          <a:off x="1320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14478</xdr:rowOff>
    </xdr:from>
    <xdr:to>
      <xdr:col>7</xdr:col>
      <xdr:colOff>66675</xdr:colOff>
      <xdr:row>39</xdr:row>
      <xdr:rowOff>116078</xdr:rowOff>
    </xdr:to>
    <xdr:sp macro="" textlink="">
      <xdr:nvSpPr>
        <xdr:cNvPr id="83" name="円/楕円 82"/>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158005</xdr:rowOff>
    </xdr:from>
    <xdr:ext cx="762000" cy="259045"/>
    <xdr:sp macro="" textlink="">
      <xdr:nvSpPr>
        <xdr:cNvPr id="84" name="人件費該当値テキスト"/>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92202</xdr:rowOff>
    </xdr:from>
    <xdr:to>
      <xdr:col>5</xdr:col>
      <xdr:colOff>600075</xdr:colOff>
      <xdr:row>40</xdr:row>
      <xdr:rowOff>22352</xdr:rowOff>
    </xdr:to>
    <xdr:sp macro="" textlink="">
      <xdr:nvSpPr>
        <xdr:cNvPr id="85" name="円/楕円 84"/>
        <xdr:cNvSpPr/>
      </xdr:nvSpPr>
      <xdr:spPr>
        <a:xfrm>
          <a:off x="3937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7129</xdr:rowOff>
    </xdr:from>
    <xdr:ext cx="736600" cy="259045"/>
    <xdr:sp macro="" textlink="">
      <xdr:nvSpPr>
        <xdr:cNvPr id="86" name="テキスト ボックス 85"/>
        <xdr:cNvSpPr txBox="1"/>
      </xdr:nvSpPr>
      <xdr:spPr>
        <a:xfrm>
          <a:off x="3606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7" name="円/楕円 86"/>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88" name="テキスト ボックス 87"/>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135636</xdr:rowOff>
    </xdr:from>
    <xdr:to>
      <xdr:col>3</xdr:col>
      <xdr:colOff>193675</xdr:colOff>
      <xdr:row>39</xdr:row>
      <xdr:rowOff>65786</xdr:rowOff>
    </xdr:to>
    <xdr:sp macro="" textlink="">
      <xdr:nvSpPr>
        <xdr:cNvPr id="89" name="円/楕円 88"/>
        <xdr:cNvSpPr/>
      </xdr:nvSpPr>
      <xdr:spPr>
        <a:xfrm>
          <a:off x="2159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50563</xdr:rowOff>
    </xdr:from>
    <xdr:ext cx="762000" cy="259045"/>
    <xdr:sp macro="" textlink="">
      <xdr:nvSpPr>
        <xdr:cNvPr id="90" name="テキスト ボックス 89"/>
        <xdr:cNvSpPr txBox="1"/>
      </xdr:nvSpPr>
      <xdr:spPr>
        <a:xfrm>
          <a:off x="1828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149352</xdr:rowOff>
    </xdr:from>
    <xdr:to>
      <xdr:col>1</xdr:col>
      <xdr:colOff>676275</xdr:colOff>
      <xdr:row>39</xdr:row>
      <xdr:rowOff>79502</xdr:rowOff>
    </xdr:to>
    <xdr:sp macro="" textlink="">
      <xdr:nvSpPr>
        <xdr:cNvPr id="91" name="円/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類似団体の平均を下回っているが、昨年度から</a:t>
          </a:r>
          <a:r>
            <a:rPr kumimoji="1" lang="en-US" altLang="ja-JP" sz="1300">
              <a:latin typeface="ＭＳ Ｐゴシック"/>
            </a:rPr>
            <a:t>0.7</a:t>
          </a:r>
          <a:r>
            <a:rPr kumimoji="1" lang="ja-JP" altLang="en-US" sz="1300">
              <a:latin typeface="ＭＳ Ｐゴシック"/>
            </a:rPr>
            <a:t>％増となっているため今後も経費の節減に努める。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119380</xdr:rowOff>
    </xdr:to>
    <xdr:cxnSp macro="">
      <xdr:nvCxnSpPr>
        <xdr:cNvPr id="125" name="直線コネクタ 124"/>
        <xdr:cNvCxnSpPr/>
      </xdr:nvCxnSpPr>
      <xdr:spPr>
        <a:xfrm>
          <a:off x="15671800" y="2809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66040</xdr:rowOff>
    </xdr:to>
    <xdr:cxnSp macro="">
      <xdr:nvCxnSpPr>
        <xdr:cNvPr id="128" name="直線コネクタ 127"/>
        <xdr:cNvCxnSpPr/>
      </xdr:nvCxnSpPr>
      <xdr:spPr>
        <a:xfrm>
          <a:off x="14782800" y="272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153670</xdr:rowOff>
    </xdr:to>
    <xdr:cxnSp macro="">
      <xdr:nvCxnSpPr>
        <xdr:cNvPr id="131" name="直線コネクタ 130"/>
        <xdr:cNvCxnSpPr/>
      </xdr:nvCxnSpPr>
      <xdr:spPr>
        <a:xfrm>
          <a:off x="13893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15</xdr:row>
      <xdr:rowOff>146050</xdr:rowOff>
    </xdr:to>
    <xdr:cxnSp macro="">
      <xdr:nvCxnSpPr>
        <xdr:cNvPr id="134" name="直線コネクタ 133"/>
        <xdr:cNvCxnSpPr/>
      </xdr:nvCxnSpPr>
      <xdr:spPr>
        <a:xfrm>
          <a:off x="13004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6" name="円/楕円 145"/>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7" name="テキスト ボックス 146"/>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類似団体の平均を下回っているが、前年度かた倍以上増加している。扶助費の精査を行い、財政力に鑑み引き続き健全化に努める。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151493</xdr:rowOff>
    </xdr:to>
    <xdr:cxnSp macro="">
      <xdr:nvCxnSpPr>
        <xdr:cNvPr id="187" name="直線コネクタ 186"/>
        <xdr:cNvCxnSpPr/>
      </xdr:nvCxnSpPr>
      <xdr:spPr>
        <a:xfrm>
          <a:off x="3987800" y="91240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167822</xdr:rowOff>
    </xdr:to>
    <xdr:cxnSp macro="">
      <xdr:nvCxnSpPr>
        <xdr:cNvPr id="190" name="直線コネクタ 189"/>
        <xdr:cNvCxnSpPr/>
      </xdr:nvCxnSpPr>
      <xdr:spPr>
        <a:xfrm flipV="1">
          <a:off x="3098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xdr:rowOff>
    </xdr:to>
    <xdr:cxnSp macro="">
      <xdr:nvCxnSpPr>
        <xdr:cNvPr id="196" name="直線コネクタ 195"/>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7"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8" name="円/楕円 207"/>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9" name="テキスト ボックス 208"/>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類似団体の平均を下回っているが、前年度より</a:t>
          </a:r>
          <a:r>
            <a:rPr kumimoji="1" lang="en-US" altLang="ja-JP" sz="1300">
              <a:latin typeface="ＭＳ Ｐゴシック"/>
            </a:rPr>
            <a:t>2.7</a:t>
          </a:r>
          <a:r>
            <a:rPr kumimoji="1" lang="ja-JP" altLang="en-US" sz="1300">
              <a:latin typeface="ＭＳ Ｐゴシック"/>
            </a:rPr>
            <a:t>％増えている。今後も経費節減に努める。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21844</xdr:rowOff>
    </xdr:from>
    <xdr:to>
      <xdr:col>24</xdr:col>
      <xdr:colOff>31750</xdr:colOff>
      <xdr:row>54</xdr:row>
      <xdr:rowOff>145288</xdr:rowOff>
    </xdr:to>
    <xdr:cxnSp macro="">
      <xdr:nvCxnSpPr>
        <xdr:cNvPr id="245" name="直線コネクタ 244"/>
        <xdr:cNvCxnSpPr/>
      </xdr:nvCxnSpPr>
      <xdr:spPr>
        <a:xfrm>
          <a:off x="15671800" y="928014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21844</xdr:rowOff>
    </xdr:from>
    <xdr:to>
      <xdr:col>22</xdr:col>
      <xdr:colOff>565150</xdr:colOff>
      <xdr:row>54</xdr:row>
      <xdr:rowOff>117856</xdr:rowOff>
    </xdr:to>
    <xdr:cxnSp macro="">
      <xdr:nvCxnSpPr>
        <xdr:cNvPr id="248" name="直線コネクタ 247"/>
        <xdr:cNvCxnSpPr/>
      </xdr:nvCxnSpPr>
      <xdr:spPr>
        <a:xfrm flipV="1">
          <a:off x="14782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21844</xdr:rowOff>
    </xdr:from>
    <xdr:to>
      <xdr:col>21</xdr:col>
      <xdr:colOff>361950</xdr:colOff>
      <xdr:row>54</xdr:row>
      <xdr:rowOff>117856</xdr:rowOff>
    </xdr:to>
    <xdr:cxnSp macro="">
      <xdr:nvCxnSpPr>
        <xdr:cNvPr id="251" name="直線コネクタ 250"/>
        <xdr:cNvCxnSpPr/>
      </xdr:nvCxnSpPr>
      <xdr:spPr>
        <a:xfrm>
          <a:off x="13893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21844</xdr:rowOff>
    </xdr:from>
    <xdr:to>
      <xdr:col>20</xdr:col>
      <xdr:colOff>158750</xdr:colOff>
      <xdr:row>54</xdr:row>
      <xdr:rowOff>40132</xdr:rowOff>
    </xdr:to>
    <xdr:cxnSp macro="">
      <xdr:nvCxnSpPr>
        <xdr:cNvPr id="254" name="直線コネクタ 253"/>
        <xdr:cNvCxnSpPr/>
      </xdr:nvCxnSpPr>
      <xdr:spPr>
        <a:xfrm flipV="1">
          <a:off x="13004800" y="9280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94488</xdr:rowOff>
    </xdr:from>
    <xdr:to>
      <xdr:col>24</xdr:col>
      <xdr:colOff>82550</xdr:colOff>
      <xdr:row>55</xdr:row>
      <xdr:rowOff>24638</xdr:rowOff>
    </xdr:to>
    <xdr:sp macro="" textlink="">
      <xdr:nvSpPr>
        <xdr:cNvPr id="264" name="円/楕円 263"/>
        <xdr:cNvSpPr/>
      </xdr:nvSpPr>
      <xdr:spPr>
        <a:xfrm>
          <a:off x="164592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111015</xdr:rowOff>
    </xdr:from>
    <xdr:ext cx="762000" cy="259045"/>
    <xdr:sp macro="" textlink="">
      <xdr:nvSpPr>
        <xdr:cNvPr id="265" name="その他該当値テキスト"/>
        <xdr:cNvSpPr txBox="1"/>
      </xdr:nvSpPr>
      <xdr:spPr>
        <a:xfrm>
          <a:off x="16598900" y="91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142494</xdr:rowOff>
    </xdr:from>
    <xdr:to>
      <xdr:col>22</xdr:col>
      <xdr:colOff>615950</xdr:colOff>
      <xdr:row>54</xdr:row>
      <xdr:rowOff>72644</xdr:rowOff>
    </xdr:to>
    <xdr:sp macro="" textlink="">
      <xdr:nvSpPr>
        <xdr:cNvPr id="266" name="円/楕円 265"/>
        <xdr:cNvSpPr/>
      </xdr:nvSpPr>
      <xdr:spPr>
        <a:xfrm>
          <a:off x="15621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82821</xdr:rowOff>
    </xdr:from>
    <xdr:ext cx="736600" cy="259045"/>
    <xdr:sp macro="" textlink="">
      <xdr:nvSpPr>
        <xdr:cNvPr id="267" name="テキスト ボックス 266"/>
        <xdr:cNvSpPr txBox="1"/>
      </xdr:nvSpPr>
      <xdr:spPr>
        <a:xfrm>
          <a:off x="15290800" y="89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67056</xdr:rowOff>
    </xdr:from>
    <xdr:to>
      <xdr:col>21</xdr:col>
      <xdr:colOff>412750</xdr:colOff>
      <xdr:row>54</xdr:row>
      <xdr:rowOff>168656</xdr:rowOff>
    </xdr:to>
    <xdr:sp macro="" textlink="">
      <xdr:nvSpPr>
        <xdr:cNvPr id="268" name="円/楕円 267"/>
        <xdr:cNvSpPr/>
      </xdr:nvSpPr>
      <xdr:spPr>
        <a:xfrm>
          <a:off x="14732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7383</xdr:rowOff>
    </xdr:from>
    <xdr:ext cx="762000" cy="259045"/>
    <xdr:sp macro="" textlink="">
      <xdr:nvSpPr>
        <xdr:cNvPr id="269" name="テキスト ボックス 268"/>
        <xdr:cNvSpPr txBox="1"/>
      </xdr:nvSpPr>
      <xdr:spPr>
        <a:xfrm>
          <a:off x="14401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142494</xdr:rowOff>
    </xdr:from>
    <xdr:to>
      <xdr:col>20</xdr:col>
      <xdr:colOff>209550</xdr:colOff>
      <xdr:row>54</xdr:row>
      <xdr:rowOff>72644</xdr:rowOff>
    </xdr:to>
    <xdr:sp macro="" textlink="">
      <xdr:nvSpPr>
        <xdr:cNvPr id="270" name="円/楕円 269"/>
        <xdr:cNvSpPr/>
      </xdr:nvSpPr>
      <xdr:spPr>
        <a:xfrm>
          <a:off x="13843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82821</xdr:rowOff>
    </xdr:from>
    <xdr:ext cx="762000" cy="259045"/>
    <xdr:sp macro="" textlink="">
      <xdr:nvSpPr>
        <xdr:cNvPr id="271" name="テキスト ボックス 270"/>
        <xdr:cNvSpPr txBox="1"/>
      </xdr:nvSpPr>
      <xdr:spPr>
        <a:xfrm>
          <a:off x="13512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160782</xdr:rowOff>
    </xdr:from>
    <xdr:to>
      <xdr:col>19</xdr:col>
      <xdr:colOff>6350</xdr:colOff>
      <xdr:row>54</xdr:row>
      <xdr:rowOff>90932</xdr:rowOff>
    </xdr:to>
    <xdr:sp macro="" textlink="">
      <xdr:nvSpPr>
        <xdr:cNvPr id="272" name="円/楕円 271"/>
        <xdr:cNvSpPr/>
      </xdr:nvSpPr>
      <xdr:spPr>
        <a:xfrm>
          <a:off x="12954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101109</xdr:rowOff>
    </xdr:from>
    <xdr:ext cx="762000" cy="259045"/>
    <xdr:sp macro="" textlink="">
      <xdr:nvSpPr>
        <xdr:cNvPr id="273" name="テキスト ボックス 272"/>
        <xdr:cNvSpPr txBox="1"/>
      </xdr:nvSpPr>
      <xdr:spPr>
        <a:xfrm>
          <a:off x="12623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3.2</a:t>
          </a:r>
          <a:r>
            <a:rPr kumimoji="1" lang="ja-JP" altLang="en-US" sz="1300">
              <a:latin typeface="ＭＳ Ｐゴシック"/>
            </a:rPr>
            <a:t>％増加し、類似団体の平均を上回った。</a:t>
          </a:r>
          <a:r>
            <a:rPr kumimoji="1" lang="ja-JP" altLang="ja-JP" sz="1300">
              <a:solidFill>
                <a:schemeClr val="dk1"/>
              </a:solidFill>
              <a:effectLst/>
              <a:latin typeface="+mn-lt"/>
              <a:ea typeface="+mn-ea"/>
              <a:cs typeface="+mn-cs"/>
            </a:rPr>
            <a:t>補助費の支出決定について</a:t>
          </a:r>
          <a:r>
            <a:rPr kumimoji="1" lang="ja-JP" altLang="en-US" sz="1300">
              <a:solidFill>
                <a:schemeClr val="dk1"/>
              </a:solidFill>
              <a:effectLst/>
              <a:latin typeface="+mn-lt"/>
              <a:ea typeface="+mn-ea"/>
              <a:cs typeface="+mn-cs"/>
            </a:rPr>
            <a:t>はより効果的なものを優先しながら、節減に努める。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113284</xdr:rowOff>
    </xdr:to>
    <xdr:cxnSp macro="">
      <xdr:nvCxnSpPr>
        <xdr:cNvPr id="303" name="直線コネクタ 302"/>
        <xdr:cNvCxnSpPr/>
      </xdr:nvCxnSpPr>
      <xdr:spPr>
        <a:xfrm>
          <a:off x="15671800" y="613918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138430</xdr:rowOff>
    </xdr:to>
    <xdr:cxnSp macro="">
      <xdr:nvCxnSpPr>
        <xdr:cNvPr id="306" name="直線コネクタ 305"/>
        <xdr:cNvCxnSpPr/>
      </xdr:nvCxnSpPr>
      <xdr:spPr>
        <a:xfrm>
          <a:off x="14782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165862</xdr:rowOff>
    </xdr:to>
    <xdr:cxnSp macro="">
      <xdr:nvCxnSpPr>
        <xdr:cNvPr id="309" name="直線コネクタ 308"/>
        <xdr:cNvCxnSpPr/>
      </xdr:nvCxnSpPr>
      <xdr:spPr>
        <a:xfrm flipV="1">
          <a:off x="13893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165862</xdr:rowOff>
    </xdr:to>
    <xdr:cxnSp macro="">
      <xdr:nvCxnSpPr>
        <xdr:cNvPr id="312" name="直線コネクタ 311"/>
        <xdr:cNvCxnSpPr/>
      </xdr:nvCxnSpPr>
      <xdr:spPr>
        <a:xfrm>
          <a:off x="13004800" y="60203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2" name="円/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3"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4" name="円/楕円 323"/>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5" name="テキスト ボックス 324"/>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69342</xdr:rowOff>
    </xdr:from>
    <xdr:to>
      <xdr:col>21</xdr:col>
      <xdr:colOff>412750</xdr:colOff>
      <xdr:row>35</xdr:row>
      <xdr:rowOff>170942</xdr:rowOff>
    </xdr:to>
    <xdr:sp macro="" textlink="">
      <xdr:nvSpPr>
        <xdr:cNvPr id="326" name="円/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8" name="円/楕円 327"/>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9" name="テキスト ボックス 328"/>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0" name="円/楕円 329"/>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1" name="テキスト ボックス 330"/>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3.4</a:t>
          </a:r>
          <a:r>
            <a:rPr kumimoji="1" lang="ja-JP" altLang="en-US" sz="1300">
              <a:latin typeface="ＭＳ Ｐゴシック"/>
            </a:rPr>
            <a:t>％減少しているが、類似団体の平均を上回っている。また、平成２８年度から２９年度にかけて大規模な建設事業の借入を予定しているため</a:t>
          </a:r>
          <a:r>
            <a:rPr kumimoji="1" lang="en-US" altLang="ja-JP" sz="1300">
              <a:latin typeface="ＭＳ Ｐゴシック"/>
            </a:rPr>
            <a:t>,</a:t>
          </a:r>
          <a:r>
            <a:rPr kumimoji="1" lang="ja-JP" altLang="en-US" sz="1300">
              <a:latin typeface="ＭＳ Ｐゴシック"/>
            </a:rPr>
            <a:t>公債費の増加が見込まれる。今後、事業計画の優先順位等を検討し、地方債の発行を抑制し公債費の健全化に努める。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104139</xdr:rowOff>
    </xdr:from>
    <xdr:to>
      <xdr:col>7</xdr:col>
      <xdr:colOff>15875</xdr:colOff>
      <xdr:row>78</xdr:row>
      <xdr:rowOff>62230</xdr:rowOff>
    </xdr:to>
    <xdr:cxnSp macro="">
      <xdr:nvCxnSpPr>
        <xdr:cNvPr id="363" name="直線コネクタ 362"/>
        <xdr:cNvCxnSpPr/>
      </xdr:nvCxnSpPr>
      <xdr:spPr>
        <a:xfrm flipV="1">
          <a:off x="3987800" y="133057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8889</xdr:rowOff>
    </xdr:from>
    <xdr:to>
      <xdr:col>5</xdr:col>
      <xdr:colOff>549275</xdr:colOff>
      <xdr:row>78</xdr:row>
      <xdr:rowOff>62230</xdr:rowOff>
    </xdr:to>
    <xdr:cxnSp macro="">
      <xdr:nvCxnSpPr>
        <xdr:cNvPr id="366" name="直線コネクタ 365"/>
        <xdr:cNvCxnSpPr/>
      </xdr:nvCxnSpPr>
      <xdr:spPr>
        <a:xfrm>
          <a:off x="3098800" y="133819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8889</xdr:rowOff>
    </xdr:from>
    <xdr:to>
      <xdr:col>4</xdr:col>
      <xdr:colOff>346075</xdr:colOff>
      <xdr:row>78</xdr:row>
      <xdr:rowOff>16511</xdr:rowOff>
    </xdr:to>
    <xdr:cxnSp macro="">
      <xdr:nvCxnSpPr>
        <xdr:cNvPr id="369" name="直線コネクタ 368"/>
        <xdr:cNvCxnSpPr/>
      </xdr:nvCxnSpPr>
      <xdr:spPr>
        <a:xfrm flipV="1">
          <a:off x="2209800" y="13381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16511</xdr:rowOff>
    </xdr:from>
    <xdr:to>
      <xdr:col>3</xdr:col>
      <xdr:colOff>142875</xdr:colOff>
      <xdr:row>78</xdr:row>
      <xdr:rowOff>66039</xdr:rowOff>
    </xdr:to>
    <xdr:cxnSp macro="">
      <xdr:nvCxnSpPr>
        <xdr:cNvPr id="372" name="直線コネクタ 371"/>
        <xdr:cNvCxnSpPr/>
      </xdr:nvCxnSpPr>
      <xdr:spPr>
        <a:xfrm flipV="1">
          <a:off x="1320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82" name="円/楕円 381"/>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25416</xdr:rowOff>
    </xdr:from>
    <xdr:ext cx="762000" cy="259045"/>
    <xdr:sp macro="" textlink="">
      <xdr:nvSpPr>
        <xdr:cNvPr id="383"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xdr:rowOff>
    </xdr:from>
    <xdr:to>
      <xdr:col>5</xdr:col>
      <xdr:colOff>600075</xdr:colOff>
      <xdr:row>78</xdr:row>
      <xdr:rowOff>113030</xdr:rowOff>
    </xdr:to>
    <xdr:sp macro="" textlink="">
      <xdr:nvSpPr>
        <xdr:cNvPr id="384" name="円/楕円 383"/>
        <xdr:cNvSpPr/>
      </xdr:nvSpPr>
      <xdr:spPr>
        <a:xfrm>
          <a:off x="3937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97807</xdr:rowOff>
    </xdr:from>
    <xdr:ext cx="736600" cy="259045"/>
    <xdr:sp macro="" textlink="">
      <xdr:nvSpPr>
        <xdr:cNvPr id="385" name="テキスト ボックス 384"/>
        <xdr:cNvSpPr txBox="1"/>
      </xdr:nvSpPr>
      <xdr:spPr>
        <a:xfrm>
          <a:off x="3606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129539</xdr:rowOff>
    </xdr:from>
    <xdr:to>
      <xdr:col>4</xdr:col>
      <xdr:colOff>396875</xdr:colOff>
      <xdr:row>78</xdr:row>
      <xdr:rowOff>59689</xdr:rowOff>
    </xdr:to>
    <xdr:sp macro="" textlink="">
      <xdr:nvSpPr>
        <xdr:cNvPr id="386" name="円/楕円 385"/>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44466</xdr:rowOff>
    </xdr:from>
    <xdr:ext cx="762000" cy="259045"/>
    <xdr:sp macro="" textlink="">
      <xdr:nvSpPr>
        <xdr:cNvPr id="387" name="テキスト ボックス 386"/>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137161</xdr:rowOff>
    </xdr:from>
    <xdr:to>
      <xdr:col>3</xdr:col>
      <xdr:colOff>193675</xdr:colOff>
      <xdr:row>78</xdr:row>
      <xdr:rowOff>67311</xdr:rowOff>
    </xdr:to>
    <xdr:sp macro="" textlink="">
      <xdr:nvSpPr>
        <xdr:cNvPr id="388" name="円/楕円 387"/>
        <xdr:cNvSpPr/>
      </xdr:nvSpPr>
      <xdr:spPr>
        <a:xfrm>
          <a:off x="2159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52088</xdr:rowOff>
    </xdr:from>
    <xdr:ext cx="762000" cy="259045"/>
    <xdr:sp macro="" textlink="">
      <xdr:nvSpPr>
        <xdr:cNvPr id="389" name="テキスト ボックス 388"/>
        <xdr:cNvSpPr txBox="1"/>
      </xdr:nvSpPr>
      <xdr:spPr>
        <a:xfrm>
          <a:off x="1828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0" name="円/楕円 38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1" name="テキスト ボックス 39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5.6</a:t>
          </a:r>
          <a:r>
            <a:rPr kumimoji="1" lang="ja-JP" altLang="en-US" sz="1300">
              <a:latin typeface="ＭＳ Ｐゴシック"/>
            </a:rPr>
            <a:t>％増加し、類似団体の平均を上回った。今後も義務的経費の抑制に努める。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78</xdr:row>
      <xdr:rowOff>77470</xdr:rowOff>
    </xdr:to>
    <xdr:cxnSp macro="">
      <xdr:nvCxnSpPr>
        <xdr:cNvPr id="424" name="直線コネクタ 423"/>
        <xdr:cNvCxnSpPr/>
      </xdr:nvCxnSpPr>
      <xdr:spPr>
        <a:xfrm>
          <a:off x="15671800" y="1323721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66039</xdr:rowOff>
    </xdr:to>
    <xdr:cxnSp macro="">
      <xdr:nvCxnSpPr>
        <xdr:cNvPr id="427" name="直線コネクタ 426"/>
        <xdr:cNvCxnSpPr/>
      </xdr:nvCxnSpPr>
      <xdr:spPr>
        <a:xfrm flipV="1">
          <a:off x="14782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66039</xdr:rowOff>
    </xdr:to>
    <xdr:cxnSp macro="">
      <xdr:nvCxnSpPr>
        <xdr:cNvPr id="430" name="直線コネクタ 429"/>
        <xdr:cNvCxnSpPr/>
      </xdr:nvCxnSpPr>
      <xdr:spPr>
        <a:xfrm>
          <a:off x="13893800" y="131381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107950</xdr:rowOff>
    </xdr:to>
    <xdr:cxnSp macro="">
      <xdr:nvCxnSpPr>
        <xdr:cNvPr id="433" name="直線コネクタ 432"/>
        <xdr:cNvCxnSpPr/>
      </xdr:nvCxnSpPr>
      <xdr:spPr>
        <a:xfrm>
          <a:off x="13004800" y="130390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43" name="円/楕円 442"/>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44"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5" name="円/楕円 444"/>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6" name="テキスト ボックス 445"/>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47" name="円/楕円 446"/>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127016</xdr:rowOff>
    </xdr:from>
    <xdr:ext cx="762000" cy="259045"/>
    <xdr:sp macro="" textlink="">
      <xdr:nvSpPr>
        <xdr:cNvPr id="448" name="テキスト ボックス 447"/>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49" name="円/楕円 448"/>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50" name="テキスト ボックス 449"/>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129540</xdr:rowOff>
    </xdr:from>
    <xdr:to>
      <xdr:col>19</xdr:col>
      <xdr:colOff>6350</xdr:colOff>
      <xdr:row>76</xdr:row>
      <xdr:rowOff>59689</xdr:rowOff>
    </xdr:to>
    <xdr:sp macro="" textlink="">
      <xdr:nvSpPr>
        <xdr:cNvPr id="451" name="円/楕円 450"/>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69867</xdr:rowOff>
    </xdr:from>
    <xdr:ext cx="762000" cy="259045"/>
    <xdr:sp macro="" textlink="">
      <xdr:nvSpPr>
        <xdr:cNvPr id="452" name="テキスト ボックス 451"/>
        <xdr:cNvSpPr txBox="1"/>
      </xdr:nvSpPr>
      <xdr:spPr>
        <a:xfrm>
          <a:off x="12623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沖縄県多良間村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62809</xdr:rowOff>
    </xdr:from>
    <xdr:to>
      <xdr:col>4</xdr:col>
      <xdr:colOff>1117600</xdr:colOff>
      <xdr:row>16</xdr:row>
      <xdr:rowOff>85200</xdr:rowOff>
    </xdr:to>
    <xdr:cxnSp macro="">
      <xdr:nvCxnSpPr>
        <xdr:cNvPr id="49" name="直線コネクタ 48"/>
        <xdr:cNvCxnSpPr/>
      </xdr:nvCxnSpPr>
      <xdr:spPr bwMode="auto">
        <a:xfrm flipV="1">
          <a:off x="5003800" y="2853634"/>
          <a:ext cx="647700" cy="2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85200</xdr:rowOff>
    </xdr:from>
    <xdr:to>
      <xdr:col>4</xdr:col>
      <xdr:colOff>469900</xdr:colOff>
      <xdr:row>16</xdr:row>
      <xdr:rowOff>94463</xdr:rowOff>
    </xdr:to>
    <xdr:cxnSp macro="">
      <xdr:nvCxnSpPr>
        <xdr:cNvPr id="52" name="直線コネクタ 51"/>
        <xdr:cNvCxnSpPr/>
      </xdr:nvCxnSpPr>
      <xdr:spPr bwMode="auto">
        <a:xfrm flipV="1">
          <a:off x="4305300" y="2876025"/>
          <a:ext cx="698500" cy="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94463</xdr:rowOff>
    </xdr:from>
    <xdr:to>
      <xdr:col>3</xdr:col>
      <xdr:colOff>904875</xdr:colOff>
      <xdr:row>16</xdr:row>
      <xdr:rowOff>117734</xdr:rowOff>
    </xdr:to>
    <xdr:cxnSp macro="">
      <xdr:nvCxnSpPr>
        <xdr:cNvPr id="55" name="直線コネクタ 54"/>
        <xdr:cNvCxnSpPr/>
      </xdr:nvCxnSpPr>
      <xdr:spPr bwMode="auto">
        <a:xfrm flipV="1">
          <a:off x="3606800" y="2885288"/>
          <a:ext cx="698500" cy="2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87948</xdr:rowOff>
    </xdr:from>
    <xdr:to>
      <xdr:col>3</xdr:col>
      <xdr:colOff>206375</xdr:colOff>
      <xdr:row>16</xdr:row>
      <xdr:rowOff>117734</xdr:rowOff>
    </xdr:to>
    <xdr:cxnSp macro="">
      <xdr:nvCxnSpPr>
        <xdr:cNvPr id="58" name="直線コネクタ 57"/>
        <xdr:cNvCxnSpPr/>
      </xdr:nvCxnSpPr>
      <xdr:spPr bwMode="auto">
        <a:xfrm>
          <a:off x="2908300" y="2878773"/>
          <a:ext cx="698500" cy="2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12009</xdr:rowOff>
    </xdr:from>
    <xdr:to>
      <xdr:col>5</xdr:col>
      <xdr:colOff>34925</xdr:colOff>
      <xdr:row>16</xdr:row>
      <xdr:rowOff>113609</xdr:rowOff>
    </xdr:to>
    <xdr:sp macro="" textlink="">
      <xdr:nvSpPr>
        <xdr:cNvPr id="68" name="円/楕円 67"/>
        <xdr:cNvSpPr/>
      </xdr:nvSpPr>
      <xdr:spPr bwMode="auto">
        <a:xfrm>
          <a:off x="5600700" y="280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28536</xdr:rowOff>
    </xdr:from>
    <xdr:ext cx="762000" cy="259045"/>
    <xdr:sp macro="" textlink="">
      <xdr:nvSpPr>
        <xdr:cNvPr id="69" name="人口1人当たり決算額の推移該当値テキスト130"/>
        <xdr:cNvSpPr txBox="1"/>
      </xdr:nvSpPr>
      <xdr:spPr>
        <a:xfrm>
          <a:off x="5740400" y="26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368,696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34400</xdr:rowOff>
    </xdr:from>
    <xdr:to>
      <xdr:col>4</xdr:col>
      <xdr:colOff>520700</xdr:colOff>
      <xdr:row>16</xdr:row>
      <xdr:rowOff>136000</xdr:rowOff>
    </xdr:to>
    <xdr:sp macro="" textlink="">
      <xdr:nvSpPr>
        <xdr:cNvPr id="70" name="円/楕円 69"/>
        <xdr:cNvSpPr/>
      </xdr:nvSpPr>
      <xdr:spPr bwMode="auto">
        <a:xfrm>
          <a:off x="4953000" y="282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146177</xdr:rowOff>
    </xdr:from>
    <xdr:ext cx="736600" cy="259045"/>
    <xdr:sp macro="" textlink="">
      <xdr:nvSpPr>
        <xdr:cNvPr id="71" name="テキスト ボックス 70"/>
        <xdr:cNvSpPr txBox="1"/>
      </xdr:nvSpPr>
      <xdr:spPr>
        <a:xfrm>
          <a:off x="4622800" y="2594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356,942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43663</xdr:rowOff>
    </xdr:from>
    <xdr:to>
      <xdr:col>3</xdr:col>
      <xdr:colOff>955675</xdr:colOff>
      <xdr:row>16</xdr:row>
      <xdr:rowOff>145263</xdr:rowOff>
    </xdr:to>
    <xdr:sp macro="" textlink="">
      <xdr:nvSpPr>
        <xdr:cNvPr id="72" name="円/楕円 71"/>
        <xdr:cNvSpPr/>
      </xdr:nvSpPr>
      <xdr:spPr bwMode="auto">
        <a:xfrm>
          <a:off x="4254500" y="283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155440</xdr:rowOff>
    </xdr:from>
    <xdr:ext cx="762000" cy="259045"/>
    <xdr:sp macro="" textlink="">
      <xdr:nvSpPr>
        <xdr:cNvPr id="73" name="テキスト ボックス 72"/>
        <xdr:cNvSpPr txBox="1"/>
      </xdr:nvSpPr>
      <xdr:spPr>
        <a:xfrm>
          <a:off x="3924300" y="26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352,080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66934</xdr:rowOff>
    </xdr:from>
    <xdr:to>
      <xdr:col>3</xdr:col>
      <xdr:colOff>257175</xdr:colOff>
      <xdr:row>16</xdr:row>
      <xdr:rowOff>168534</xdr:rowOff>
    </xdr:to>
    <xdr:sp macro="" textlink="">
      <xdr:nvSpPr>
        <xdr:cNvPr id="74" name="円/楕円 73"/>
        <xdr:cNvSpPr/>
      </xdr:nvSpPr>
      <xdr:spPr bwMode="auto">
        <a:xfrm>
          <a:off x="3556000" y="285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7261</xdr:rowOff>
    </xdr:from>
    <xdr:ext cx="762000" cy="259045"/>
    <xdr:sp macro="" textlink="">
      <xdr:nvSpPr>
        <xdr:cNvPr id="75" name="テキスト ボックス 74"/>
        <xdr:cNvSpPr txBox="1"/>
      </xdr:nvSpPr>
      <xdr:spPr>
        <a:xfrm>
          <a:off x="3225800" y="26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37148</xdr:rowOff>
    </xdr:from>
    <xdr:to>
      <xdr:col>2</xdr:col>
      <xdr:colOff>692150</xdr:colOff>
      <xdr:row>16</xdr:row>
      <xdr:rowOff>138748</xdr:rowOff>
    </xdr:to>
    <xdr:sp macro="" textlink="">
      <xdr:nvSpPr>
        <xdr:cNvPr id="76" name="円/楕円 75"/>
        <xdr:cNvSpPr/>
      </xdr:nvSpPr>
      <xdr:spPr bwMode="auto">
        <a:xfrm>
          <a:off x="2857500" y="282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148925</xdr:rowOff>
    </xdr:from>
    <xdr:ext cx="762000" cy="259045"/>
    <xdr:sp macro="" textlink="">
      <xdr:nvSpPr>
        <xdr:cNvPr id="77" name="テキスト ボックス 76"/>
        <xdr:cNvSpPr txBox="1"/>
      </xdr:nvSpPr>
      <xdr:spPr>
        <a:xfrm>
          <a:off x="2527300" y="25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128425</xdr:rowOff>
    </xdr:from>
    <xdr:to>
      <xdr:col>4</xdr:col>
      <xdr:colOff>1117600</xdr:colOff>
      <xdr:row>34</xdr:row>
      <xdr:rowOff>230784</xdr:rowOff>
    </xdr:to>
    <xdr:cxnSp macro="">
      <xdr:nvCxnSpPr>
        <xdr:cNvPr id="110" name="直線コネクタ 109"/>
        <xdr:cNvCxnSpPr/>
      </xdr:nvCxnSpPr>
      <xdr:spPr bwMode="auto">
        <a:xfrm>
          <a:off x="5003800" y="6395875"/>
          <a:ext cx="647700" cy="10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118946</xdr:rowOff>
    </xdr:from>
    <xdr:to>
      <xdr:col>4</xdr:col>
      <xdr:colOff>469900</xdr:colOff>
      <xdr:row>34</xdr:row>
      <xdr:rowOff>128425</xdr:rowOff>
    </xdr:to>
    <xdr:cxnSp macro="">
      <xdr:nvCxnSpPr>
        <xdr:cNvPr id="113" name="直線コネクタ 112"/>
        <xdr:cNvCxnSpPr/>
      </xdr:nvCxnSpPr>
      <xdr:spPr bwMode="auto">
        <a:xfrm>
          <a:off x="4305300" y="6386396"/>
          <a:ext cx="698500" cy="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118946</xdr:rowOff>
    </xdr:from>
    <xdr:to>
      <xdr:col>3</xdr:col>
      <xdr:colOff>904875</xdr:colOff>
      <xdr:row>34</xdr:row>
      <xdr:rowOff>170998</xdr:rowOff>
    </xdr:to>
    <xdr:cxnSp macro="">
      <xdr:nvCxnSpPr>
        <xdr:cNvPr id="116" name="直線コネクタ 115"/>
        <xdr:cNvCxnSpPr/>
      </xdr:nvCxnSpPr>
      <xdr:spPr bwMode="auto">
        <a:xfrm flipV="1">
          <a:off x="3606800" y="6386396"/>
          <a:ext cx="698500" cy="5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102365</xdr:rowOff>
    </xdr:from>
    <xdr:to>
      <xdr:col>3</xdr:col>
      <xdr:colOff>206375</xdr:colOff>
      <xdr:row>34</xdr:row>
      <xdr:rowOff>170998</xdr:rowOff>
    </xdr:to>
    <xdr:cxnSp macro="">
      <xdr:nvCxnSpPr>
        <xdr:cNvPr id="119" name="直線コネクタ 118"/>
        <xdr:cNvCxnSpPr/>
      </xdr:nvCxnSpPr>
      <xdr:spPr bwMode="auto">
        <a:xfrm>
          <a:off x="2908300" y="6369815"/>
          <a:ext cx="698500" cy="6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179984</xdr:rowOff>
    </xdr:from>
    <xdr:to>
      <xdr:col>5</xdr:col>
      <xdr:colOff>34925</xdr:colOff>
      <xdr:row>34</xdr:row>
      <xdr:rowOff>281584</xdr:rowOff>
    </xdr:to>
    <xdr:sp macro="" textlink="">
      <xdr:nvSpPr>
        <xdr:cNvPr id="129" name="円/楕円 128"/>
        <xdr:cNvSpPr/>
      </xdr:nvSpPr>
      <xdr:spPr bwMode="auto">
        <a:xfrm>
          <a:off x="5600700" y="644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25061</xdr:rowOff>
    </xdr:from>
    <xdr:ext cx="762000" cy="259045"/>
    <xdr:sp macro="" textlink="">
      <xdr:nvSpPr>
        <xdr:cNvPr id="130" name="人口1人当たり決算額の推移該当値テキスト445"/>
        <xdr:cNvSpPr txBox="1"/>
      </xdr:nvSpPr>
      <xdr:spPr>
        <a:xfrm>
          <a:off x="5740400" y="62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77625</xdr:rowOff>
    </xdr:from>
    <xdr:to>
      <xdr:col>4</xdr:col>
      <xdr:colOff>520700</xdr:colOff>
      <xdr:row>34</xdr:row>
      <xdr:rowOff>179225</xdr:rowOff>
    </xdr:to>
    <xdr:sp macro="" textlink="">
      <xdr:nvSpPr>
        <xdr:cNvPr id="131" name="円/楕円 130"/>
        <xdr:cNvSpPr/>
      </xdr:nvSpPr>
      <xdr:spPr bwMode="auto">
        <a:xfrm>
          <a:off x="4953000" y="634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189402</xdr:rowOff>
    </xdr:from>
    <xdr:ext cx="736600" cy="259045"/>
    <xdr:sp macro="" textlink="">
      <xdr:nvSpPr>
        <xdr:cNvPr id="132" name="テキスト ボックス 131"/>
        <xdr:cNvSpPr txBox="1"/>
      </xdr:nvSpPr>
      <xdr:spPr>
        <a:xfrm>
          <a:off x="4622800" y="611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68146</xdr:rowOff>
    </xdr:from>
    <xdr:to>
      <xdr:col>3</xdr:col>
      <xdr:colOff>955675</xdr:colOff>
      <xdr:row>34</xdr:row>
      <xdr:rowOff>169746</xdr:rowOff>
    </xdr:to>
    <xdr:sp macro="" textlink="">
      <xdr:nvSpPr>
        <xdr:cNvPr id="133" name="円/楕円 132"/>
        <xdr:cNvSpPr/>
      </xdr:nvSpPr>
      <xdr:spPr bwMode="auto">
        <a:xfrm>
          <a:off x="4254500" y="633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179923</xdr:rowOff>
    </xdr:from>
    <xdr:ext cx="762000" cy="259045"/>
    <xdr:sp macro="" textlink="">
      <xdr:nvSpPr>
        <xdr:cNvPr id="134" name="テキスト ボックス 133"/>
        <xdr:cNvSpPr txBox="1"/>
      </xdr:nvSpPr>
      <xdr:spPr>
        <a:xfrm>
          <a:off x="3924300" y="610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120198</xdr:rowOff>
    </xdr:from>
    <xdr:to>
      <xdr:col>3</xdr:col>
      <xdr:colOff>257175</xdr:colOff>
      <xdr:row>34</xdr:row>
      <xdr:rowOff>221798</xdr:rowOff>
    </xdr:to>
    <xdr:sp macro="" textlink="">
      <xdr:nvSpPr>
        <xdr:cNvPr id="135" name="円/楕円 134"/>
        <xdr:cNvSpPr/>
      </xdr:nvSpPr>
      <xdr:spPr bwMode="auto">
        <a:xfrm>
          <a:off x="3556000" y="6387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231975</xdr:rowOff>
    </xdr:from>
    <xdr:ext cx="762000" cy="259045"/>
    <xdr:sp macro="" textlink="">
      <xdr:nvSpPr>
        <xdr:cNvPr id="136" name="テキスト ボックス 135"/>
        <xdr:cNvSpPr txBox="1"/>
      </xdr:nvSpPr>
      <xdr:spPr>
        <a:xfrm>
          <a:off x="3225800" y="615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51565</xdr:rowOff>
    </xdr:from>
    <xdr:to>
      <xdr:col>2</xdr:col>
      <xdr:colOff>692150</xdr:colOff>
      <xdr:row>34</xdr:row>
      <xdr:rowOff>153165</xdr:rowOff>
    </xdr:to>
    <xdr:sp macro="" textlink="">
      <xdr:nvSpPr>
        <xdr:cNvPr id="137" name="円/楕円 136"/>
        <xdr:cNvSpPr/>
      </xdr:nvSpPr>
      <xdr:spPr bwMode="auto">
        <a:xfrm>
          <a:off x="2857500" y="631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163342</xdr:rowOff>
    </xdr:from>
    <xdr:ext cx="762000" cy="259045"/>
    <xdr:sp macro="" textlink="">
      <xdr:nvSpPr>
        <xdr:cNvPr id="138" name="テキスト ボックス 137"/>
        <xdr:cNvSpPr txBox="1"/>
      </xdr:nvSpPr>
      <xdr:spPr>
        <a:xfrm>
          <a:off x="2527300" y="608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36791</xdr:rowOff>
    </xdr:from>
    <xdr:to>
      <xdr:col>6</xdr:col>
      <xdr:colOff>511175</xdr:colOff>
      <xdr:row>34</xdr:row>
      <xdr:rowOff>40347</xdr:rowOff>
    </xdr:to>
    <xdr:cxnSp macro="">
      <xdr:nvCxnSpPr>
        <xdr:cNvPr id="63" name="直線コネクタ 62"/>
        <xdr:cNvCxnSpPr/>
      </xdr:nvCxnSpPr>
      <xdr:spPr>
        <a:xfrm>
          <a:off x="3797300" y="5866091"/>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36791</xdr:rowOff>
    </xdr:from>
    <xdr:to>
      <xdr:col>5</xdr:col>
      <xdr:colOff>358775</xdr:colOff>
      <xdr:row>34</xdr:row>
      <xdr:rowOff>68511</xdr:rowOff>
    </xdr:to>
    <xdr:cxnSp macro="">
      <xdr:nvCxnSpPr>
        <xdr:cNvPr id="66" name="直線コネクタ 65"/>
        <xdr:cNvCxnSpPr/>
      </xdr:nvCxnSpPr>
      <xdr:spPr>
        <a:xfrm flipV="1">
          <a:off x="2908300" y="5866091"/>
          <a:ext cx="889000" cy="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68511</xdr:rowOff>
    </xdr:from>
    <xdr:to>
      <xdr:col>4</xdr:col>
      <xdr:colOff>155575</xdr:colOff>
      <xdr:row>34</xdr:row>
      <xdr:rowOff>109169</xdr:rowOff>
    </xdr:to>
    <xdr:cxnSp macro="">
      <xdr:nvCxnSpPr>
        <xdr:cNvPr id="69" name="直線コネクタ 68"/>
        <xdr:cNvCxnSpPr/>
      </xdr:nvCxnSpPr>
      <xdr:spPr>
        <a:xfrm flipV="1">
          <a:off x="2019300" y="589781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109169</xdr:rowOff>
    </xdr:from>
    <xdr:to>
      <xdr:col>2</xdr:col>
      <xdr:colOff>638175</xdr:colOff>
      <xdr:row>34</xdr:row>
      <xdr:rowOff>147766</xdr:rowOff>
    </xdr:to>
    <xdr:cxnSp macro="">
      <xdr:nvCxnSpPr>
        <xdr:cNvPr id="72" name="直線コネクタ 71"/>
        <xdr:cNvCxnSpPr/>
      </xdr:nvCxnSpPr>
      <xdr:spPr>
        <a:xfrm flipV="1">
          <a:off x="1130300" y="5938469"/>
          <a:ext cx="889000" cy="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160997</xdr:rowOff>
    </xdr:from>
    <xdr:to>
      <xdr:col>6</xdr:col>
      <xdr:colOff>561975</xdr:colOff>
      <xdr:row>34</xdr:row>
      <xdr:rowOff>91147</xdr:rowOff>
    </xdr:to>
    <xdr:sp macro="" textlink="">
      <xdr:nvSpPr>
        <xdr:cNvPr id="82" name="円/楕円 81"/>
        <xdr:cNvSpPr/>
      </xdr:nvSpPr>
      <xdr:spPr>
        <a:xfrm>
          <a:off x="4584700" y="58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12424</xdr:rowOff>
    </xdr:from>
    <xdr:ext cx="599010" cy="259045"/>
    <xdr:sp macro="" textlink="">
      <xdr:nvSpPr>
        <xdr:cNvPr id="83" name="人件費該当値テキスト"/>
        <xdr:cNvSpPr txBox="1"/>
      </xdr:nvSpPr>
      <xdr:spPr>
        <a:xfrm>
          <a:off x="4686300" y="567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157441</xdr:rowOff>
    </xdr:from>
    <xdr:to>
      <xdr:col>5</xdr:col>
      <xdr:colOff>409575</xdr:colOff>
      <xdr:row>34</xdr:row>
      <xdr:rowOff>87591</xdr:rowOff>
    </xdr:to>
    <xdr:sp macro="" textlink="">
      <xdr:nvSpPr>
        <xdr:cNvPr id="84" name="円/楕円 83"/>
        <xdr:cNvSpPr/>
      </xdr:nvSpPr>
      <xdr:spPr>
        <a:xfrm>
          <a:off x="3746500" y="5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104118</xdr:rowOff>
    </xdr:from>
    <xdr:ext cx="599010" cy="259045"/>
    <xdr:sp macro="" textlink="">
      <xdr:nvSpPr>
        <xdr:cNvPr id="85" name="テキスト ボックス 84"/>
        <xdr:cNvSpPr txBox="1"/>
      </xdr:nvSpPr>
      <xdr:spPr>
        <a:xfrm>
          <a:off x="3497794" y="55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17711</xdr:rowOff>
    </xdr:from>
    <xdr:to>
      <xdr:col>4</xdr:col>
      <xdr:colOff>206375</xdr:colOff>
      <xdr:row>34</xdr:row>
      <xdr:rowOff>119311</xdr:rowOff>
    </xdr:to>
    <xdr:sp macro="" textlink="">
      <xdr:nvSpPr>
        <xdr:cNvPr id="86" name="円/楕円 85"/>
        <xdr:cNvSpPr/>
      </xdr:nvSpPr>
      <xdr:spPr>
        <a:xfrm>
          <a:off x="2857500" y="58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135838</xdr:rowOff>
    </xdr:from>
    <xdr:ext cx="599010" cy="259045"/>
    <xdr:sp macro="" textlink="">
      <xdr:nvSpPr>
        <xdr:cNvPr id="87" name="テキスト ボックス 86"/>
        <xdr:cNvSpPr txBox="1"/>
      </xdr:nvSpPr>
      <xdr:spPr>
        <a:xfrm>
          <a:off x="2608794" y="5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58369</xdr:rowOff>
    </xdr:from>
    <xdr:to>
      <xdr:col>3</xdr:col>
      <xdr:colOff>3175</xdr:colOff>
      <xdr:row>34</xdr:row>
      <xdr:rowOff>159969</xdr:rowOff>
    </xdr:to>
    <xdr:sp macro="" textlink="">
      <xdr:nvSpPr>
        <xdr:cNvPr id="88" name="円/楕円 87"/>
        <xdr:cNvSpPr/>
      </xdr:nvSpPr>
      <xdr:spPr>
        <a:xfrm>
          <a:off x="1968500" y="58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5046</xdr:rowOff>
    </xdr:from>
    <xdr:ext cx="599010" cy="259045"/>
    <xdr:sp macro="" textlink="">
      <xdr:nvSpPr>
        <xdr:cNvPr id="89" name="テキスト ボックス 88"/>
        <xdr:cNvSpPr txBox="1"/>
      </xdr:nvSpPr>
      <xdr:spPr>
        <a:xfrm>
          <a:off x="1719794" y="56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96966</xdr:rowOff>
    </xdr:from>
    <xdr:to>
      <xdr:col>1</xdr:col>
      <xdr:colOff>485775</xdr:colOff>
      <xdr:row>35</xdr:row>
      <xdr:rowOff>27116</xdr:rowOff>
    </xdr:to>
    <xdr:sp macro="" textlink="">
      <xdr:nvSpPr>
        <xdr:cNvPr id="90" name="円/楕円 89"/>
        <xdr:cNvSpPr/>
      </xdr:nvSpPr>
      <xdr:spPr>
        <a:xfrm>
          <a:off x="1079500" y="59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43643</xdr:rowOff>
    </xdr:from>
    <xdr:ext cx="599010" cy="259045"/>
    <xdr:sp macro="" textlink="">
      <xdr:nvSpPr>
        <xdr:cNvPr id="91" name="テキスト ボックス 90"/>
        <xdr:cNvSpPr txBox="1"/>
      </xdr:nvSpPr>
      <xdr:spPr>
        <a:xfrm>
          <a:off x="830794" y="570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103405</xdr:rowOff>
    </xdr:from>
    <xdr:to>
      <xdr:col>6</xdr:col>
      <xdr:colOff>511175</xdr:colOff>
      <xdr:row>56</xdr:row>
      <xdr:rowOff>141999</xdr:rowOff>
    </xdr:to>
    <xdr:cxnSp macro="">
      <xdr:nvCxnSpPr>
        <xdr:cNvPr id="122" name="直線コネクタ 121"/>
        <xdr:cNvCxnSpPr/>
      </xdr:nvCxnSpPr>
      <xdr:spPr>
        <a:xfrm flipV="1">
          <a:off x="3797300" y="9704605"/>
          <a:ext cx="8382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141999</xdr:rowOff>
    </xdr:from>
    <xdr:to>
      <xdr:col>5</xdr:col>
      <xdr:colOff>358775</xdr:colOff>
      <xdr:row>57</xdr:row>
      <xdr:rowOff>2049</xdr:rowOff>
    </xdr:to>
    <xdr:cxnSp macro="">
      <xdr:nvCxnSpPr>
        <xdr:cNvPr id="125" name="直線コネクタ 124"/>
        <xdr:cNvCxnSpPr/>
      </xdr:nvCxnSpPr>
      <xdr:spPr>
        <a:xfrm flipV="1">
          <a:off x="2908300" y="9743199"/>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2049</xdr:rowOff>
    </xdr:from>
    <xdr:to>
      <xdr:col>4</xdr:col>
      <xdr:colOff>155575</xdr:colOff>
      <xdr:row>57</xdr:row>
      <xdr:rowOff>84696</xdr:rowOff>
    </xdr:to>
    <xdr:cxnSp macro="">
      <xdr:nvCxnSpPr>
        <xdr:cNvPr id="128" name="直線コネクタ 127"/>
        <xdr:cNvCxnSpPr/>
      </xdr:nvCxnSpPr>
      <xdr:spPr>
        <a:xfrm flipV="1">
          <a:off x="2019300" y="9774699"/>
          <a:ext cx="889000" cy="8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57558</xdr:rowOff>
    </xdr:from>
    <xdr:to>
      <xdr:col>2</xdr:col>
      <xdr:colOff>638175</xdr:colOff>
      <xdr:row>57</xdr:row>
      <xdr:rowOff>84696</xdr:rowOff>
    </xdr:to>
    <xdr:cxnSp macro="">
      <xdr:nvCxnSpPr>
        <xdr:cNvPr id="131" name="直線コネクタ 130"/>
        <xdr:cNvCxnSpPr/>
      </xdr:nvCxnSpPr>
      <xdr:spPr>
        <a:xfrm>
          <a:off x="1130300" y="9830208"/>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52605</xdr:rowOff>
    </xdr:from>
    <xdr:to>
      <xdr:col>6</xdr:col>
      <xdr:colOff>561975</xdr:colOff>
      <xdr:row>56</xdr:row>
      <xdr:rowOff>154205</xdr:rowOff>
    </xdr:to>
    <xdr:sp macro="" textlink="">
      <xdr:nvSpPr>
        <xdr:cNvPr id="141" name="円/楕円 140"/>
        <xdr:cNvSpPr/>
      </xdr:nvSpPr>
      <xdr:spPr>
        <a:xfrm>
          <a:off x="45847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75482</xdr:rowOff>
    </xdr:from>
    <xdr:ext cx="599010" cy="259045"/>
    <xdr:sp macro="" textlink="">
      <xdr:nvSpPr>
        <xdr:cNvPr id="142" name="物件費該当値テキスト"/>
        <xdr:cNvSpPr txBox="1"/>
      </xdr:nvSpPr>
      <xdr:spPr>
        <a:xfrm>
          <a:off x="4686300" y="950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91199</xdr:rowOff>
    </xdr:from>
    <xdr:to>
      <xdr:col>5</xdr:col>
      <xdr:colOff>409575</xdr:colOff>
      <xdr:row>57</xdr:row>
      <xdr:rowOff>21349</xdr:rowOff>
    </xdr:to>
    <xdr:sp macro="" textlink="">
      <xdr:nvSpPr>
        <xdr:cNvPr id="143" name="円/楕円 142"/>
        <xdr:cNvSpPr/>
      </xdr:nvSpPr>
      <xdr:spPr>
        <a:xfrm>
          <a:off x="3746500" y="96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37876</xdr:rowOff>
    </xdr:from>
    <xdr:ext cx="599010" cy="259045"/>
    <xdr:sp macro="" textlink="">
      <xdr:nvSpPr>
        <xdr:cNvPr id="144" name="テキスト ボックス 143"/>
        <xdr:cNvSpPr txBox="1"/>
      </xdr:nvSpPr>
      <xdr:spPr>
        <a:xfrm>
          <a:off x="3497794" y="94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122699</xdr:rowOff>
    </xdr:from>
    <xdr:to>
      <xdr:col>4</xdr:col>
      <xdr:colOff>206375</xdr:colOff>
      <xdr:row>57</xdr:row>
      <xdr:rowOff>52849</xdr:rowOff>
    </xdr:to>
    <xdr:sp macro="" textlink="">
      <xdr:nvSpPr>
        <xdr:cNvPr id="145" name="円/楕円 144"/>
        <xdr:cNvSpPr/>
      </xdr:nvSpPr>
      <xdr:spPr>
        <a:xfrm>
          <a:off x="2857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69376</xdr:rowOff>
    </xdr:from>
    <xdr:ext cx="599010" cy="259045"/>
    <xdr:sp macro="" textlink="">
      <xdr:nvSpPr>
        <xdr:cNvPr id="146" name="テキスト ボックス 145"/>
        <xdr:cNvSpPr txBox="1"/>
      </xdr:nvSpPr>
      <xdr:spPr>
        <a:xfrm>
          <a:off x="2608794" y="94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33896</xdr:rowOff>
    </xdr:from>
    <xdr:to>
      <xdr:col>3</xdr:col>
      <xdr:colOff>3175</xdr:colOff>
      <xdr:row>57</xdr:row>
      <xdr:rowOff>135496</xdr:rowOff>
    </xdr:to>
    <xdr:sp macro="" textlink="">
      <xdr:nvSpPr>
        <xdr:cNvPr id="147" name="円/楕円 146"/>
        <xdr:cNvSpPr/>
      </xdr:nvSpPr>
      <xdr:spPr>
        <a:xfrm>
          <a:off x="1968500" y="9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152023</xdr:rowOff>
    </xdr:from>
    <xdr:ext cx="599010" cy="259045"/>
    <xdr:sp macro="" textlink="">
      <xdr:nvSpPr>
        <xdr:cNvPr id="148" name="テキスト ボックス 147"/>
        <xdr:cNvSpPr txBox="1"/>
      </xdr:nvSpPr>
      <xdr:spPr>
        <a:xfrm>
          <a:off x="1719794" y="958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6758</xdr:rowOff>
    </xdr:from>
    <xdr:to>
      <xdr:col>1</xdr:col>
      <xdr:colOff>485775</xdr:colOff>
      <xdr:row>57</xdr:row>
      <xdr:rowOff>108358</xdr:rowOff>
    </xdr:to>
    <xdr:sp macro="" textlink="">
      <xdr:nvSpPr>
        <xdr:cNvPr id="149" name="円/楕円 148"/>
        <xdr:cNvSpPr/>
      </xdr:nvSpPr>
      <xdr:spPr>
        <a:xfrm>
          <a:off x="1079500" y="97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124885</xdr:rowOff>
    </xdr:from>
    <xdr:ext cx="599010" cy="259045"/>
    <xdr:sp macro="" textlink="">
      <xdr:nvSpPr>
        <xdr:cNvPr id="150" name="テキスト ボックス 149"/>
        <xdr:cNvSpPr txBox="1"/>
      </xdr:nvSpPr>
      <xdr:spPr>
        <a:xfrm>
          <a:off x="830794" y="955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50546</xdr:rowOff>
    </xdr:from>
    <xdr:to>
      <xdr:col>6</xdr:col>
      <xdr:colOff>511175</xdr:colOff>
      <xdr:row>78</xdr:row>
      <xdr:rowOff>152312</xdr:rowOff>
    </xdr:to>
    <xdr:cxnSp macro="">
      <xdr:nvCxnSpPr>
        <xdr:cNvPr id="179" name="直線コネクタ 178"/>
        <xdr:cNvCxnSpPr/>
      </xdr:nvCxnSpPr>
      <xdr:spPr>
        <a:xfrm flipV="1">
          <a:off x="3797300" y="13423646"/>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106020</xdr:rowOff>
    </xdr:from>
    <xdr:to>
      <xdr:col>5</xdr:col>
      <xdr:colOff>358775</xdr:colOff>
      <xdr:row>78</xdr:row>
      <xdr:rowOff>152312</xdr:rowOff>
    </xdr:to>
    <xdr:cxnSp macro="">
      <xdr:nvCxnSpPr>
        <xdr:cNvPr id="182" name="直線コネクタ 181"/>
        <xdr:cNvCxnSpPr/>
      </xdr:nvCxnSpPr>
      <xdr:spPr>
        <a:xfrm>
          <a:off x="2908300" y="1347912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106020</xdr:rowOff>
    </xdr:from>
    <xdr:to>
      <xdr:col>4</xdr:col>
      <xdr:colOff>155575</xdr:colOff>
      <xdr:row>78</xdr:row>
      <xdr:rowOff>113309</xdr:rowOff>
    </xdr:to>
    <xdr:cxnSp macro="">
      <xdr:nvCxnSpPr>
        <xdr:cNvPr id="185" name="直線コネクタ 184"/>
        <xdr:cNvCxnSpPr/>
      </xdr:nvCxnSpPr>
      <xdr:spPr>
        <a:xfrm flipV="1">
          <a:off x="2019300" y="13479120"/>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113309</xdr:rowOff>
    </xdr:from>
    <xdr:to>
      <xdr:col>2</xdr:col>
      <xdr:colOff>638175</xdr:colOff>
      <xdr:row>79</xdr:row>
      <xdr:rowOff>8280</xdr:rowOff>
    </xdr:to>
    <xdr:cxnSp macro="">
      <xdr:nvCxnSpPr>
        <xdr:cNvPr id="188" name="直線コネクタ 187"/>
        <xdr:cNvCxnSpPr/>
      </xdr:nvCxnSpPr>
      <xdr:spPr>
        <a:xfrm flipV="1">
          <a:off x="1130300" y="13486409"/>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171196</xdr:rowOff>
    </xdr:from>
    <xdr:to>
      <xdr:col>6</xdr:col>
      <xdr:colOff>561975</xdr:colOff>
      <xdr:row>78</xdr:row>
      <xdr:rowOff>101346</xdr:rowOff>
    </xdr:to>
    <xdr:sp macro="" textlink="">
      <xdr:nvSpPr>
        <xdr:cNvPr id="198" name="円/楕円 197"/>
        <xdr:cNvSpPr/>
      </xdr:nvSpPr>
      <xdr:spPr>
        <a:xfrm>
          <a:off x="45847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149623</xdr:rowOff>
    </xdr:from>
    <xdr:ext cx="534377" cy="259045"/>
    <xdr:sp macro="" textlink="">
      <xdr:nvSpPr>
        <xdr:cNvPr id="199" name="維持補修費該当値テキスト"/>
        <xdr:cNvSpPr txBox="1"/>
      </xdr:nvSpPr>
      <xdr:spPr>
        <a:xfrm>
          <a:off x="4686300" y="133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101512</xdr:rowOff>
    </xdr:from>
    <xdr:to>
      <xdr:col>5</xdr:col>
      <xdr:colOff>409575</xdr:colOff>
      <xdr:row>79</xdr:row>
      <xdr:rowOff>31662</xdr:rowOff>
    </xdr:to>
    <xdr:sp macro="" textlink="">
      <xdr:nvSpPr>
        <xdr:cNvPr id="200" name="円/楕円 199"/>
        <xdr:cNvSpPr/>
      </xdr:nvSpPr>
      <xdr:spPr>
        <a:xfrm>
          <a:off x="3746500" y="134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22789</xdr:rowOff>
    </xdr:from>
    <xdr:ext cx="469744" cy="259045"/>
    <xdr:sp macro="" textlink="">
      <xdr:nvSpPr>
        <xdr:cNvPr id="201" name="テキスト ボックス 200"/>
        <xdr:cNvSpPr txBox="1"/>
      </xdr:nvSpPr>
      <xdr:spPr>
        <a:xfrm>
          <a:off x="3562427" y="13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55220</xdr:rowOff>
    </xdr:from>
    <xdr:to>
      <xdr:col>4</xdr:col>
      <xdr:colOff>206375</xdr:colOff>
      <xdr:row>78</xdr:row>
      <xdr:rowOff>156820</xdr:rowOff>
    </xdr:to>
    <xdr:sp macro="" textlink="">
      <xdr:nvSpPr>
        <xdr:cNvPr id="202" name="円/楕円 201"/>
        <xdr:cNvSpPr/>
      </xdr:nvSpPr>
      <xdr:spPr>
        <a:xfrm>
          <a:off x="2857500" y="134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147947</xdr:rowOff>
    </xdr:from>
    <xdr:ext cx="469744" cy="259045"/>
    <xdr:sp macro="" textlink="">
      <xdr:nvSpPr>
        <xdr:cNvPr id="203" name="テキスト ボックス 202"/>
        <xdr:cNvSpPr txBox="1"/>
      </xdr:nvSpPr>
      <xdr:spPr>
        <a:xfrm>
          <a:off x="2673427" y="135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62509</xdr:rowOff>
    </xdr:from>
    <xdr:to>
      <xdr:col>3</xdr:col>
      <xdr:colOff>3175</xdr:colOff>
      <xdr:row>78</xdr:row>
      <xdr:rowOff>164109</xdr:rowOff>
    </xdr:to>
    <xdr:sp macro="" textlink="">
      <xdr:nvSpPr>
        <xdr:cNvPr id="204" name="円/楕円 203"/>
        <xdr:cNvSpPr/>
      </xdr:nvSpPr>
      <xdr:spPr>
        <a:xfrm>
          <a:off x="1968500" y="13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155236</xdr:rowOff>
    </xdr:from>
    <xdr:ext cx="469744" cy="259045"/>
    <xdr:sp macro="" textlink="">
      <xdr:nvSpPr>
        <xdr:cNvPr id="205" name="テキスト ボックス 204"/>
        <xdr:cNvSpPr txBox="1"/>
      </xdr:nvSpPr>
      <xdr:spPr>
        <a:xfrm>
          <a:off x="1784427" y="135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128930</xdr:rowOff>
    </xdr:from>
    <xdr:to>
      <xdr:col>1</xdr:col>
      <xdr:colOff>485775</xdr:colOff>
      <xdr:row>79</xdr:row>
      <xdr:rowOff>59080</xdr:rowOff>
    </xdr:to>
    <xdr:sp macro="" textlink="">
      <xdr:nvSpPr>
        <xdr:cNvPr id="206" name="円/楕円 205"/>
        <xdr:cNvSpPr/>
      </xdr:nvSpPr>
      <xdr:spPr>
        <a:xfrm>
          <a:off x="1079500" y="135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50207</xdr:rowOff>
    </xdr:from>
    <xdr:ext cx="469744" cy="259045"/>
    <xdr:sp macro="" textlink="">
      <xdr:nvSpPr>
        <xdr:cNvPr id="207" name="テキスト ボックス 206"/>
        <xdr:cNvSpPr txBox="1"/>
      </xdr:nvSpPr>
      <xdr:spPr>
        <a:xfrm>
          <a:off x="895427" y="135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48552</xdr:rowOff>
    </xdr:from>
    <xdr:to>
      <xdr:col>6</xdr:col>
      <xdr:colOff>511175</xdr:colOff>
      <xdr:row>98</xdr:row>
      <xdr:rowOff>65646</xdr:rowOff>
    </xdr:to>
    <xdr:cxnSp macro="">
      <xdr:nvCxnSpPr>
        <xdr:cNvPr id="237" name="直線コネクタ 236"/>
        <xdr:cNvCxnSpPr/>
      </xdr:nvCxnSpPr>
      <xdr:spPr>
        <a:xfrm>
          <a:off x="3797300" y="16850652"/>
          <a:ext cx="8382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48552</xdr:rowOff>
    </xdr:from>
    <xdr:to>
      <xdr:col>5</xdr:col>
      <xdr:colOff>358775</xdr:colOff>
      <xdr:row>98</xdr:row>
      <xdr:rowOff>93205</xdr:rowOff>
    </xdr:to>
    <xdr:cxnSp macro="">
      <xdr:nvCxnSpPr>
        <xdr:cNvPr id="240" name="直線コネクタ 239"/>
        <xdr:cNvCxnSpPr/>
      </xdr:nvCxnSpPr>
      <xdr:spPr>
        <a:xfrm flipV="1">
          <a:off x="2908300" y="16850652"/>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59258</xdr:rowOff>
    </xdr:from>
    <xdr:to>
      <xdr:col>4</xdr:col>
      <xdr:colOff>155575</xdr:colOff>
      <xdr:row>98</xdr:row>
      <xdr:rowOff>93205</xdr:rowOff>
    </xdr:to>
    <xdr:cxnSp macro="">
      <xdr:nvCxnSpPr>
        <xdr:cNvPr id="243" name="直線コネクタ 242"/>
        <xdr:cNvCxnSpPr/>
      </xdr:nvCxnSpPr>
      <xdr:spPr>
        <a:xfrm>
          <a:off x="2019300" y="1686135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57111</xdr:rowOff>
    </xdr:from>
    <xdr:to>
      <xdr:col>2</xdr:col>
      <xdr:colOff>638175</xdr:colOff>
      <xdr:row>98</xdr:row>
      <xdr:rowOff>59258</xdr:rowOff>
    </xdr:to>
    <xdr:cxnSp macro="">
      <xdr:nvCxnSpPr>
        <xdr:cNvPr id="246" name="直線コネクタ 245"/>
        <xdr:cNvCxnSpPr/>
      </xdr:nvCxnSpPr>
      <xdr:spPr>
        <a:xfrm>
          <a:off x="1130300" y="16859211"/>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14846</xdr:rowOff>
    </xdr:from>
    <xdr:to>
      <xdr:col>6</xdr:col>
      <xdr:colOff>561975</xdr:colOff>
      <xdr:row>98</xdr:row>
      <xdr:rowOff>116446</xdr:rowOff>
    </xdr:to>
    <xdr:sp macro="" textlink="">
      <xdr:nvSpPr>
        <xdr:cNvPr id="256" name="円/楕円 255"/>
        <xdr:cNvSpPr/>
      </xdr:nvSpPr>
      <xdr:spPr>
        <a:xfrm>
          <a:off x="4584700" y="1681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164723</xdr:rowOff>
    </xdr:from>
    <xdr:ext cx="534377" cy="259045"/>
    <xdr:sp macro="" textlink="">
      <xdr:nvSpPr>
        <xdr:cNvPr id="257" name="扶助費該当値テキスト"/>
        <xdr:cNvSpPr txBox="1"/>
      </xdr:nvSpPr>
      <xdr:spPr>
        <a:xfrm>
          <a:off x="4686300" y="167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169202</xdr:rowOff>
    </xdr:from>
    <xdr:to>
      <xdr:col>5</xdr:col>
      <xdr:colOff>409575</xdr:colOff>
      <xdr:row>98</xdr:row>
      <xdr:rowOff>99352</xdr:rowOff>
    </xdr:to>
    <xdr:sp macro="" textlink="">
      <xdr:nvSpPr>
        <xdr:cNvPr id="258" name="円/楕円 257"/>
        <xdr:cNvSpPr/>
      </xdr:nvSpPr>
      <xdr:spPr>
        <a:xfrm>
          <a:off x="3746500" y="167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90479</xdr:rowOff>
    </xdr:from>
    <xdr:ext cx="534377" cy="259045"/>
    <xdr:sp macro="" textlink="">
      <xdr:nvSpPr>
        <xdr:cNvPr id="259" name="テキスト ボックス 258"/>
        <xdr:cNvSpPr txBox="1"/>
      </xdr:nvSpPr>
      <xdr:spPr>
        <a:xfrm>
          <a:off x="3530111" y="168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42405</xdr:rowOff>
    </xdr:from>
    <xdr:to>
      <xdr:col>4</xdr:col>
      <xdr:colOff>206375</xdr:colOff>
      <xdr:row>98</xdr:row>
      <xdr:rowOff>144005</xdr:rowOff>
    </xdr:to>
    <xdr:sp macro="" textlink="">
      <xdr:nvSpPr>
        <xdr:cNvPr id="260" name="円/楕円 259"/>
        <xdr:cNvSpPr/>
      </xdr:nvSpPr>
      <xdr:spPr>
        <a:xfrm>
          <a:off x="2857500" y="168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135132</xdr:rowOff>
    </xdr:from>
    <xdr:ext cx="534377" cy="259045"/>
    <xdr:sp macro="" textlink="">
      <xdr:nvSpPr>
        <xdr:cNvPr id="261" name="テキスト ボックス 260"/>
        <xdr:cNvSpPr txBox="1"/>
      </xdr:nvSpPr>
      <xdr:spPr>
        <a:xfrm>
          <a:off x="2641111" y="169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8458</xdr:rowOff>
    </xdr:from>
    <xdr:to>
      <xdr:col>3</xdr:col>
      <xdr:colOff>3175</xdr:colOff>
      <xdr:row>98</xdr:row>
      <xdr:rowOff>110058</xdr:rowOff>
    </xdr:to>
    <xdr:sp macro="" textlink="">
      <xdr:nvSpPr>
        <xdr:cNvPr id="262" name="円/楕円 261"/>
        <xdr:cNvSpPr/>
      </xdr:nvSpPr>
      <xdr:spPr>
        <a:xfrm>
          <a:off x="1968500" y="168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101185</xdr:rowOff>
    </xdr:from>
    <xdr:ext cx="534377" cy="259045"/>
    <xdr:sp macro="" textlink="">
      <xdr:nvSpPr>
        <xdr:cNvPr id="263" name="テキスト ボックス 262"/>
        <xdr:cNvSpPr txBox="1"/>
      </xdr:nvSpPr>
      <xdr:spPr>
        <a:xfrm>
          <a:off x="1752111" y="169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6311</xdr:rowOff>
    </xdr:from>
    <xdr:to>
      <xdr:col>1</xdr:col>
      <xdr:colOff>485775</xdr:colOff>
      <xdr:row>98</xdr:row>
      <xdr:rowOff>107911</xdr:rowOff>
    </xdr:to>
    <xdr:sp macro="" textlink="">
      <xdr:nvSpPr>
        <xdr:cNvPr id="264" name="円/楕円 263"/>
        <xdr:cNvSpPr/>
      </xdr:nvSpPr>
      <xdr:spPr>
        <a:xfrm>
          <a:off x="1079500" y="16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99038</xdr:rowOff>
    </xdr:from>
    <xdr:ext cx="534377" cy="259045"/>
    <xdr:sp macro="" textlink="">
      <xdr:nvSpPr>
        <xdr:cNvPr id="265" name="テキスト ボックス 264"/>
        <xdr:cNvSpPr txBox="1"/>
      </xdr:nvSpPr>
      <xdr:spPr>
        <a:xfrm>
          <a:off x="863111" y="169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117570</xdr:rowOff>
    </xdr:from>
    <xdr:to>
      <xdr:col>15</xdr:col>
      <xdr:colOff>180975</xdr:colOff>
      <xdr:row>37</xdr:row>
      <xdr:rowOff>138584</xdr:rowOff>
    </xdr:to>
    <xdr:cxnSp macro="">
      <xdr:nvCxnSpPr>
        <xdr:cNvPr id="294" name="直線コネクタ 293"/>
        <xdr:cNvCxnSpPr/>
      </xdr:nvCxnSpPr>
      <xdr:spPr>
        <a:xfrm flipV="1">
          <a:off x="9639300" y="6461220"/>
          <a:ext cx="8382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138584</xdr:rowOff>
    </xdr:from>
    <xdr:to>
      <xdr:col>14</xdr:col>
      <xdr:colOff>28575</xdr:colOff>
      <xdr:row>37</xdr:row>
      <xdr:rowOff>163230</xdr:rowOff>
    </xdr:to>
    <xdr:cxnSp macro="">
      <xdr:nvCxnSpPr>
        <xdr:cNvPr id="297" name="直線コネクタ 296"/>
        <xdr:cNvCxnSpPr/>
      </xdr:nvCxnSpPr>
      <xdr:spPr>
        <a:xfrm flipV="1">
          <a:off x="8750300" y="6482234"/>
          <a:ext cx="889000" cy="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163230</xdr:rowOff>
    </xdr:from>
    <xdr:to>
      <xdr:col>12</xdr:col>
      <xdr:colOff>511175</xdr:colOff>
      <xdr:row>38</xdr:row>
      <xdr:rowOff>30753</xdr:rowOff>
    </xdr:to>
    <xdr:cxnSp macro="">
      <xdr:nvCxnSpPr>
        <xdr:cNvPr id="300" name="直線コネクタ 299"/>
        <xdr:cNvCxnSpPr/>
      </xdr:nvCxnSpPr>
      <xdr:spPr>
        <a:xfrm flipV="1">
          <a:off x="7861300" y="6506880"/>
          <a:ext cx="889000" cy="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30753</xdr:rowOff>
    </xdr:from>
    <xdr:to>
      <xdr:col>11</xdr:col>
      <xdr:colOff>307975</xdr:colOff>
      <xdr:row>38</xdr:row>
      <xdr:rowOff>55456</xdr:rowOff>
    </xdr:to>
    <xdr:cxnSp macro="">
      <xdr:nvCxnSpPr>
        <xdr:cNvPr id="303" name="直線コネクタ 302"/>
        <xdr:cNvCxnSpPr/>
      </xdr:nvCxnSpPr>
      <xdr:spPr>
        <a:xfrm flipV="1">
          <a:off x="6972300" y="6545853"/>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66770</xdr:rowOff>
    </xdr:from>
    <xdr:to>
      <xdr:col>15</xdr:col>
      <xdr:colOff>231775</xdr:colOff>
      <xdr:row>37</xdr:row>
      <xdr:rowOff>168370</xdr:rowOff>
    </xdr:to>
    <xdr:sp macro="" textlink="">
      <xdr:nvSpPr>
        <xdr:cNvPr id="313" name="円/楕円 312"/>
        <xdr:cNvSpPr/>
      </xdr:nvSpPr>
      <xdr:spPr>
        <a:xfrm>
          <a:off x="10426700" y="64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45197</xdr:rowOff>
    </xdr:from>
    <xdr:ext cx="599010" cy="259045"/>
    <xdr:sp macro="" textlink="">
      <xdr:nvSpPr>
        <xdr:cNvPr id="314" name="補助費等該当値テキスト"/>
        <xdr:cNvSpPr txBox="1"/>
      </xdr:nvSpPr>
      <xdr:spPr>
        <a:xfrm>
          <a:off x="10528300" y="638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87784</xdr:rowOff>
    </xdr:from>
    <xdr:to>
      <xdr:col>14</xdr:col>
      <xdr:colOff>79375</xdr:colOff>
      <xdr:row>38</xdr:row>
      <xdr:rowOff>17934</xdr:rowOff>
    </xdr:to>
    <xdr:sp macro="" textlink="">
      <xdr:nvSpPr>
        <xdr:cNvPr id="315" name="円/楕円 314"/>
        <xdr:cNvSpPr/>
      </xdr:nvSpPr>
      <xdr:spPr>
        <a:xfrm>
          <a:off x="9588500" y="64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9061</xdr:rowOff>
    </xdr:from>
    <xdr:ext cx="599010" cy="259045"/>
    <xdr:sp macro="" textlink="">
      <xdr:nvSpPr>
        <xdr:cNvPr id="316" name="テキスト ボックス 315"/>
        <xdr:cNvSpPr txBox="1"/>
      </xdr:nvSpPr>
      <xdr:spPr>
        <a:xfrm>
          <a:off x="9339794" y="65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112431</xdr:rowOff>
    </xdr:from>
    <xdr:to>
      <xdr:col>12</xdr:col>
      <xdr:colOff>561975</xdr:colOff>
      <xdr:row>38</xdr:row>
      <xdr:rowOff>42580</xdr:rowOff>
    </xdr:to>
    <xdr:sp macro="" textlink="">
      <xdr:nvSpPr>
        <xdr:cNvPr id="317" name="円/楕円 316"/>
        <xdr:cNvSpPr/>
      </xdr:nvSpPr>
      <xdr:spPr>
        <a:xfrm>
          <a:off x="8699500" y="6456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33707</xdr:rowOff>
    </xdr:from>
    <xdr:ext cx="599010" cy="259045"/>
    <xdr:sp macro="" textlink="">
      <xdr:nvSpPr>
        <xdr:cNvPr id="318" name="テキスト ボックス 317"/>
        <xdr:cNvSpPr txBox="1"/>
      </xdr:nvSpPr>
      <xdr:spPr>
        <a:xfrm>
          <a:off x="8450794" y="654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151403</xdr:rowOff>
    </xdr:from>
    <xdr:to>
      <xdr:col>11</xdr:col>
      <xdr:colOff>358775</xdr:colOff>
      <xdr:row>38</xdr:row>
      <xdr:rowOff>81553</xdr:rowOff>
    </xdr:to>
    <xdr:sp macro="" textlink="">
      <xdr:nvSpPr>
        <xdr:cNvPr id="319" name="円/楕円 318"/>
        <xdr:cNvSpPr/>
      </xdr:nvSpPr>
      <xdr:spPr>
        <a:xfrm>
          <a:off x="7810500" y="64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72680</xdr:rowOff>
    </xdr:from>
    <xdr:ext cx="534377" cy="259045"/>
    <xdr:sp macro="" textlink="">
      <xdr:nvSpPr>
        <xdr:cNvPr id="320" name="テキスト ボックス 319"/>
        <xdr:cNvSpPr txBox="1"/>
      </xdr:nvSpPr>
      <xdr:spPr>
        <a:xfrm>
          <a:off x="7594111" y="65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4656</xdr:rowOff>
    </xdr:from>
    <xdr:to>
      <xdr:col>10</xdr:col>
      <xdr:colOff>155575</xdr:colOff>
      <xdr:row>38</xdr:row>
      <xdr:rowOff>106256</xdr:rowOff>
    </xdr:to>
    <xdr:sp macro="" textlink="">
      <xdr:nvSpPr>
        <xdr:cNvPr id="321" name="円/楕円 320"/>
        <xdr:cNvSpPr/>
      </xdr:nvSpPr>
      <xdr:spPr>
        <a:xfrm>
          <a:off x="6921500" y="65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97383</xdr:rowOff>
    </xdr:from>
    <xdr:ext cx="534377" cy="259045"/>
    <xdr:sp macro="" textlink="">
      <xdr:nvSpPr>
        <xdr:cNvPr id="322" name="テキスト ボックス 321"/>
        <xdr:cNvSpPr txBox="1"/>
      </xdr:nvSpPr>
      <xdr:spPr>
        <a:xfrm>
          <a:off x="6705111" y="66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93924</xdr:rowOff>
    </xdr:from>
    <xdr:to>
      <xdr:col>15</xdr:col>
      <xdr:colOff>180975</xdr:colOff>
      <xdr:row>54</xdr:row>
      <xdr:rowOff>18217</xdr:rowOff>
    </xdr:to>
    <xdr:cxnSp macro="">
      <xdr:nvCxnSpPr>
        <xdr:cNvPr id="351" name="直線コネクタ 350"/>
        <xdr:cNvCxnSpPr/>
      </xdr:nvCxnSpPr>
      <xdr:spPr>
        <a:xfrm flipV="1">
          <a:off x="9639300" y="9180774"/>
          <a:ext cx="838200" cy="9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18217</xdr:rowOff>
    </xdr:from>
    <xdr:to>
      <xdr:col>14</xdr:col>
      <xdr:colOff>28575</xdr:colOff>
      <xdr:row>56</xdr:row>
      <xdr:rowOff>158766</xdr:rowOff>
    </xdr:to>
    <xdr:cxnSp macro="">
      <xdr:nvCxnSpPr>
        <xdr:cNvPr id="354" name="直線コネクタ 353"/>
        <xdr:cNvCxnSpPr/>
      </xdr:nvCxnSpPr>
      <xdr:spPr>
        <a:xfrm flipV="1">
          <a:off x="8750300" y="9276517"/>
          <a:ext cx="889000" cy="4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158766</xdr:rowOff>
    </xdr:from>
    <xdr:to>
      <xdr:col>12</xdr:col>
      <xdr:colOff>511175</xdr:colOff>
      <xdr:row>56</xdr:row>
      <xdr:rowOff>165374</xdr:rowOff>
    </xdr:to>
    <xdr:cxnSp macro="">
      <xdr:nvCxnSpPr>
        <xdr:cNvPr id="357" name="直線コネクタ 356"/>
        <xdr:cNvCxnSpPr/>
      </xdr:nvCxnSpPr>
      <xdr:spPr>
        <a:xfrm flipV="1">
          <a:off x="7861300" y="9759966"/>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165374</xdr:rowOff>
    </xdr:from>
    <xdr:to>
      <xdr:col>11</xdr:col>
      <xdr:colOff>307975</xdr:colOff>
      <xdr:row>57</xdr:row>
      <xdr:rowOff>42520</xdr:rowOff>
    </xdr:to>
    <xdr:cxnSp macro="">
      <xdr:nvCxnSpPr>
        <xdr:cNvPr id="360" name="直線コネクタ 359"/>
        <xdr:cNvCxnSpPr/>
      </xdr:nvCxnSpPr>
      <xdr:spPr>
        <a:xfrm flipV="1">
          <a:off x="6972300" y="9766574"/>
          <a:ext cx="889000" cy="4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43124</xdr:rowOff>
    </xdr:from>
    <xdr:to>
      <xdr:col>15</xdr:col>
      <xdr:colOff>231775</xdr:colOff>
      <xdr:row>53</xdr:row>
      <xdr:rowOff>144724</xdr:rowOff>
    </xdr:to>
    <xdr:sp macro="" textlink="">
      <xdr:nvSpPr>
        <xdr:cNvPr id="370" name="円/楕円 369"/>
        <xdr:cNvSpPr/>
      </xdr:nvSpPr>
      <xdr:spPr>
        <a:xfrm>
          <a:off x="10426700" y="91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66001</xdr:rowOff>
    </xdr:from>
    <xdr:ext cx="690189" cy="259045"/>
    <xdr:sp macro="" textlink="">
      <xdr:nvSpPr>
        <xdr:cNvPr id="371" name="普通建設事業費該当値テキスト"/>
        <xdr:cNvSpPr txBox="1"/>
      </xdr:nvSpPr>
      <xdr:spPr>
        <a:xfrm>
          <a:off x="10528300" y="8981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1,285,074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138867</xdr:rowOff>
    </xdr:from>
    <xdr:to>
      <xdr:col>14</xdr:col>
      <xdr:colOff>79375</xdr:colOff>
      <xdr:row>54</xdr:row>
      <xdr:rowOff>69017</xdr:rowOff>
    </xdr:to>
    <xdr:sp macro="" textlink="">
      <xdr:nvSpPr>
        <xdr:cNvPr id="372" name="円/楕円 371"/>
        <xdr:cNvSpPr/>
      </xdr:nvSpPr>
      <xdr:spPr>
        <a:xfrm>
          <a:off x="9588500" y="92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85544</xdr:rowOff>
    </xdr:from>
    <xdr:ext cx="690189" cy="259045"/>
    <xdr:sp macro="" textlink="">
      <xdr:nvSpPr>
        <xdr:cNvPr id="373" name="テキスト ボックス 372"/>
        <xdr:cNvSpPr txBox="1"/>
      </xdr:nvSpPr>
      <xdr:spPr>
        <a:xfrm>
          <a:off x="9294204" y="9000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107966</xdr:rowOff>
    </xdr:from>
    <xdr:to>
      <xdr:col>12</xdr:col>
      <xdr:colOff>561975</xdr:colOff>
      <xdr:row>57</xdr:row>
      <xdr:rowOff>38116</xdr:rowOff>
    </xdr:to>
    <xdr:sp macro="" textlink="">
      <xdr:nvSpPr>
        <xdr:cNvPr id="374" name="円/楕円 373"/>
        <xdr:cNvSpPr/>
      </xdr:nvSpPr>
      <xdr:spPr>
        <a:xfrm>
          <a:off x="8699500" y="9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54643</xdr:rowOff>
    </xdr:from>
    <xdr:ext cx="599010" cy="259045"/>
    <xdr:sp macro="" textlink="">
      <xdr:nvSpPr>
        <xdr:cNvPr id="375" name="テキスト ボックス 374"/>
        <xdr:cNvSpPr txBox="1"/>
      </xdr:nvSpPr>
      <xdr:spPr>
        <a:xfrm>
          <a:off x="8450794" y="94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114574</xdr:rowOff>
    </xdr:from>
    <xdr:to>
      <xdr:col>11</xdr:col>
      <xdr:colOff>358775</xdr:colOff>
      <xdr:row>57</xdr:row>
      <xdr:rowOff>44724</xdr:rowOff>
    </xdr:to>
    <xdr:sp macro="" textlink="">
      <xdr:nvSpPr>
        <xdr:cNvPr id="376" name="円/楕円 375"/>
        <xdr:cNvSpPr/>
      </xdr:nvSpPr>
      <xdr:spPr>
        <a:xfrm>
          <a:off x="7810500" y="9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61251</xdr:rowOff>
    </xdr:from>
    <xdr:ext cx="599010" cy="259045"/>
    <xdr:sp macro="" textlink="">
      <xdr:nvSpPr>
        <xdr:cNvPr id="377" name="テキスト ボックス 376"/>
        <xdr:cNvSpPr txBox="1"/>
      </xdr:nvSpPr>
      <xdr:spPr>
        <a:xfrm>
          <a:off x="7561794" y="94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163170</xdr:rowOff>
    </xdr:from>
    <xdr:to>
      <xdr:col>10</xdr:col>
      <xdr:colOff>155575</xdr:colOff>
      <xdr:row>57</xdr:row>
      <xdr:rowOff>93320</xdr:rowOff>
    </xdr:to>
    <xdr:sp macro="" textlink="">
      <xdr:nvSpPr>
        <xdr:cNvPr id="378" name="円/楕円 377"/>
        <xdr:cNvSpPr/>
      </xdr:nvSpPr>
      <xdr:spPr>
        <a:xfrm>
          <a:off x="6921500" y="97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109847</xdr:rowOff>
    </xdr:from>
    <xdr:ext cx="599010" cy="259045"/>
    <xdr:sp macro="" textlink="">
      <xdr:nvSpPr>
        <xdr:cNvPr id="379" name="テキスト ボックス 378"/>
        <xdr:cNvSpPr txBox="1"/>
      </xdr:nvSpPr>
      <xdr:spPr>
        <a:xfrm>
          <a:off x="6672794" y="953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110791</xdr:rowOff>
    </xdr:from>
    <xdr:to>
      <xdr:col>15</xdr:col>
      <xdr:colOff>180975</xdr:colOff>
      <xdr:row>75</xdr:row>
      <xdr:rowOff>26791</xdr:rowOff>
    </xdr:to>
    <xdr:cxnSp macro="">
      <xdr:nvCxnSpPr>
        <xdr:cNvPr id="408" name="直線コネクタ 407"/>
        <xdr:cNvCxnSpPr/>
      </xdr:nvCxnSpPr>
      <xdr:spPr>
        <a:xfrm flipV="1">
          <a:off x="9639300" y="12283741"/>
          <a:ext cx="838200" cy="6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59991</xdr:rowOff>
    </xdr:from>
    <xdr:to>
      <xdr:col>15</xdr:col>
      <xdr:colOff>231775</xdr:colOff>
      <xdr:row>71</xdr:row>
      <xdr:rowOff>161591</xdr:rowOff>
    </xdr:to>
    <xdr:sp macro="" textlink="">
      <xdr:nvSpPr>
        <xdr:cNvPr id="418" name="円/楕円 417"/>
        <xdr:cNvSpPr/>
      </xdr:nvSpPr>
      <xdr:spPr>
        <a:xfrm>
          <a:off x="10426700" y="122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82868</xdr:rowOff>
    </xdr:from>
    <xdr:ext cx="690189" cy="259045"/>
    <xdr:sp macro="" textlink="">
      <xdr:nvSpPr>
        <xdr:cNvPr id="419" name="普通建設事業費 （ うち新規整備　）該当値テキスト"/>
        <xdr:cNvSpPr txBox="1"/>
      </xdr:nvSpPr>
      <xdr:spPr>
        <a:xfrm>
          <a:off x="10528300" y="120843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1,027,763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147441</xdr:rowOff>
    </xdr:from>
    <xdr:to>
      <xdr:col>14</xdr:col>
      <xdr:colOff>79375</xdr:colOff>
      <xdr:row>75</xdr:row>
      <xdr:rowOff>77591</xdr:rowOff>
    </xdr:to>
    <xdr:sp macro="" textlink="">
      <xdr:nvSpPr>
        <xdr:cNvPr id="420" name="円/楕円 419"/>
        <xdr:cNvSpPr/>
      </xdr:nvSpPr>
      <xdr:spPr>
        <a:xfrm>
          <a:off x="9588500" y="128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94118</xdr:rowOff>
    </xdr:from>
    <xdr:ext cx="599010" cy="259045"/>
    <xdr:sp macro="" textlink="">
      <xdr:nvSpPr>
        <xdr:cNvPr id="421" name="テキスト ボックス 420"/>
        <xdr:cNvSpPr txBox="1"/>
      </xdr:nvSpPr>
      <xdr:spPr>
        <a:xfrm>
          <a:off x="9339794" y="1260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100361</xdr:rowOff>
    </xdr:from>
    <xdr:to>
      <xdr:col>15</xdr:col>
      <xdr:colOff>180975</xdr:colOff>
      <xdr:row>97</xdr:row>
      <xdr:rowOff>75865</xdr:rowOff>
    </xdr:to>
    <xdr:cxnSp macro="">
      <xdr:nvCxnSpPr>
        <xdr:cNvPr id="448" name="直線コネクタ 447"/>
        <xdr:cNvCxnSpPr/>
      </xdr:nvCxnSpPr>
      <xdr:spPr>
        <a:xfrm>
          <a:off x="9639300" y="16388111"/>
          <a:ext cx="838200" cy="3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25065</xdr:rowOff>
    </xdr:from>
    <xdr:to>
      <xdr:col>15</xdr:col>
      <xdr:colOff>231775</xdr:colOff>
      <xdr:row>97</xdr:row>
      <xdr:rowOff>126665</xdr:rowOff>
    </xdr:to>
    <xdr:sp macro="" textlink="">
      <xdr:nvSpPr>
        <xdr:cNvPr id="458" name="円/楕円 457"/>
        <xdr:cNvSpPr/>
      </xdr:nvSpPr>
      <xdr:spPr>
        <a:xfrm>
          <a:off x="10426700" y="16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47942</xdr:rowOff>
    </xdr:from>
    <xdr:ext cx="599010" cy="259045"/>
    <xdr:sp macro="" textlink="">
      <xdr:nvSpPr>
        <xdr:cNvPr id="459" name="普通建設事業費 （ うち更新整備　）該当値テキスト"/>
        <xdr:cNvSpPr txBox="1"/>
      </xdr:nvSpPr>
      <xdr:spPr>
        <a:xfrm>
          <a:off x="10528300" y="165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49561</xdr:rowOff>
    </xdr:from>
    <xdr:to>
      <xdr:col>14</xdr:col>
      <xdr:colOff>79375</xdr:colOff>
      <xdr:row>95</xdr:row>
      <xdr:rowOff>151161</xdr:rowOff>
    </xdr:to>
    <xdr:sp macro="" textlink="">
      <xdr:nvSpPr>
        <xdr:cNvPr id="460" name="円/楕円 459"/>
        <xdr:cNvSpPr/>
      </xdr:nvSpPr>
      <xdr:spPr>
        <a:xfrm>
          <a:off x="9588500" y="1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167688</xdr:rowOff>
    </xdr:from>
    <xdr:ext cx="599010" cy="259045"/>
    <xdr:sp macro="" textlink="">
      <xdr:nvSpPr>
        <xdr:cNvPr id="461" name="テキスト ボックス 460"/>
        <xdr:cNvSpPr txBox="1"/>
      </xdr:nvSpPr>
      <xdr:spPr>
        <a:xfrm>
          <a:off x="9339794" y="1611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106731</xdr:rowOff>
    </xdr:from>
    <xdr:to>
      <xdr:col>23</xdr:col>
      <xdr:colOff>517525</xdr:colOff>
      <xdr:row>76</xdr:row>
      <xdr:rowOff>154172</xdr:rowOff>
    </xdr:to>
    <xdr:cxnSp macro="">
      <xdr:nvCxnSpPr>
        <xdr:cNvPr id="600" name="直線コネクタ 599"/>
        <xdr:cNvCxnSpPr/>
      </xdr:nvCxnSpPr>
      <xdr:spPr>
        <a:xfrm>
          <a:off x="15481300" y="13136931"/>
          <a:ext cx="8382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106731</xdr:rowOff>
    </xdr:from>
    <xdr:to>
      <xdr:col>22</xdr:col>
      <xdr:colOff>365125</xdr:colOff>
      <xdr:row>76</xdr:row>
      <xdr:rowOff>132197</xdr:rowOff>
    </xdr:to>
    <xdr:cxnSp macro="">
      <xdr:nvCxnSpPr>
        <xdr:cNvPr id="603" name="直線コネクタ 602"/>
        <xdr:cNvCxnSpPr/>
      </xdr:nvCxnSpPr>
      <xdr:spPr>
        <a:xfrm flipV="1">
          <a:off x="14592300" y="13136931"/>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132197</xdr:rowOff>
    </xdr:from>
    <xdr:to>
      <xdr:col>21</xdr:col>
      <xdr:colOff>161925</xdr:colOff>
      <xdr:row>76</xdr:row>
      <xdr:rowOff>144013</xdr:rowOff>
    </xdr:to>
    <xdr:cxnSp macro="">
      <xdr:nvCxnSpPr>
        <xdr:cNvPr id="606" name="直線コネクタ 605"/>
        <xdr:cNvCxnSpPr/>
      </xdr:nvCxnSpPr>
      <xdr:spPr>
        <a:xfrm flipV="1">
          <a:off x="13703300" y="13162397"/>
          <a:ext cx="889000" cy="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129053</xdr:rowOff>
    </xdr:from>
    <xdr:to>
      <xdr:col>19</xdr:col>
      <xdr:colOff>644525</xdr:colOff>
      <xdr:row>76</xdr:row>
      <xdr:rowOff>144013</xdr:rowOff>
    </xdr:to>
    <xdr:cxnSp macro="">
      <xdr:nvCxnSpPr>
        <xdr:cNvPr id="609" name="直線コネクタ 608"/>
        <xdr:cNvCxnSpPr/>
      </xdr:nvCxnSpPr>
      <xdr:spPr>
        <a:xfrm>
          <a:off x="12814300" y="1315925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103372</xdr:rowOff>
    </xdr:from>
    <xdr:to>
      <xdr:col>23</xdr:col>
      <xdr:colOff>568325</xdr:colOff>
      <xdr:row>77</xdr:row>
      <xdr:rowOff>33522</xdr:rowOff>
    </xdr:to>
    <xdr:sp macro="" textlink="">
      <xdr:nvSpPr>
        <xdr:cNvPr id="619" name="円/楕円 618"/>
        <xdr:cNvSpPr/>
      </xdr:nvSpPr>
      <xdr:spPr>
        <a:xfrm>
          <a:off x="16268700" y="131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126249</xdr:rowOff>
    </xdr:from>
    <xdr:ext cx="599010" cy="259045"/>
    <xdr:sp macro="" textlink="">
      <xdr:nvSpPr>
        <xdr:cNvPr id="620" name="公債費該当値テキスト"/>
        <xdr:cNvSpPr txBox="1"/>
      </xdr:nvSpPr>
      <xdr:spPr>
        <a:xfrm>
          <a:off x="16370300" y="1298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55931</xdr:rowOff>
    </xdr:from>
    <xdr:to>
      <xdr:col>22</xdr:col>
      <xdr:colOff>415925</xdr:colOff>
      <xdr:row>76</xdr:row>
      <xdr:rowOff>157531</xdr:rowOff>
    </xdr:to>
    <xdr:sp macro="" textlink="">
      <xdr:nvSpPr>
        <xdr:cNvPr id="621" name="円/楕円 620"/>
        <xdr:cNvSpPr/>
      </xdr:nvSpPr>
      <xdr:spPr>
        <a:xfrm>
          <a:off x="15430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2609</xdr:rowOff>
    </xdr:from>
    <xdr:ext cx="599010" cy="259045"/>
    <xdr:sp macro="" textlink="">
      <xdr:nvSpPr>
        <xdr:cNvPr id="622" name="テキスト ボックス 621"/>
        <xdr:cNvSpPr txBox="1"/>
      </xdr:nvSpPr>
      <xdr:spPr>
        <a:xfrm>
          <a:off x="15181794" y="128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81397</xdr:rowOff>
    </xdr:from>
    <xdr:to>
      <xdr:col>21</xdr:col>
      <xdr:colOff>212725</xdr:colOff>
      <xdr:row>77</xdr:row>
      <xdr:rowOff>11547</xdr:rowOff>
    </xdr:to>
    <xdr:sp macro="" textlink="">
      <xdr:nvSpPr>
        <xdr:cNvPr id="623" name="円/楕円 622"/>
        <xdr:cNvSpPr/>
      </xdr:nvSpPr>
      <xdr:spPr>
        <a:xfrm>
          <a:off x="14541500" y="131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28074</xdr:rowOff>
    </xdr:from>
    <xdr:ext cx="599010" cy="259045"/>
    <xdr:sp macro="" textlink="">
      <xdr:nvSpPr>
        <xdr:cNvPr id="624" name="テキスト ボックス 623"/>
        <xdr:cNvSpPr txBox="1"/>
      </xdr:nvSpPr>
      <xdr:spPr>
        <a:xfrm>
          <a:off x="14292794" y="1288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93213</xdr:rowOff>
    </xdr:from>
    <xdr:to>
      <xdr:col>20</xdr:col>
      <xdr:colOff>9525</xdr:colOff>
      <xdr:row>77</xdr:row>
      <xdr:rowOff>23363</xdr:rowOff>
    </xdr:to>
    <xdr:sp macro="" textlink="">
      <xdr:nvSpPr>
        <xdr:cNvPr id="625" name="円/楕円 624"/>
        <xdr:cNvSpPr/>
      </xdr:nvSpPr>
      <xdr:spPr>
        <a:xfrm>
          <a:off x="13652500" y="131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39890</xdr:rowOff>
    </xdr:from>
    <xdr:ext cx="599010" cy="259045"/>
    <xdr:sp macro="" textlink="">
      <xdr:nvSpPr>
        <xdr:cNvPr id="626" name="テキスト ボックス 625"/>
        <xdr:cNvSpPr txBox="1"/>
      </xdr:nvSpPr>
      <xdr:spPr>
        <a:xfrm>
          <a:off x="13403794" y="128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78253</xdr:rowOff>
    </xdr:from>
    <xdr:to>
      <xdr:col>18</xdr:col>
      <xdr:colOff>492125</xdr:colOff>
      <xdr:row>77</xdr:row>
      <xdr:rowOff>8403</xdr:rowOff>
    </xdr:to>
    <xdr:sp macro="" textlink="">
      <xdr:nvSpPr>
        <xdr:cNvPr id="627" name="円/楕円 626"/>
        <xdr:cNvSpPr/>
      </xdr:nvSpPr>
      <xdr:spPr>
        <a:xfrm>
          <a:off x="12763500" y="131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24930</xdr:rowOff>
    </xdr:from>
    <xdr:ext cx="599010" cy="259045"/>
    <xdr:sp macro="" textlink="">
      <xdr:nvSpPr>
        <xdr:cNvPr id="628" name="テキスト ボックス 627"/>
        <xdr:cNvSpPr txBox="1"/>
      </xdr:nvSpPr>
      <xdr:spPr>
        <a:xfrm>
          <a:off x="12514794" y="1288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90991</xdr:rowOff>
    </xdr:from>
    <xdr:to>
      <xdr:col>23</xdr:col>
      <xdr:colOff>517525</xdr:colOff>
      <xdr:row>97</xdr:row>
      <xdr:rowOff>55764</xdr:rowOff>
    </xdr:to>
    <xdr:cxnSp macro="">
      <xdr:nvCxnSpPr>
        <xdr:cNvPr id="657" name="直線コネクタ 656"/>
        <xdr:cNvCxnSpPr/>
      </xdr:nvCxnSpPr>
      <xdr:spPr>
        <a:xfrm flipV="1">
          <a:off x="15481300" y="16550191"/>
          <a:ext cx="838200" cy="1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121682</xdr:rowOff>
    </xdr:from>
    <xdr:to>
      <xdr:col>22</xdr:col>
      <xdr:colOff>365125</xdr:colOff>
      <xdr:row>97</xdr:row>
      <xdr:rowOff>55764</xdr:rowOff>
    </xdr:to>
    <xdr:cxnSp macro="">
      <xdr:nvCxnSpPr>
        <xdr:cNvPr id="660" name="直線コネクタ 659"/>
        <xdr:cNvCxnSpPr/>
      </xdr:nvCxnSpPr>
      <xdr:spPr>
        <a:xfrm>
          <a:off x="14592300" y="16580882"/>
          <a:ext cx="889000" cy="10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121682</xdr:rowOff>
    </xdr:from>
    <xdr:to>
      <xdr:col>21</xdr:col>
      <xdr:colOff>161925</xdr:colOff>
      <xdr:row>97</xdr:row>
      <xdr:rowOff>97501</xdr:rowOff>
    </xdr:to>
    <xdr:cxnSp macro="">
      <xdr:nvCxnSpPr>
        <xdr:cNvPr id="663" name="直線コネクタ 662"/>
        <xdr:cNvCxnSpPr/>
      </xdr:nvCxnSpPr>
      <xdr:spPr>
        <a:xfrm flipV="1">
          <a:off x="13703300" y="16580882"/>
          <a:ext cx="889000" cy="1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115435</xdr:rowOff>
    </xdr:from>
    <xdr:to>
      <xdr:col>19</xdr:col>
      <xdr:colOff>644525</xdr:colOff>
      <xdr:row>97</xdr:row>
      <xdr:rowOff>97501</xdr:rowOff>
    </xdr:to>
    <xdr:cxnSp macro="">
      <xdr:nvCxnSpPr>
        <xdr:cNvPr id="666" name="直線コネクタ 665"/>
        <xdr:cNvCxnSpPr/>
      </xdr:nvCxnSpPr>
      <xdr:spPr>
        <a:xfrm>
          <a:off x="12814300" y="16574635"/>
          <a:ext cx="889000" cy="1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40191</xdr:rowOff>
    </xdr:from>
    <xdr:to>
      <xdr:col>23</xdr:col>
      <xdr:colOff>568325</xdr:colOff>
      <xdr:row>96</xdr:row>
      <xdr:rowOff>141791</xdr:rowOff>
    </xdr:to>
    <xdr:sp macro="" textlink="">
      <xdr:nvSpPr>
        <xdr:cNvPr id="676" name="円/楕円 675"/>
        <xdr:cNvSpPr/>
      </xdr:nvSpPr>
      <xdr:spPr>
        <a:xfrm>
          <a:off x="16268700" y="164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63068</xdr:rowOff>
    </xdr:from>
    <xdr:ext cx="599010" cy="259045"/>
    <xdr:sp macro="" textlink="">
      <xdr:nvSpPr>
        <xdr:cNvPr id="677" name="積立金該当値テキスト"/>
        <xdr:cNvSpPr txBox="1"/>
      </xdr:nvSpPr>
      <xdr:spPr>
        <a:xfrm>
          <a:off x="16370300" y="163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4964</xdr:rowOff>
    </xdr:from>
    <xdr:to>
      <xdr:col>22</xdr:col>
      <xdr:colOff>415925</xdr:colOff>
      <xdr:row>97</xdr:row>
      <xdr:rowOff>106564</xdr:rowOff>
    </xdr:to>
    <xdr:sp macro="" textlink="">
      <xdr:nvSpPr>
        <xdr:cNvPr id="678" name="円/楕円 677"/>
        <xdr:cNvSpPr/>
      </xdr:nvSpPr>
      <xdr:spPr>
        <a:xfrm>
          <a:off x="15430500" y="166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123091</xdr:rowOff>
    </xdr:from>
    <xdr:ext cx="599010" cy="259045"/>
    <xdr:sp macro="" textlink="">
      <xdr:nvSpPr>
        <xdr:cNvPr id="679" name="テキスト ボックス 678"/>
        <xdr:cNvSpPr txBox="1"/>
      </xdr:nvSpPr>
      <xdr:spPr>
        <a:xfrm>
          <a:off x="15181794" y="1641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70882</xdr:rowOff>
    </xdr:from>
    <xdr:to>
      <xdr:col>21</xdr:col>
      <xdr:colOff>212725</xdr:colOff>
      <xdr:row>97</xdr:row>
      <xdr:rowOff>1032</xdr:rowOff>
    </xdr:to>
    <xdr:sp macro="" textlink="">
      <xdr:nvSpPr>
        <xdr:cNvPr id="680" name="円/楕円 679"/>
        <xdr:cNvSpPr/>
      </xdr:nvSpPr>
      <xdr:spPr>
        <a:xfrm>
          <a:off x="14541500" y="165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17559</xdr:rowOff>
    </xdr:from>
    <xdr:ext cx="599010" cy="259045"/>
    <xdr:sp macro="" textlink="">
      <xdr:nvSpPr>
        <xdr:cNvPr id="681" name="テキスト ボックス 680"/>
        <xdr:cNvSpPr txBox="1"/>
      </xdr:nvSpPr>
      <xdr:spPr>
        <a:xfrm>
          <a:off x="14292794" y="163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46701</xdr:rowOff>
    </xdr:from>
    <xdr:to>
      <xdr:col>20</xdr:col>
      <xdr:colOff>9525</xdr:colOff>
      <xdr:row>97</xdr:row>
      <xdr:rowOff>148301</xdr:rowOff>
    </xdr:to>
    <xdr:sp macro="" textlink="">
      <xdr:nvSpPr>
        <xdr:cNvPr id="682" name="円/楕円 681"/>
        <xdr:cNvSpPr/>
      </xdr:nvSpPr>
      <xdr:spPr>
        <a:xfrm>
          <a:off x="13652500" y="166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164828</xdr:rowOff>
    </xdr:from>
    <xdr:ext cx="599010" cy="259045"/>
    <xdr:sp macro="" textlink="">
      <xdr:nvSpPr>
        <xdr:cNvPr id="683" name="テキスト ボックス 682"/>
        <xdr:cNvSpPr txBox="1"/>
      </xdr:nvSpPr>
      <xdr:spPr>
        <a:xfrm>
          <a:off x="13403794" y="1645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64635</xdr:rowOff>
    </xdr:from>
    <xdr:to>
      <xdr:col>18</xdr:col>
      <xdr:colOff>492125</xdr:colOff>
      <xdr:row>96</xdr:row>
      <xdr:rowOff>166235</xdr:rowOff>
    </xdr:to>
    <xdr:sp macro="" textlink="">
      <xdr:nvSpPr>
        <xdr:cNvPr id="684" name="円/楕円 683"/>
        <xdr:cNvSpPr/>
      </xdr:nvSpPr>
      <xdr:spPr>
        <a:xfrm>
          <a:off x="12763500" y="165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11312</xdr:rowOff>
    </xdr:from>
    <xdr:ext cx="599010" cy="259045"/>
    <xdr:sp macro="" textlink="">
      <xdr:nvSpPr>
        <xdr:cNvPr id="685" name="テキスト ボックス 684"/>
        <xdr:cNvSpPr txBox="1"/>
      </xdr:nvSpPr>
      <xdr:spPr>
        <a:xfrm>
          <a:off x="12514794" y="1629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38506</xdr:rowOff>
    </xdr:from>
    <xdr:to>
      <xdr:col>32</xdr:col>
      <xdr:colOff>187325</xdr:colOff>
      <xdr:row>59</xdr:row>
      <xdr:rowOff>42407</xdr:rowOff>
    </xdr:to>
    <xdr:cxnSp macro="">
      <xdr:nvCxnSpPr>
        <xdr:cNvPr id="771" name="直線コネクタ 770"/>
        <xdr:cNvCxnSpPr/>
      </xdr:nvCxnSpPr>
      <xdr:spPr>
        <a:xfrm flipV="1">
          <a:off x="21323300" y="10154056"/>
          <a:ext cx="8382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40129</xdr:rowOff>
    </xdr:from>
    <xdr:to>
      <xdr:col>31</xdr:col>
      <xdr:colOff>34925</xdr:colOff>
      <xdr:row>59</xdr:row>
      <xdr:rowOff>42407</xdr:rowOff>
    </xdr:to>
    <xdr:cxnSp macro="">
      <xdr:nvCxnSpPr>
        <xdr:cNvPr id="774" name="直線コネクタ 773"/>
        <xdr:cNvCxnSpPr/>
      </xdr:nvCxnSpPr>
      <xdr:spPr>
        <a:xfrm>
          <a:off x="20434300" y="1015567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35816</xdr:rowOff>
    </xdr:from>
    <xdr:to>
      <xdr:col>29</xdr:col>
      <xdr:colOff>517525</xdr:colOff>
      <xdr:row>59</xdr:row>
      <xdr:rowOff>40129</xdr:rowOff>
    </xdr:to>
    <xdr:cxnSp macro="">
      <xdr:nvCxnSpPr>
        <xdr:cNvPr id="777" name="直線コネクタ 776"/>
        <xdr:cNvCxnSpPr/>
      </xdr:nvCxnSpPr>
      <xdr:spPr>
        <a:xfrm>
          <a:off x="19545300" y="10151366"/>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35695</xdr:rowOff>
    </xdr:from>
    <xdr:to>
      <xdr:col>28</xdr:col>
      <xdr:colOff>314325</xdr:colOff>
      <xdr:row>59</xdr:row>
      <xdr:rowOff>35816</xdr:rowOff>
    </xdr:to>
    <xdr:cxnSp macro="">
      <xdr:nvCxnSpPr>
        <xdr:cNvPr id="780" name="直線コネクタ 779"/>
        <xdr:cNvCxnSpPr/>
      </xdr:nvCxnSpPr>
      <xdr:spPr>
        <a:xfrm>
          <a:off x="18656300" y="10151245"/>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159156</xdr:rowOff>
    </xdr:from>
    <xdr:to>
      <xdr:col>32</xdr:col>
      <xdr:colOff>238125</xdr:colOff>
      <xdr:row>59</xdr:row>
      <xdr:rowOff>89306</xdr:rowOff>
    </xdr:to>
    <xdr:sp macro="" textlink="">
      <xdr:nvSpPr>
        <xdr:cNvPr id="790" name="円/楕円 789"/>
        <xdr:cNvSpPr/>
      </xdr:nvSpPr>
      <xdr:spPr>
        <a:xfrm>
          <a:off x="221107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378565" cy="259045"/>
    <xdr:sp macro="" textlink="">
      <xdr:nvSpPr>
        <xdr:cNvPr id="791" name="貸付金該当値テキスト"/>
        <xdr:cNvSpPr txBox="1"/>
      </xdr:nvSpPr>
      <xdr:spPr>
        <a:xfrm>
          <a:off x="22212300" y="1001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163057</xdr:rowOff>
    </xdr:from>
    <xdr:to>
      <xdr:col>31</xdr:col>
      <xdr:colOff>85725</xdr:colOff>
      <xdr:row>59</xdr:row>
      <xdr:rowOff>93207</xdr:rowOff>
    </xdr:to>
    <xdr:sp macro="" textlink="">
      <xdr:nvSpPr>
        <xdr:cNvPr id="792" name="円/楕円 791"/>
        <xdr:cNvSpPr/>
      </xdr:nvSpPr>
      <xdr:spPr>
        <a:xfrm>
          <a:off x="21272500" y="101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84334</xdr:rowOff>
    </xdr:from>
    <xdr:ext cx="378565" cy="259045"/>
    <xdr:sp macro="" textlink="">
      <xdr:nvSpPr>
        <xdr:cNvPr id="793" name="テキスト ボックス 792"/>
        <xdr:cNvSpPr txBox="1"/>
      </xdr:nvSpPr>
      <xdr:spPr>
        <a:xfrm>
          <a:off x="21134017" y="1019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160779</xdr:rowOff>
    </xdr:from>
    <xdr:to>
      <xdr:col>29</xdr:col>
      <xdr:colOff>568325</xdr:colOff>
      <xdr:row>59</xdr:row>
      <xdr:rowOff>90929</xdr:rowOff>
    </xdr:to>
    <xdr:sp macro="" textlink="">
      <xdr:nvSpPr>
        <xdr:cNvPr id="794" name="円/楕円 793"/>
        <xdr:cNvSpPr/>
      </xdr:nvSpPr>
      <xdr:spPr>
        <a:xfrm>
          <a:off x="20383500" y="101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82056</xdr:rowOff>
    </xdr:from>
    <xdr:ext cx="378565" cy="259045"/>
    <xdr:sp macro="" textlink="">
      <xdr:nvSpPr>
        <xdr:cNvPr id="795" name="テキスト ボックス 794"/>
        <xdr:cNvSpPr txBox="1"/>
      </xdr:nvSpPr>
      <xdr:spPr>
        <a:xfrm>
          <a:off x="20245017" y="1019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156466</xdr:rowOff>
    </xdr:from>
    <xdr:to>
      <xdr:col>28</xdr:col>
      <xdr:colOff>365125</xdr:colOff>
      <xdr:row>59</xdr:row>
      <xdr:rowOff>86616</xdr:rowOff>
    </xdr:to>
    <xdr:sp macro="" textlink="">
      <xdr:nvSpPr>
        <xdr:cNvPr id="796" name="円/楕円 795"/>
        <xdr:cNvSpPr/>
      </xdr:nvSpPr>
      <xdr:spPr>
        <a:xfrm>
          <a:off x="19494500" y="101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77743</xdr:rowOff>
    </xdr:from>
    <xdr:ext cx="469744" cy="259045"/>
    <xdr:sp macro="" textlink="">
      <xdr:nvSpPr>
        <xdr:cNvPr id="797" name="テキスト ボックス 796"/>
        <xdr:cNvSpPr txBox="1"/>
      </xdr:nvSpPr>
      <xdr:spPr>
        <a:xfrm>
          <a:off x="19310427" y="1019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156345</xdr:rowOff>
    </xdr:from>
    <xdr:to>
      <xdr:col>27</xdr:col>
      <xdr:colOff>161925</xdr:colOff>
      <xdr:row>59</xdr:row>
      <xdr:rowOff>86495</xdr:rowOff>
    </xdr:to>
    <xdr:sp macro="" textlink="">
      <xdr:nvSpPr>
        <xdr:cNvPr id="798" name="円/楕円 797"/>
        <xdr:cNvSpPr/>
      </xdr:nvSpPr>
      <xdr:spPr>
        <a:xfrm>
          <a:off x="18605500" y="10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77622</xdr:rowOff>
    </xdr:from>
    <xdr:ext cx="469744" cy="259045"/>
    <xdr:sp macro="" textlink="">
      <xdr:nvSpPr>
        <xdr:cNvPr id="799" name="テキスト ボックス 798"/>
        <xdr:cNvSpPr txBox="1"/>
      </xdr:nvSpPr>
      <xdr:spPr>
        <a:xfrm>
          <a:off x="18421427" y="1019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168264</xdr:rowOff>
    </xdr:from>
    <xdr:to>
      <xdr:col>32</xdr:col>
      <xdr:colOff>187325</xdr:colOff>
      <xdr:row>77</xdr:row>
      <xdr:rowOff>10495</xdr:rowOff>
    </xdr:to>
    <xdr:cxnSp macro="">
      <xdr:nvCxnSpPr>
        <xdr:cNvPr id="828" name="直線コネクタ 827"/>
        <xdr:cNvCxnSpPr/>
      </xdr:nvCxnSpPr>
      <xdr:spPr>
        <a:xfrm flipV="1">
          <a:off x="21323300" y="13198464"/>
          <a:ext cx="8382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161204</xdr:rowOff>
    </xdr:from>
    <xdr:to>
      <xdr:col>31</xdr:col>
      <xdr:colOff>34925</xdr:colOff>
      <xdr:row>77</xdr:row>
      <xdr:rowOff>10495</xdr:rowOff>
    </xdr:to>
    <xdr:cxnSp macro="">
      <xdr:nvCxnSpPr>
        <xdr:cNvPr id="831" name="直線コネクタ 830"/>
        <xdr:cNvCxnSpPr/>
      </xdr:nvCxnSpPr>
      <xdr:spPr>
        <a:xfrm>
          <a:off x="20434300" y="13191404"/>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161204</xdr:rowOff>
    </xdr:from>
    <xdr:to>
      <xdr:col>29</xdr:col>
      <xdr:colOff>517525</xdr:colOff>
      <xdr:row>77</xdr:row>
      <xdr:rowOff>43548</xdr:rowOff>
    </xdr:to>
    <xdr:cxnSp macro="">
      <xdr:nvCxnSpPr>
        <xdr:cNvPr id="834" name="直線コネクタ 833"/>
        <xdr:cNvCxnSpPr/>
      </xdr:nvCxnSpPr>
      <xdr:spPr>
        <a:xfrm flipV="1">
          <a:off x="19545300" y="13191404"/>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43548</xdr:rowOff>
    </xdr:from>
    <xdr:to>
      <xdr:col>28</xdr:col>
      <xdr:colOff>314325</xdr:colOff>
      <xdr:row>77</xdr:row>
      <xdr:rowOff>46016</xdr:rowOff>
    </xdr:to>
    <xdr:cxnSp macro="">
      <xdr:nvCxnSpPr>
        <xdr:cNvPr id="837" name="直線コネクタ 836"/>
        <xdr:cNvCxnSpPr/>
      </xdr:nvCxnSpPr>
      <xdr:spPr>
        <a:xfrm flipV="1">
          <a:off x="18656300" y="13245198"/>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117464</xdr:rowOff>
    </xdr:from>
    <xdr:to>
      <xdr:col>32</xdr:col>
      <xdr:colOff>238125</xdr:colOff>
      <xdr:row>77</xdr:row>
      <xdr:rowOff>47614</xdr:rowOff>
    </xdr:to>
    <xdr:sp macro="" textlink="">
      <xdr:nvSpPr>
        <xdr:cNvPr id="847" name="円/楕円 846"/>
        <xdr:cNvSpPr/>
      </xdr:nvSpPr>
      <xdr:spPr>
        <a:xfrm>
          <a:off x="22110700" y="13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95891</xdr:rowOff>
    </xdr:from>
    <xdr:ext cx="599010" cy="259045"/>
    <xdr:sp macro="" textlink="">
      <xdr:nvSpPr>
        <xdr:cNvPr id="848" name="繰出金該当値テキスト"/>
        <xdr:cNvSpPr txBox="1"/>
      </xdr:nvSpPr>
      <xdr:spPr>
        <a:xfrm>
          <a:off x="22212300" y="131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131145</xdr:rowOff>
    </xdr:from>
    <xdr:to>
      <xdr:col>31</xdr:col>
      <xdr:colOff>85725</xdr:colOff>
      <xdr:row>77</xdr:row>
      <xdr:rowOff>61295</xdr:rowOff>
    </xdr:to>
    <xdr:sp macro="" textlink="">
      <xdr:nvSpPr>
        <xdr:cNvPr id="849" name="円/楕円 848"/>
        <xdr:cNvSpPr/>
      </xdr:nvSpPr>
      <xdr:spPr>
        <a:xfrm>
          <a:off x="21272500" y="131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52422</xdr:rowOff>
    </xdr:from>
    <xdr:ext cx="534377" cy="259045"/>
    <xdr:sp macro="" textlink="">
      <xdr:nvSpPr>
        <xdr:cNvPr id="850" name="テキスト ボックス 849"/>
        <xdr:cNvSpPr txBox="1"/>
      </xdr:nvSpPr>
      <xdr:spPr>
        <a:xfrm>
          <a:off x="21056111" y="132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110404</xdr:rowOff>
    </xdr:from>
    <xdr:to>
      <xdr:col>29</xdr:col>
      <xdr:colOff>568325</xdr:colOff>
      <xdr:row>77</xdr:row>
      <xdr:rowOff>40554</xdr:rowOff>
    </xdr:to>
    <xdr:sp macro="" textlink="">
      <xdr:nvSpPr>
        <xdr:cNvPr id="851" name="円/楕円 850"/>
        <xdr:cNvSpPr/>
      </xdr:nvSpPr>
      <xdr:spPr>
        <a:xfrm>
          <a:off x="20383500" y="131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57080</xdr:rowOff>
    </xdr:from>
    <xdr:ext cx="599010" cy="259045"/>
    <xdr:sp macro="" textlink="">
      <xdr:nvSpPr>
        <xdr:cNvPr id="852" name="テキスト ボックス 851"/>
        <xdr:cNvSpPr txBox="1"/>
      </xdr:nvSpPr>
      <xdr:spPr>
        <a:xfrm>
          <a:off x="20134794" y="129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164198</xdr:rowOff>
    </xdr:from>
    <xdr:to>
      <xdr:col>28</xdr:col>
      <xdr:colOff>365125</xdr:colOff>
      <xdr:row>77</xdr:row>
      <xdr:rowOff>94348</xdr:rowOff>
    </xdr:to>
    <xdr:sp macro="" textlink="">
      <xdr:nvSpPr>
        <xdr:cNvPr id="853" name="円/楕円 852"/>
        <xdr:cNvSpPr/>
      </xdr:nvSpPr>
      <xdr:spPr>
        <a:xfrm>
          <a:off x="19494500" y="131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85475</xdr:rowOff>
    </xdr:from>
    <xdr:ext cx="534377" cy="259045"/>
    <xdr:sp macro="" textlink="">
      <xdr:nvSpPr>
        <xdr:cNvPr id="854" name="テキスト ボックス 853"/>
        <xdr:cNvSpPr txBox="1"/>
      </xdr:nvSpPr>
      <xdr:spPr>
        <a:xfrm>
          <a:off x="19278111" y="132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166666</xdr:rowOff>
    </xdr:from>
    <xdr:to>
      <xdr:col>27</xdr:col>
      <xdr:colOff>161925</xdr:colOff>
      <xdr:row>77</xdr:row>
      <xdr:rowOff>96816</xdr:rowOff>
    </xdr:to>
    <xdr:sp macro="" textlink="">
      <xdr:nvSpPr>
        <xdr:cNvPr id="855" name="円/楕円 854"/>
        <xdr:cNvSpPr/>
      </xdr:nvSpPr>
      <xdr:spPr>
        <a:xfrm>
          <a:off x="18605500" y="131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87943</xdr:rowOff>
    </xdr:from>
    <xdr:ext cx="534377" cy="259045"/>
    <xdr:sp macro="" textlink="">
      <xdr:nvSpPr>
        <xdr:cNvPr id="856" name="テキスト ボックス 855"/>
        <xdr:cNvSpPr txBox="1"/>
      </xdr:nvSpPr>
      <xdr:spPr>
        <a:xfrm>
          <a:off x="18389111" y="132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人口が少ないことにより、</a:t>
          </a:r>
          <a:r>
            <a:rPr kumimoji="1" lang="ja-JP" altLang="ja-JP" sz="1300">
              <a:solidFill>
                <a:schemeClr val="dk1"/>
              </a:solidFill>
              <a:effectLst/>
              <a:latin typeface="+mn-lt"/>
              <a:ea typeface="+mn-ea"/>
              <a:cs typeface="+mn-cs"/>
            </a:rPr>
            <a:t>人件費や普通建設事業費の住民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人当たりのコストは類似団体よりも高額とな</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年度にかけて含みつ糖製糖施設近代化事業が行われているため来年度までこのような傾向となると予測する。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1,192
1,175
21.99
3,687,817
3,407,014
217,448
1,204,413
1,713,847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156959</xdr:rowOff>
    </xdr:from>
    <xdr:to>
      <xdr:col>6</xdr:col>
      <xdr:colOff>511175</xdr:colOff>
      <xdr:row>36</xdr:row>
      <xdr:rowOff>52718</xdr:rowOff>
    </xdr:to>
    <xdr:cxnSp macro="">
      <xdr:nvCxnSpPr>
        <xdr:cNvPr id="62" name="直線コネクタ 61"/>
        <xdr:cNvCxnSpPr/>
      </xdr:nvCxnSpPr>
      <xdr:spPr>
        <a:xfrm flipV="1">
          <a:off x="3797300" y="6157709"/>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52718</xdr:rowOff>
    </xdr:from>
    <xdr:to>
      <xdr:col>5</xdr:col>
      <xdr:colOff>358775</xdr:colOff>
      <xdr:row>36</xdr:row>
      <xdr:rowOff>59886</xdr:rowOff>
    </xdr:to>
    <xdr:cxnSp macro="">
      <xdr:nvCxnSpPr>
        <xdr:cNvPr id="65" name="直線コネクタ 64"/>
        <xdr:cNvCxnSpPr/>
      </xdr:nvCxnSpPr>
      <xdr:spPr>
        <a:xfrm flipV="1">
          <a:off x="2908300" y="6224918"/>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59886</xdr:rowOff>
    </xdr:from>
    <xdr:to>
      <xdr:col>4</xdr:col>
      <xdr:colOff>155575</xdr:colOff>
      <xdr:row>36</xdr:row>
      <xdr:rowOff>62890</xdr:rowOff>
    </xdr:to>
    <xdr:cxnSp macro="">
      <xdr:nvCxnSpPr>
        <xdr:cNvPr id="68" name="直線コネクタ 67"/>
        <xdr:cNvCxnSpPr/>
      </xdr:nvCxnSpPr>
      <xdr:spPr>
        <a:xfrm flipV="1">
          <a:off x="2019300" y="6232086"/>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166952</xdr:rowOff>
    </xdr:from>
    <xdr:to>
      <xdr:col>2</xdr:col>
      <xdr:colOff>638175</xdr:colOff>
      <xdr:row>36</xdr:row>
      <xdr:rowOff>62890</xdr:rowOff>
    </xdr:to>
    <xdr:cxnSp macro="">
      <xdr:nvCxnSpPr>
        <xdr:cNvPr id="71" name="直線コネクタ 70"/>
        <xdr:cNvCxnSpPr/>
      </xdr:nvCxnSpPr>
      <xdr:spPr>
        <a:xfrm>
          <a:off x="1130300" y="6167702"/>
          <a:ext cx="889000" cy="6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106159</xdr:rowOff>
    </xdr:from>
    <xdr:to>
      <xdr:col>6</xdr:col>
      <xdr:colOff>561975</xdr:colOff>
      <xdr:row>36</xdr:row>
      <xdr:rowOff>36309</xdr:rowOff>
    </xdr:to>
    <xdr:sp macro="" textlink="">
      <xdr:nvSpPr>
        <xdr:cNvPr id="81" name="円/楕円 80"/>
        <xdr:cNvSpPr/>
      </xdr:nvSpPr>
      <xdr:spPr>
        <a:xfrm>
          <a:off x="4584700" y="61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129036</xdr:rowOff>
    </xdr:from>
    <xdr:ext cx="534377" cy="259045"/>
    <xdr:sp macro="" textlink="">
      <xdr:nvSpPr>
        <xdr:cNvPr id="82" name="議会費該当値テキスト"/>
        <xdr:cNvSpPr txBox="1"/>
      </xdr:nvSpPr>
      <xdr:spPr>
        <a:xfrm>
          <a:off x="4686300" y="59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1918</xdr:rowOff>
    </xdr:from>
    <xdr:to>
      <xdr:col>5</xdr:col>
      <xdr:colOff>409575</xdr:colOff>
      <xdr:row>36</xdr:row>
      <xdr:rowOff>103518</xdr:rowOff>
    </xdr:to>
    <xdr:sp macro="" textlink="">
      <xdr:nvSpPr>
        <xdr:cNvPr id="83" name="円/楕円 82"/>
        <xdr:cNvSpPr/>
      </xdr:nvSpPr>
      <xdr:spPr>
        <a:xfrm>
          <a:off x="3746500" y="6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120045</xdr:rowOff>
    </xdr:from>
    <xdr:ext cx="534377" cy="259045"/>
    <xdr:sp macro="" textlink="">
      <xdr:nvSpPr>
        <xdr:cNvPr id="84" name="テキスト ボックス 83"/>
        <xdr:cNvSpPr txBox="1"/>
      </xdr:nvSpPr>
      <xdr:spPr>
        <a:xfrm>
          <a:off x="3530111" y="59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9086</xdr:rowOff>
    </xdr:from>
    <xdr:to>
      <xdr:col>4</xdr:col>
      <xdr:colOff>206375</xdr:colOff>
      <xdr:row>36</xdr:row>
      <xdr:rowOff>110686</xdr:rowOff>
    </xdr:to>
    <xdr:sp macro="" textlink="">
      <xdr:nvSpPr>
        <xdr:cNvPr id="85" name="円/楕円 84"/>
        <xdr:cNvSpPr/>
      </xdr:nvSpPr>
      <xdr:spPr>
        <a:xfrm>
          <a:off x="2857500" y="61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127213</xdr:rowOff>
    </xdr:from>
    <xdr:ext cx="534377" cy="259045"/>
    <xdr:sp macro="" textlink="">
      <xdr:nvSpPr>
        <xdr:cNvPr id="86" name="テキスト ボックス 85"/>
        <xdr:cNvSpPr txBox="1"/>
      </xdr:nvSpPr>
      <xdr:spPr>
        <a:xfrm>
          <a:off x="2641111" y="59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12090</xdr:rowOff>
    </xdr:from>
    <xdr:to>
      <xdr:col>3</xdr:col>
      <xdr:colOff>3175</xdr:colOff>
      <xdr:row>36</xdr:row>
      <xdr:rowOff>113690</xdr:rowOff>
    </xdr:to>
    <xdr:sp macro="" textlink="">
      <xdr:nvSpPr>
        <xdr:cNvPr id="87" name="円/楕円 86"/>
        <xdr:cNvSpPr/>
      </xdr:nvSpPr>
      <xdr:spPr>
        <a:xfrm>
          <a:off x="1968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130217</xdr:rowOff>
    </xdr:from>
    <xdr:ext cx="534377" cy="259045"/>
    <xdr:sp macro="" textlink="">
      <xdr:nvSpPr>
        <xdr:cNvPr id="88" name="テキスト ボックス 87"/>
        <xdr:cNvSpPr txBox="1"/>
      </xdr:nvSpPr>
      <xdr:spPr>
        <a:xfrm>
          <a:off x="1752111" y="59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116152</xdr:rowOff>
    </xdr:from>
    <xdr:to>
      <xdr:col>1</xdr:col>
      <xdr:colOff>485775</xdr:colOff>
      <xdr:row>36</xdr:row>
      <xdr:rowOff>46302</xdr:rowOff>
    </xdr:to>
    <xdr:sp macro="" textlink="">
      <xdr:nvSpPr>
        <xdr:cNvPr id="89" name="円/楕円 88"/>
        <xdr:cNvSpPr/>
      </xdr:nvSpPr>
      <xdr:spPr>
        <a:xfrm>
          <a:off x="1079500" y="61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62829</xdr:rowOff>
    </xdr:from>
    <xdr:ext cx="534377" cy="259045"/>
    <xdr:sp macro="" textlink="">
      <xdr:nvSpPr>
        <xdr:cNvPr id="90" name="テキスト ボックス 89"/>
        <xdr:cNvSpPr txBox="1"/>
      </xdr:nvSpPr>
      <xdr:spPr>
        <a:xfrm>
          <a:off x="863111" y="58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67889</xdr:rowOff>
    </xdr:from>
    <xdr:to>
      <xdr:col>6</xdr:col>
      <xdr:colOff>511175</xdr:colOff>
      <xdr:row>55</xdr:row>
      <xdr:rowOff>26313</xdr:rowOff>
    </xdr:to>
    <xdr:cxnSp macro="">
      <xdr:nvCxnSpPr>
        <xdr:cNvPr id="121" name="直線コネクタ 120"/>
        <xdr:cNvCxnSpPr/>
      </xdr:nvCxnSpPr>
      <xdr:spPr>
        <a:xfrm>
          <a:off x="3797300" y="9154739"/>
          <a:ext cx="838200" cy="30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67889</xdr:rowOff>
    </xdr:from>
    <xdr:to>
      <xdr:col>5</xdr:col>
      <xdr:colOff>358775</xdr:colOff>
      <xdr:row>54</xdr:row>
      <xdr:rowOff>155869</xdr:rowOff>
    </xdr:to>
    <xdr:cxnSp macro="">
      <xdr:nvCxnSpPr>
        <xdr:cNvPr id="124" name="直線コネクタ 123"/>
        <xdr:cNvCxnSpPr/>
      </xdr:nvCxnSpPr>
      <xdr:spPr>
        <a:xfrm flipV="1">
          <a:off x="2908300" y="9154739"/>
          <a:ext cx="889000" cy="25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155869</xdr:rowOff>
    </xdr:from>
    <xdr:to>
      <xdr:col>4</xdr:col>
      <xdr:colOff>155575</xdr:colOff>
      <xdr:row>56</xdr:row>
      <xdr:rowOff>150127</xdr:rowOff>
    </xdr:to>
    <xdr:cxnSp macro="">
      <xdr:nvCxnSpPr>
        <xdr:cNvPr id="127" name="直線コネクタ 126"/>
        <xdr:cNvCxnSpPr/>
      </xdr:nvCxnSpPr>
      <xdr:spPr>
        <a:xfrm flipV="1">
          <a:off x="2019300" y="9414169"/>
          <a:ext cx="889000" cy="33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30867</xdr:rowOff>
    </xdr:from>
    <xdr:to>
      <xdr:col>2</xdr:col>
      <xdr:colOff>638175</xdr:colOff>
      <xdr:row>56</xdr:row>
      <xdr:rowOff>150127</xdr:rowOff>
    </xdr:to>
    <xdr:cxnSp macro="">
      <xdr:nvCxnSpPr>
        <xdr:cNvPr id="130" name="直線コネクタ 129"/>
        <xdr:cNvCxnSpPr/>
      </xdr:nvCxnSpPr>
      <xdr:spPr>
        <a:xfrm>
          <a:off x="1130300" y="9632067"/>
          <a:ext cx="8890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146963</xdr:rowOff>
    </xdr:from>
    <xdr:to>
      <xdr:col>6</xdr:col>
      <xdr:colOff>561975</xdr:colOff>
      <xdr:row>55</xdr:row>
      <xdr:rowOff>77113</xdr:rowOff>
    </xdr:to>
    <xdr:sp macro="" textlink="">
      <xdr:nvSpPr>
        <xdr:cNvPr id="140" name="円/楕円 139"/>
        <xdr:cNvSpPr/>
      </xdr:nvSpPr>
      <xdr:spPr>
        <a:xfrm>
          <a:off x="4584700" y="94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169840</xdr:rowOff>
    </xdr:from>
    <xdr:ext cx="599010" cy="259045"/>
    <xdr:sp macro="" textlink="">
      <xdr:nvSpPr>
        <xdr:cNvPr id="141" name="総務費該当値テキスト"/>
        <xdr:cNvSpPr txBox="1"/>
      </xdr:nvSpPr>
      <xdr:spPr>
        <a:xfrm>
          <a:off x="4686300" y="925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17089</xdr:rowOff>
    </xdr:from>
    <xdr:to>
      <xdr:col>5</xdr:col>
      <xdr:colOff>409575</xdr:colOff>
      <xdr:row>53</xdr:row>
      <xdr:rowOff>118689</xdr:rowOff>
    </xdr:to>
    <xdr:sp macro="" textlink="">
      <xdr:nvSpPr>
        <xdr:cNvPr id="142" name="円/楕円 141"/>
        <xdr:cNvSpPr/>
      </xdr:nvSpPr>
      <xdr:spPr>
        <a:xfrm>
          <a:off x="3746500" y="91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135216</xdr:rowOff>
    </xdr:from>
    <xdr:ext cx="599010" cy="259045"/>
    <xdr:sp macro="" textlink="">
      <xdr:nvSpPr>
        <xdr:cNvPr id="143" name="テキスト ボックス 142"/>
        <xdr:cNvSpPr txBox="1"/>
      </xdr:nvSpPr>
      <xdr:spPr>
        <a:xfrm>
          <a:off x="3497794" y="8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973,468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105069</xdr:rowOff>
    </xdr:from>
    <xdr:to>
      <xdr:col>4</xdr:col>
      <xdr:colOff>206375</xdr:colOff>
      <xdr:row>55</xdr:row>
      <xdr:rowOff>35219</xdr:rowOff>
    </xdr:to>
    <xdr:sp macro="" textlink="">
      <xdr:nvSpPr>
        <xdr:cNvPr id="144" name="円/楕円 143"/>
        <xdr:cNvSpPr/>
      </xdr:nvSpPr>
      <xdr:spPr>
        <a:xfrm>
          <a:off x="2857500" y="93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51746</xdr:rowOff>
    </xdr:from>
    <xdr:ext cx="599010" cy="259045"/>
    <xdr:sp macro="" textlink="">
      <xdr:nvSpPr>
        <xdr:cNvPr id="145" name="テキスト ボックス 144"/>
        <xdr:cNvSpPr txBox="1"/>
      </xdr:nvSpPr>
      <xdr:spPr>
        <a:xfrm>
          <a:off x="2608794" y="913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99327</xdr:rowOff>
    </xdr:from>
    <xdr:to>
      <xdr:col>3</xdr:col>
      <xdr:colOff>3175</xdr:colOff>
      <xdr:row>57</xdr:row>
      <xdr:rowOff>29477</xdr:rowOff>
    </xdr:to>
    <xdr:sp macro="" textlink="">
      <xdr:nvSpPr>
        <xdr:cNvPr id="146" name="円/楕円 145"/>
        <xdr:cNvSpPr/>
      </xdr:nvSpPr>
      <xdr:spPr>
        <a:xfrm>
          <a:off x="1968500" y="97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46004</xdr:rowOff>
    </xdr:from>
    <xdr:ext cx="599010" cy="259045"/>
    <xdr:sp macro="" textlink="">
      <xdr:nvSpPr>
        <xdr:cNvPr id="147" name="テキスト ボックス 146"/>
        <xdr:cNvSpPr txBox="1"/>
      </xdr:nvSpPr>
      <xdr:spPr>
        <a:xfrm>
          <a:off x="1719794" y="947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425,421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151517</xdr:rowOff>
    </xdr:from>
    <xdr:to>
      <xdr:col>1</xdr:col>
      <xdr:colOff>485775</xdr:colOff>
      <xdr:row>56</xdr:row>
      <xdr:rowOff>81667</xdr:rowOff>
    </xdr:to>
    <xdr:sp macro="" textlink="">
      <xdr:nvSpPr>
        <xdr:cNvPr id="148" name="円/楕円 147"/>
        <xdr:cNvSpPr/>
      </xdr:nvSpPr>
      <xdr:spPr>
        <a:xfrm>
          <a:off x="1079500" y="95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98194</xdr:rowOff>
    </xdr:from>
    <xdr:ext cx="599010" cy="259045"/>
    <xdr:sp macro="" textlink="">
      <xdr:nvSpPr>
        <xdr:cNvPr id="149" name="テキスト ボックス 148"/>
        <xdr:cNvSpPr txBox="1"/>
      </xdr:nvSpPr>
      <xdr:spPr>
        <a:xfrm>
          <a:off x="830794" y="935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155088</xdr:rowOff>
    </xdr:from>
    <xdr:to>
      <xdr:col>6</xdr:col>
      <xdr:colOff>511175</xdr:colOff>
      <xdr:row>77</xdr:row>
      <xdr:rowOff>157593</xdr:rowOff>
    </xdr:to>
    <xdr:cxnSp macro="">
      <xdr:nvCxnSpPr>
        <xdr:cNvPr id="178" name="直線コネクタ 177"/>
        <xdr:cNvCxnSpPr/>
      </xdr:nvCxnSpPr>
      <xdr:spPr>
        <a:xfrm flipV="1">
          <a:off x="3797300" y="13356738"/>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156576</xdr:rowOff>
    </xdr:from>
    <xdr:to>
      <xdr:col>5</xdr:col>
      <xdr:colOff>358775</xdr:colOff>
      <xdr:row>77</xdr:row>
      <xdr:rowOff>157593</xdr:rowOff>
    </xdr:to>
    <xdr:cxnSp macro="">
      <xdr:nvCxnSpPr>
        <xdr:cNvPr id="181" name="直線コネクタ 180"/>
        <xdr:cNvCxnSpPr/>
      </xdr:nvCxnSpPr>
      <xdr:spPr>
        <a:xfrm>
          <a:off x="2908300" y="13358226"/>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156028</xdr:rowOff>
    </xdr:from>
    <xdr:to>
      <xdr:col>4</xdr:col>
      <xdr:colOff>155575</xdr:colOff>
      <xdr:row>77</xdr:row>
      <xdr:rowOff>156576</xdr:rowOff>
    </xdr:to>
    <xdr:cxnSp macro="">
      <xdr:nvCxnSpPr>
        <xdr:cNvPr id="184" name="直線コネクタ 183"/>
        <xdr:cNvCxnSpPr/>
      </xdr:nvCxnSpPr>
      <xdr:spPr>
        <a:xfrm>
          <a:off x="2019300" y="1335767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156028</xdr:rowOff>
    </xdr:from>
    <xdr:to>
      <xdr:col>2</xdr:col>
      <xdr:colOff>638175</xdr:colOff>
      <xdr:row>77</xdr:row>
      <xdr:rowOff>167973</xdr:rowOff>
    </xdr:to>
    <xdr:cxnSp macro="">
      <xdr:nvCxnSpPr>
        <xdr:cNvPr id="187" name="直線コネクタ 186"/>
        <xdr:cNvCxnSpPr/>
      </xdr:nvCxnSpPr>
      <xdr:spPr>
        <a:xfrm flipV="1">
          <a:off x="1130300" y="13357678"/>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104288</xdr:rowOff>
    </xdr:from>
    <xdr:to>
      <xdr:col>6</xdr:col>
      <xdr:colOff>561975</xdr:colOff>
      <xdr:row>78</xdr:row>
      <xdr:rowOff>34438</xdr:rowOff>
    </xdr:to>
    <xdr:sp macro="" textlink="">
      <xdr:nvSpPr>
        <xdr:cNvPr id="197" name="円/楕円 196"/>
        <xdr:cNvSpPr/>
      </xdr:nvSpPr>
      <xdr:spPr>
        <a:xfrm>
          <a:off x="4584700" y="133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106793</xdr:rowOff>
    </xdr:from>
    <xdr:to>
      <xdr:col>5</xdr:col>
      <xdr:colOff>409575</xdr:colOff>
      <xdr:row>78</xdr:row>
      <xdr:rowOff>36943</xdr:rowOff>
    </xdr:to>
    <xdr:sp macro="" textlink="">
      <xdr:nvSpPr>
        <xdr:cNvPr id="199" name="円/楕円 198"/>
        <xdr:cNvSpPr/>
      </xdr:nvSpPr>
      <xdr:spPr>
        <a:xfrm>
          <a:off x="3746500" y="133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28070</xdr:rowOff>
    </xdr:from>
    <xdr:ext cx="599010" cy="259045"/>
    <xdr:sp macro="" textlink="">
      <xdr:nvSpPr>
        <xdr:cNvPr id="200" name="テキスト ボックス 199"/>
        <xdr:cNvSpPr txBox="1"/>
      </xdr:nvSpPr>
      <xdr:spPr>
        <a:xfrm>
          <a:off x="3497794" y="1340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105776</xdr:rowOff>
    </xdr:from>
    <xdr:to>
      <xdr:col>4</xdr:col>
      <xdr:colOff>206375</xdr:colOff>
      <xdr:row>78</xdr:row>
      <xdr:rowOff>35926</xdr:rowOff>
    </xdr:to>
    <xdr:sp macro="" textlink="">
      <xdr:nvSpPr>
        <xdr:cNvPr id="201" name="円/楕円 200"/>
        <xdr:cNvSpPr/>
      </xdr:nvSpPr>
      <xdr:spPr>
        <a:xfrm>
          <a:off x="2857500" y="133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27053</xdr:rowOff>
    </xdr:from>
    <xdr:ext cx="599010" cy="259045"/>
    <xdr:sp macro="" textlink="">
      <xdr:nvSpPr>
        <xdr:cNvPr id="202" name="テキスト ボックス 201"/>
        <xdr:cNvSpPr txBox="1"/>
      </xdr:nvSpPr>
      <xdr:spPr>
        <a:xfrm>
          <a:off x="2608794" y="1340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105228</xdr:rowOff>
    </xdr:from>
    <xdr:to>
      <xdr:col>3</xdr:col>
      <xdr:colOff>3175</xdr:colOff>
      <xdr:row>78</xdr:row>
      <xdr:rowOff>35378</xdr:rowOff>
    </xdr:to>
    <xdr:sp macro="" textlink="">
      <xdr:nvSpPr>
        <xdr:cNvPr id="203" name="円/楕円 202"/>
        <xdr:cNvSpPr/>
      </xdr:nvSpPr>
      <xdr:spPr>
        <a:xfrm>
          <a:off x="1968500" y="133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26505</xdr:rowOff>
    </xdr:from>
    <xdr:ext cx="599010" cy="259045"/>
    <xdr:sp macro="" textlink="">
      <xdr:nvSpPr>
        <xdr:cNvPr id="204" name="テキスト ボックス 203"/>
        <xdr:cNvSpPr txBox="1"/>
      </xdr:nvSpPr>
      <xdr:spPr>
        <a:xfrm>
          <a:off x="1719794" y="133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117173</xdr:rowOff>
    </xdr:from>
    <xdr:to>
      <xdr:col>1</xdr:col>
      <xdr:colOff>485775</xdr:colOff>
      <xdr:row>78</xdr:row>
      <xdr:rowOff>47323</xdr:rowOff>
    </xdr:to>
    <xdr:sp macro="" textlink="">
      <xdr:nvSpPr>
        <xdr:cNvPr id="205" name="円/楕円 204"/>
        <xdr:cNvSpPr/>
      </xdr:nvSpPr>
      <xdr:spPr>
        <a:xfrm>
          <a:off x="1079500" y="13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38450</xdr:rowOff>
    </xdr:from>
    <xdr:ext cx="599010" cy="259045"/>
    <xdr:sp macro="" textlink="">
      <xdr:nvSpPr>
        <xdr:cNvPr id="206" name="テキスト ボックス 205"/>
        <xdr:cNvSpPr txBox="1"/>
      </xdr:nvSpPr>
      <xdr:spPr>
        <a:xfrm>
          <a:off x="830794" y="1341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53293</xdr:rowOff>
    </xdr:from>
    <xdr:to>
      <xdr:col>6</xdr:col>
      <xdr:colOff>511175</xdr:colOff>
      <xdr:row>97</xdr:row>
      <xdr:rowOff>36833</xdr:rowOff>
    </xdr:to>
    <xdr:cxnSp macro="">
      <xdr:nvCxnSpPr>
        <xdr:cNvPr id="235" name="直線コネクタ 234"/>
        <xdr:cNvCxnSpPr/>
      </xdr:nvCxnSpPr>
      <xdr:spPr>
        <a:xfrm flipV="1">
          <a:off x="3797300" y="16512493"/>
          <a:ext cx="8382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36833</xdr:rowOff>
    </xdr:from>
    <xdr:to>
      <xdr:col>5</xdr:col>
      <xdr:colOff>358775</xdr:colOff>
      <xdr:row>97</xdr:row>
      <xdr:rowOff>81491</xdr:rowOff>
    </xdr:to>
    <xdr:cxnSp macro="">
      <xdr:nvCxnSpPr>
        <xdr:cNvPr id="238" name="直線コネクタ 237"/>
        <xdr:cNvCxnSpPr/>
      </xdr:nvCxnSpPr>
      <xdr:spPr>
        <a:xfrm flipV="1">
          <a:off x="2908300" y="16667483"/>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77574</xdr:rowOff>
    </xdr:from>
    <xdr:to>
      <xdr:col>4</xdr:col>
      <xdr:colOff>155575</xdr:colOff>
      <xdr:row>97</xdr:row>
      <xdr:rowOff>81491</xdr:rowOff>
    </xdr:to>
    <xdr:cxnSp macro="">
      <xdr:nvCxnSpPr>
        <xdr:cNvPr id="241" name="直線コネクタ 240"/>
        <xdr:cNvCxnSpPr/>
      </xdr:nvCxnSpPr>
      <xdr:spPr>
        <a:xfrm>
          <a:off x="2019300" y="16708224"/>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150409</xdr:rowOff>
    </xdr:from>
    <xdr:to>
      <xdr:col>2</xdr:col>
      <xdr:colOff>638175</xdr:colOff>
      <xdr:row>97</xdr:row>
      <xdr:rowOff>77574</xdr:rowOff>
    </xdr:to>
    <xdr:cxnSp macro="">
      <xdr:nvCxnSpPr>
        <xdr:cNvPr id="244" name="直線コネクタ 243"/>
        <xdr:cNvCxnSpPr/>
      </xdr:nvCxnSpPr>
      <xdr:spPr>
        <a:xfrm>
          <a:off x="1130300" y="16609609"/>
          <a:ext cx="889000" cy="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2493</xdr:rowOff>
    </xdr:from>
    <xdr:to>
      <xdr:col>6</xdr:col>
      <xdr:colOff>561975</xdr:colOff>
      <xdr:row>96</xdr:row>
      <xdr:rowOff>104093</xdr:rowOff>
    </xdr:to>
    <xdr:sp macro="" textlink="">
      <xdr:nvSpPr>
        <xdr:cNvPr id="254" name="円/楕円 253"/>
        <xdr:cNvSpPr/>
      </xdr:nvSpPr>
      <xdr:spPr>
        <a:xfrm>
          <a:off x="4584700" y="164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25370</xdr:rowOff>
    </xdr:from>
    <xdr:ext cx="599010" cy="259045"/>
    <xdr:sp macro="" textlink="">
      <xdr:nvSpPr>
        <xdr:cNvPr id="255" name="衛生費該当値テキスト"/>
        <xdr:cNvSpPr txBox="1"/>
      </xdr:nvSpPr>
      <xdr:spPr>
        <a:xfrm>
          <a:off x="4686300" y="1631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157483</xdr:rowOff>
    </xdr:from>
    <xdr:to>
      <xdr:col>5</xdr:col>
      <xdr:colOff>409575</xdr:colOff>
      <xdr:row>97</xdr:row>
      <xdr:rowOff>87633</xdr:rowOff>
    </xdr:to>
    <xdr:sp macro="" textlink="">
      <xdr:nvSpPr>
        <xdr:cNvPr id="256" name="円/楕円 255"/>
        <xdr:cNvSpPr/>
      </xdr:nvSpPr>
      <xdr:spPr>
        <a:xfrm>
          <a:off x="3746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78760</xdr:rowOff>
    </xdr:from>
    <xdr:ext cx="534377" cy="259045"/>
    <xdr:sp macro="" textlink="">
      <xdr:nvSpPr>
        <xdr:cNvPr id="257" name="テキスト ボックス 256"/>
        <xdr:cNvSpPr txBox="1"/>
      </xdr:nvSpPr>
      <xdr:spPr>
        <a:xfrm>
          <a:off x="3530111" y="16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30691</xdr:rowOff>
    </xdr:from>
    <xdr:to>
      <xdr:col>4</xdr:col>
      <xdr:colOff>206375</xdr:colOff>
      <xdr:row>97</xdr:row>
      <xdr:rowOff>132291</xdr:rowOff>
    </xdr:to>
    <xdr:sp macro="" textlink="">
      <xdr:nvSpPr>
        <xdr:cNvPr id="258" name="円/楕円 257"/>
        <xdr:cNvSpPr/>
      </xdr:nvSpPr>
      <xdr:spPr>
        <a:xfrm>
          <a:off x="2857500" y="1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123418</xdr:rowOff>
    </xdr:from>
    <xdr:ext cx="534377" cy="259045"/>
    <xdr:sp macro="" textlink="">
      <xdr:nvSpPr>
        <xdr:cNvPr id="259" name="テキスト ボックス 258"/>
        <xdr:cNvSpPr txBox="1"/>
      </xdr:nvSpPr>
      <xdr:spPr>
        <a:xfrm>
          <a:off x="2641111" y="167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26774</xdr:rowOff>
    </xdr:from>
    <xdr:to>
      <xdr:col>3</xdr:col>
      <xdr:colOff>3175</xdr:colOff>
      <xdr:row>97</xdr:row>
      <xdr:rowOff>128374</xdr:rowOff>
    </xdr:to>
    <xdr:sp macro="" textlink="">
      <xdr:nvSpPr>
        <xdr:cNvPr id="260" name="円/楕円 259"/>
        <xdr:cNvSpPr/>
      </xdr:nvSpPr>
      <xdr:spPr>
        <a:xfrm>
          <a:off x="1968500" y="166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119501</xdr:rowOff>
    </xdr:from>
    <xdr:ext cx="534377" cy="259045"/>
    <xdr:sp macro="" textlink="">
      <xdr:nvSpPr>
        <xdr:cNvPr id="261" name="テキスト ボックス 260"/>
        <xdr:cNvSpPr txBox="1"/>
      </xdr:nvSpPr>
      <xdr:spPr>
        <a:xfrm>
          <a:off x="1752111" y="167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99609</xdr:rowOff>
    </xdr:from>
    <xdr:to>
      <xdr:col>1</xdr:col>
      <xdr:colOff>485775</xdr:colOff>
      <xdr:row>97</xdr:row>
      <xdr:rowOff>29759</xdr:rowOff>
    </xdr:to>
    <xdr:sp macro="" textlink="">
      <xdr:nvSpPr>
        <xdr:cNvPr id="262" name="円/楕円 261"/>
        <xdr:cNvSpPr/>
      </xdr:nvSpPr>
      <xdr:spPr>
        <a:xfrm>
          <a:off x="1079500" y="165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46286</xdr:rowOff>
    </xdr:from>
    <xdr:ext cx="599010" cy="259045"/>
    <xdr:sp macro="" textlink="">
      <xdr:nvSpPr>
        <xdr:cNvPr id="263" name="テキスト ボックス 262"/>
        <xdr:cNvSpPr txBox="1"/>
      </xdr:nvSpPr>
      <xdr:spPr>
        <a:xfrm>
          <a:off x="830794" y="1633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56390</xdr:rowOff>
    </xdr:from>
    <xdr:to>
      <xdr:col>15</xdr:col>
      <xdr:colOff>180975</xdr:colOff>
      <xdr:row>54</xdr:row>
      <xdr:rowOff>136392</xdr:rowOff>
    </xdr:to>
    <xdr:cxnSp macro="">
      <xdr:nvCxnSpPr>
        <xdr:cNvPr id="353" name="直線コネクタ 352"/>
        <xdr:cNvCxnSpPr/>
      </xdr:nvCxnSpPr>
      <xdr:spPr>
        <a:xfrm flipV="1">
          <a:off x="9639300" y="8800340"/>
          <a:ext cx="838200" cy="59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136392</xdr:rowOff>
    </xdr:from>
    <xdr:to>
      <xdr:col>14</xdr:col>
      <xdr:colOff>28575</xdr:colOff>
      <xdr:row>56</xdr:row>
      <xdr:rowOff>81742</xdr:rowOff>
    </xdr:to>
    <xdr:cxnSp macro="">
      <xdr:nvCxnSpPr>
        <xdr:cNvPr id="356" name="直線コネクタ 355"/>
        <xdr:cNvCxnSpPr/>
      </xdr:nvCxnSpPr>
      <xdr:spPr>
        <a:xfrm flipV="1">
          <a:off x="8750300" y="9394692"/>
          <a:ext cx="889000" cy="28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130153</xdr:rowOff>
    </xdr:from>
    <xdr:to>
      <xdr:col>12</xdr:col>
      <xdr:colOff>511175</xdr:colOff>
      <xdr:row>56</xdr:row>
      <xdr:rowOff>81742</xdr:rowOff>
    </xdr:to>
    <xdr:cxnSp macro="">
      <xdr:nvCxnSpPr>
        <xdr:cNvPr id="359" name="直線コネクタ 358"/>
        <xdr:cNvCxnSpPr/>
      </xdr:nvCxnSpPr>
      <xdr:spPr>
        <a:xfrm>
          <a:off x="7861300" y="9559903"/>
          <a:ext cx="889000" cy="1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130153</xdr:rowOff>
    </xdr:from>
    <xdr:to>
      <xdr:col>11</xdr:col>
      <xdr:colOff>307975</xdr:colOff>
      <xdr:row>56</xdr:row>
      <xdr:rowOff>144467</xdr:rowOff>
    </xdr:to>
    <xdr:cxnSp macro="">
      <xdr:nvCxnSpPr>
        <xdr:cNvPr id="362" name="直線コネクタ 361"/>
        <xdr:cNvCxnSpPr/>
      </xdr:nvCxnSpPr>
      <xdr:spPr>
        <a:xfrm flipV="1">
          <a:off x="6972300" y="9559903"/>
          <a:ext cx="889000" cy="1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5590</xdr:rowOff>
    </xdr:from>
    <xdr:to>
      <xdr:col>15</xdr:col>
      <xdr:colOff>231775</xdr:colOff>
      <xdr:row>51</xdr:row>
      <xdr:rowOff>107190</xdr:rowOff>
    </xdr:to>
    <xdr:sp macro="" textlink="">
      <xdr:nvSpPr>
        <xdr:cNvPr id="372" name="円/楕円 371"/>
        <xdr:cNvSpPr/>
      </xdr:nvSpPr>
      <xdr:spPr>
        <a:xfrm>
          <a:off x="10426700" y="87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130067</xdr:rowOff>
    </xdr:from>
    <xdr:ext cx="690189" cy="259045"/>
    <xdr:sp macro="" textlink="">
      <xdr:nvSpPr>
        <xdr:cNvPr id="373" name="農林水産業費該当値テキスト"/>
        <xdr:cNvSpPr txBox="1"/>
      </xdr:nvSpPr>
      <xdr:spPr>
        <a:xfrm>
          <a:off x="10528300" y="8702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1,299,032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85592</xdr:rowOff>
    </xdr:from>
    <xdr:to>
      <xdr:col>14</xdr:col>
      <xdr:colOff>79375</xdr:colOff>
      <xdr:row>55</xdr:row>
      <xdr:rowOff>15742</xdr:rowOff>
    </xdr:to>
    <xdr:sp macro="" textlink="">
      <xdr:nvSpPr>
        <xdr:cNvPr id="374" name="円/楕円 373"/>
        <xdr:cNvSpPr/>
      </xdr:nvSpPr>
      <xdr:spPr>
        <a:xfrm>
          <a:off x="9588500" y="93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32269</xdr:rowOff>
    </xdr:from>
    <xdr:ext cx="599010" cy="259045"/>
    <xdr:sp macro="" textlink="">
      <xdr:nvSpPr>
        <xdr:cNvPr id="375" name="テキスト ボックス 374"/>
        <xdr:cNvSpPr txBox="1"/>
      </xdr:nvSpPr>
      <xdr:spPr>
        <a:xfrm>
          <a:off x="9339794" y="911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30942</xdr:rowOff>
    </xdr:from>
    <xdr:to>
      <xdr:col>12</xdr:col>
      <xdr:colOff>561975</xdr:colOff>
      <xdr:row>56</xdr:row>
      <xdr:rowOff>132542</xdr:rowOff>
    </xdr:to>
    <xdr:sp macro="" textlink="">
      <xdr:nvSpPr>
        <xdr:cNvPr id="376" name="円/楕円 375"/>
        <xdr:cNvSpPr/>
      </xdr:nvSpPr>
      <xdr:spPr>
        <a:xfrm>
          <a:off x="8699500" y="96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149069</xdr:rowOff>
    </xdr:from>
    <xdr:ext cx="599010" cy="259045"/>
    <xdr:sp macro="" textlink="">
      <xdr:nvSpPr>
        <xdr:cNvPr id="377" name="テキスト ボックス 376"/>
        <xdr:cNvSpPr txBox="1"/>
      </xdr:nvSpPr>
      <xdr:spPr>
        <a:xfrm>
          <a:off x="8450794" y="9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488,243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79353</xdr:rowOff>
    </xdr:from>
    <xdr:to>
      <xdr:col>11</xdr:col>
      <xdr:colOff>358775</xdr:colOff>
      <xdr:row>56</xdr:row>
      <xdr:rowOff>9503</xdr:rowOff>
    </xdr:to>
    <xdr:sp macro="" textlink="">
      <xdr:nvSpPr>
        <xdr:cNvPr id="378" name="円/楕円 377"/>
        <xdr:cNvSpPr/>
      </xdr:nvSpPr>
      <xdr:spPr>
        <a:xfrm>
          <a:off x="7810500" y="95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26030</xdr:rowOff>
    </xdr:from>
    <xdr:ext cx="599010" cy="259045"/>
    <xdr:sp macro="" textlink="">
      <xdr:nvSpPr>
        <xdr:cNvPr id="379" name="テキスト ボックス 378"/>
        <xdr:cNvSpPr txBox="1"/>
      </xdr:nvSpPr>
      <xdr:spPr>
        <a:xfrm>
          <a:off x="7561794" y="928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93667</xdr:rowOff>
    </xdr:from>
    <xdr:to>
      <xdr:col>10</xdr:col>
      <xdr:colOff>155575</xdr:colOff>
      <xdr:row>57</xdr:row>
      <xdr:rowOff>23817</xdr:rowOff>
    </xdr:to>
    <xdr:sp macro="" textlink="">
      <xdr:nvSpPr>
        <xdr:cNvPr id="380" name="円/楕円 379"/>
        <xdr:cNvSpPr/>
      </xdr:nvSpPr>
      <xdr:spPr>
        <a:xfrm>
          <a:off x="6921500" y="96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40344</xdr:rowOff>
    </xdr:from>
    <xdr:ext cx="599010" cy="259045"/>
    <xdr:sp macro="" textlink="">
      <xdr:nvSpPr>
        <xdr:cNvPr id="381" name="テキスト ボックス 380"/>
        <xdr:cNvSpPr txBox="1"/>
      </xdr:nvSpPr>
      <xdr:spPr>
        <a:xfrm>
          <a:off x="6672794" y="947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22375</xdr:rowOff>
    </xdr:from>
    <xdr:to>
      <xdr:col>15</xdr:col>
      <xdr:colOff>180975</xdr:colOff>
      <xdr:row>78</xdr:row>
      <xdr:rowOff>32910</xdr:rowOff>
    </xdr:to>
    <xdr:cxnSp macro="">
      <xdr:nvCxnSpPr>
        <xdr:cNvPr id="410" name="直線コネクタ 409"/>
        <xdr:cNvCxnSpPr/>
      </xdr:nvCxnSpPr>
      <xdr:spPr>
        <a:xfrm flipV="1">
          <a:off x="9639300" y="13395475"/>
          <a:ext cx="8382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133241</xdr:rowOff>
    </xdr:from>
    <xdr:to>
      <xdr:col>14</xdr:col>
      <xdr:colOff>28575</xdr:colOff>
      <xdr:row>78</xdr:row>
      <xdr:rowOff>32910</xdr:rowOff>
    </xdr:to>
    <xdr:cxnSp macro="">
      <xdr:nvCxnSpPr>
        <xdr:cNvPr id="413" name="直線コネクタ 412"/>
        <xdr:cNvCxnSpPr/>
      </xdr:nvCxnSpPr>
      <xdr:spPr>
        <a:xfrm>
          <a:off x="8750300" y="13334891"/>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133241</xdr:rowOff>
    </xdr:from>
    <xdr:to>
      <xdr:col>12</xdr:col>
      <xdr:colOff>511175</xdr:colOff>
      <xdr:row>78</xdr:row>
      <xdr:rowOff>117850</xdr:rowOff>
    </xdr:to>
    <xdr:cxnSp macro="">
      <xdr:nvCxnSpPr>
        <xdr:cNvPr id="416" name="直線コネクタ 415"/>
        <xdr:cNvCxnSpPr/>
      </xdr:nvCxnSpPr>
      <xdr:spPr>
        <a:xfrm flipV="1">
          <a:off x="7861300" y="13334891"/>
          <a:ext cx="889000" cy="15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113705</xdr:rowOff>
    </xdr:from>
    <xdr:to>
      <xdr:col>11</xdr:col>
      <xdr:colOff>307975</xdr:colOff>
      <xdr:row>78</xdr:row>
      <xdr:rowOff>117850</xdr:rowOff>
    </xdr:to>
    <xdr:cxnSp macro="">
      <xdr:nvCxnSpPr>
        <xdr:cNvPr id="419" name="直線コネクタ 418"/>
        <xdr:cNvCxnSpPr/>
      </xdr:nvCxnSpPr>
      <xdr:spPr>
        <a:xfrm>
          <a:off x="6972300" y="1348680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143025</xdr:rowOff>
    </xdr:from>
    <xdr:to>
      <xdr:col>15</xdr:col>
      <xdr:colOff>231775</xdr:colOff>
      <xdr:row>78</xdr:row>
      <xdr:rowOff>73175</xdr:rowOff>
    </xdr:to>
    <xdr:sp macro="" textlink="">
      <xdr:nvSpPr>
        <xdr:cNvPr id="429" name="円/楕円 428"/>
        <xdr:cNvSpPr/>
      </xdr:nvSpPr>
      <xdr:spPr>
        <a:xfrm>
          <a:off x="10426700" y="133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165902</xdr:rowOff>
    </xdr:from>
    <xdr:ext cx="534377" cy="259045"/>
    <xdr:sp macro="" textlink="">
      <xdr:nvSpPr>
        <xdr:cNvPr id="430" name="商工費該当値テキスト"/>
        <xdr:cNvSpPr txBox="1"/>
      </xdr:nvSpPr>
      <xdr:spPr>
        <a:xfrm>
          <a:off x="10528300" y="131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153560</xdr:rowOff>
    </xdr:from>
    <xdr:to>
      <xdr:col>14</xdr:col>
      <xdr:colOff>79375</xdr:colOff>
      <xdr:row>78</xdr:row>
      <xdr:rowOff>83710</xdr:rowOff>
    </xdr:to>
    <xdr:sp macro="" textlink="">
      <xdr:nvSpPr>
        <xdr:cNvPr id="431" name="円/楕円 430"/>
        <xdr:cNvSpPr/>
      </xdr:nvSpPr>
      <xdr:spPr>
        <a:xfrm>
          <a:off x="9588500" y="133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100237</xdr:rowOff>
    </xdr:from>
    <xdr:ext cx="534377" cy="259045"/>
    <xdr:sp macro="" textlink="">
      <xdr:nvSpPr>
        <xdr:cNvPr id="432" name="テキスト ボックス 431"/>
        <xdr:cNvSpPr txBox="1"/>
      </xdr:nvSpPr>
      <xdr:spPr>
        <a:xfrm>
          <a:off x="9372111" y="131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82441</xdr:rowOff>
    </xdr:from>
    <xdr:to>
      <xdr:col>12</xdr:col>
      <xdr:colOff>561975</xdr:colOff>
      <xdr:row>78</xdr:row>
      <xdr:rowOff>12591</xdr:rowOff>
    </xdr:to>
    <xdr:sp macro="" textlink="">
      <xdr:nvSpPr>
        <xdr:cNvPr id="433" name="円/楕円 432"/>
        <xdr:cNvSpPr/>
      </xdr:nvSpPr>
      <xdr:spPr>
        <a:xfrm>
          <a:off x="8699500" y="132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29118</xdr:rowOff>
    </xdr:from>
    <xdr:ext cx="534377" cy="259045"/>
    <xdr:sp macro="" textlink="">
      <xdr:nvSpPr>
        <xdr:cNvPr id="434" name="テキスト ボックス 433"/>
        <xdr:cNvSpPr txBox="1"/>
      </xdr:nvSpPr>
      <xdr:spPr>
        <a:xfrm>
          <a:off x="8483111" y="130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67050</xdr:rowOff>
    </xdr:from>
    <xdr:to>
      <xdr:col>11</xdr:col>
      <xdr:colOff>358775</xdr:colOff>
      <xdr:row>78</xdr:row>
      <xdr:rowOff>168650</xdr:rowOff>
    </xdr:to>
    <xdr:sp macro="" textlink="">
      <xdr:nvSpPr>
        <xdr:cNvPr id="435" name="円/楕円 434"/>
        <xdr:cNvSpPr/>
      </xdr:nvSpPr>
      <xdr:spPr>
        <a:xfrm>
          <a:off x="7810500" y="13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159777</xdr:rowOff>
    </xdr:from>
    <xdr:ext cx="534377" cy="259045"/>
    <xdr:sp macro="" textlink="">
      <xdr:nvSpPr>
        <xdr:cNvPr id="436" name="テキスト ボックス 435"/>
        <xdr:cNvSpPr txBox="1"/>
      </xdr:nvSpPr>
      <xdr:spPr>
        <a:xfrm>
          <a:off x="7594111" y="135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62905</xdr:rowOff>
    </xdr:from>
    <xdr:to>
      <xdr:col>10</xdr:col>
      <xdr:colOff>155575</xdr:colOff>
      <xdr:row>78</xdr:row>
      <xdr:rowOff>164505</xdr:rowOff>
    </xdr:to>
    <xdr:sp macro="" textlink="">
      <xdr:nvSpPr>
        <xdr:cNvPr id="437" name="円/楕円 436"/>
        <xdr:cNvSpPr/>
      </xdr:nvSpPr>
      <xdr:spPr>
        <a:xfrm>
          <a:off x="6921500" y="134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155632</xdr:rowOff>
    </xdr:from>
    <xdr:ext cx="534377" cy="259045"/>
    <xdr:sp macro="" textlink="">
      <xdr:nvSpPr>
        <xdr:cNvPr id="438" name="テキスト ボックス 437"/>
        <xdr:cNvSpPr txBox="1"/>
      </xdr:nvSpPr>
      <xdr:spPr>
        <a:xfrm>
          <a:off x="6705111" y="135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143720</xdr:rowOff>
    </xdr:from>
    <xdr:to>
      <xdr:col>15</xdr:col>
      <xdr:colOff>180975</xdr:colOff>
      <xdr:row>98</xdr:row>
      <xdr:rowOff>157558</xdr:rowOff>
    </xdr:to>
    <xdr:cxnSp macro="">
      <xdr:nvCxnSpPr>
        <xdr:cNvPr id="467" name="直線コネクタ 466"/>
        <xdr:cNvCxnSpPr/>
      </xdr:nvCxnSpPr>
      <xdr:spPr>
        <a:xfrm flipV="1">
          <a:off x="9639300" y="16945820"/>
          <a:ext cx="8382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157558</xdr:rowOff>
    </xdr:from>
    <xdr:to>
      <xdr:col>14</xdr:col>
      <xdr:colOff>28575</xdr:colOff>
      <xdr:row>98</xdr:row>
      <xdr:rowOff>167291</xdr:rowOff>
    </xdr:to>
    <xdr:cxnSp macro="">
      <xdr:nvCxnSpPr>
        <xdr:cNvPr id="470" name="直線コネクタ 469"/>
        <xdr:cNvCxnSpPr/>
      </xdr:nvCxnSpPr>
      <xdr:spPr>
        <a:xfrm flipV="1">
          <a:off x="8750300" y="16959658"/>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167291</xdr:rowOff>
    </xdr:from>
    <xdr:to>
      <xdr:col>12</xdr:col>
      <xdr:colOff>511175</xdr:colOff>
      <xdr:row>98</xdr:row>
      <xdr:rowOff>167718</xdr:rowOff>
    </xdr:to>
    <xdr:cxnSp macro="">
      <xdr:nvCxnSpPr>
        <xdr:cNvPr id="473" name="直線コネクタ 472"/>
        <xdr:cNvCxnSpPr/>
      </xdr:nvCxnSpPr>
      <xdr:spPr>
        <a:xfrm flipV="1">
          <a:off x="7861300" y="16969391"/>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145582</xdr:rowOff>
    </xdr:from>
    <xdr:to>
      <xdr:col>11</xdr:col>
      <xdr:colOff>307975</xdr:colOff>
      <xdr:row>98</xdr:row>
      <xdr:rowOff>167718</xdr:rowOff>
    </xdr:to>
    <xdr:cxnSp macro="">
      <xdr:nvCxnSpPr>
        <xdr:cNvPr id="476" name="直線コネクタ 475"/>
        <xdr:cNvCxnSpPr/>
      </xdr:nvCxnSpPr>
      <xdr:spPr>
        <a:xfrm>
          <a:off x="6972300" y="16947682"/>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92920</xdr:rowOff>
    </xdr:from>
    <xdr:to>
      <xdr:col>15</xdr:col>
      <xdr:colOff>231775</xdr:colOff>
      <xdr:row>99</xdr:row>
      <xdr:rowOff>23070</xdr:rowOff>
    </xdr:to>
    <xdr:sp macro="" textlink="">
      <xdr:nvSpPr>
        <xdr:cNvPr id="486" name="円/楕円 485"/>
        <xdr:cNvSpPr/>
      </xdr:nvSpPr>
      <xdr:spPr>
        <a:xfrm>
          <a:off x="10426700" y="16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106758</xdr:rowOff>
    </xdr:from>
    <xdr:to>
      <xdr:col>14</xdr:col>
      <xdr:colOff>79375</xdr:colOff>
      <xdr:row>99</xdr:row>
      <xdr:rowOff>36908</xdr:rowOff>
    </xdr:to>
    <xdr:sp macro="" textlink="">
      <xdr:nvSpPr>
        <xdr:cNvPr id="488" name="円/楕円 487"/>
        <xdr:cNvSpPr/>
      </xdr:nvSpPr>
      <xdr:spPr>
        <a:xfrm>
          <a:off x="9588500" y="169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28035</xdr:rowOff>
    </xdr:from>
    <xdr:ext cx="534377" cy="259045"/>
    <xdr:sp macro="" textlink="">
      <xdr:nvSpPr>
        <xdr:cNvPr id="489" name="テキスト ボックス 488"/>
        <xdr:cNvSpPr txBox="1"/>
      </xdr:nvSpPr>
      <xdr:spPr>
        <a:xfrm>
          <a:off x="9372111" y="170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116491</xdr:rowOff>
    </xdr:from>
    <xdr:to>
      <xdr:col>12</xdr:col>
      <xdr:colOff>561975</xdr:colOff>
      <xdr:row>99</xdr:row>
      <xdr:rowOff>46641</xdr:rowOff>
    </xdr:to>
    <xdr:sp macro="" textlink="">
      <xdr:nvSpPr>
        <xdr:cNvPr id="490" name="円/楕円 489"/>
        <xdr:cNvSpPr/>
      </xdr:nvSpPr>
      <xdr:spPr>
        <a:xfrm>
          <a:off x="8699500" y="169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37768</xdr:rowOff>
    </xdr:from>
    <xdr:ext cx="534377" cy="259045"/>
    <xdr:sp macro="" textlink="">
      <xdr:nvSpPr>
        <xdr:cNvPr id="491" name="テキスト ボックス 490"/>
        <xdr:cNvSpPr txBox="1"/>
      </xdr:nvSpPr>
      <xdr:spPr>
        <a:xfrm>
          <a:off x="8483111" y="1701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116918</xdr:rowOff>
    </xdr:from>
    <xdr:to>
      <xdr:col>11</xdr:col>
      <xdr:colOff>358775</xdr:colOff>
      <xdr:row>99</xdr:row>
      <xdr:rowOff>47068</xdr:rowOff>
    </xdr:to>
    <xdr:sp macro="" textlink="">
      <xdr:nvSpPr>
        <xdr:cNvPr id="492" name="円/楕円 491"/>
        <xdr:cNvSpPr/>
      </xdr:nvSpPr>
      <xdr:spPr>
        <a:xfrm>
          <a:off x="7810500" y="169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38195</xdr:rowOff>
    </xdr:from>
    <xdr:ext cx="534377" cy="259045"/>
    <xdr:sp macro="" textlink="">
      <xdr:nvSpPr>
        <xdr:cNvPr id="493" name="テキスト ボックス 492"/>
        <xdr:cNvSpPr txBox="1"/>
      </xdr:nvSpPr>
      <xdr:spPr>
        <a:xfrm>
          <a:off x="7594111" y="170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94782</xdr:rowOff>
    </xdr:from>
    <xdr:to>
      <xdr:col>10</xdr:col>
      <xdr:colOff>155575</xdr:colOff>
      <xdr:row>99</xdr:row>
      <xdr:rowOff>24932</xdr:rowOff>
    </xdr:to>
    <xdr:sp macro="" textlink="">
      <xdr:nvSpPr>
        <xdr:cNvPr id="494" name="円/楕円 493"/>
        <xdr:cNvSpPr/>
      </xdr:nvSpPr>
      <xdr:spPr>
        <a:xfrm>
          <a:off x="6921500" y="168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16059</xdr:rowOff>
    </xdr:from>
    <xdr:ext cx="534377" cy="259045"/>
    <xdr:sp macro="" textlink="">
      <xdr:nvSpPr>
        <xdr:cNvPr id="495" name="テキスト ボックス 494"/>
        <xdr:cNvSpPr txBox="1"/>
      </xdr:nvSpPr>
      <xdr:spPr>
        <a:xfrm>
          <a:off x="6705111" y="169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117551</xdr:rowOff>
    </xdr:from>
    <xdr:to>
      <xdr:col>23</xdr:col>
      <xdr:colOff>517525</xdr:colOff>
      <xdr:row>38</xdr:row>
      <xdr:rowOff>121524</xdr:rowOff>
    </xdr:to>
    <xdr:cxnSp macro="">
      <xdr:nvCxnSpPr>
        <xdr:cNvPr id="522" name="直線コネクタ 521"/>
        <xdr:cNvCxnSpPr/>
      </xdr:nvCxnSpPr>
      <xdr:spPr>
        <a:xfrm flipV="1">
          <a:off x="15481300" y="6632651"/>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118943</xdr:rowOff>
    </xdr:from>
    <xdr:to>
      <xdr:col>22</xdr:col>
      <xdr:colOff>365125</xdr:colOff>
      <xdr:row>38</xdr:row>
      <xdr:rowOff>121524</xdr:rowOff>
    </xdr:to>
    <xdr:cxnSp macro="">
      <xdr:nvCxnSpPr>
        <xdr:cNvPr id="525" name="直線コネクタ 524"/>
        <xdr:cNvCxnSpPr/>
      </xdr:nvCxnSpPr>
      <xdr:spPr>
        <a:xfrm>
          <a:off x="14592300" y="6634043"/>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87346</xdr:rowOff>
    </xdr:from>
    <xdr:to>
      <xdr:col>21</xdr:col>
      <xdr:colOff>161925</xdr:colOff>
      <xdr:row>38</xdr:row>
      <xdr:rowOff>118943</xdr:rowOff>
    </xdr:to>
    <xdr:cxnSp macro="">
      <xdr:nvCxnSpPr>
        <xdr:cNvPr id="528" name="直線コネクタ 527"/>
        <xdr:cNvCxnSpPr/>
      </xdr:nvCxnSpPr>
      <xdr:spPr>
        <a:xfrm>
          <a:off x="13703300" y="660244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67613</xdr:rowOff>
    </xdr:from>
    <xdr:to>
      <xdr:col>19</xdr:col>
      <xdr:colOff>644525</xdr:colOff>
      <xdr:row>38</xdr:row>
      <xdr:rowOff>87346</xdr:rowOff>
    </xdr:to>
    <xdr:cxnSp macro="">
      <xdr:nvCxnSpPr>
        <xdr:cNvPr id="531" name="直線コネクタ 530"/>
        <xdr:cNvCxnSpPr/>
      </xdr:nvCxnSpPr>
      <xdr:spPr>
        <a:xfrm>
          <a:off x="12814300" y="6582713"/>
          <a:ext cx="8890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66751</xdr:rowOff>
    </xdr:from>
    <xdr:to>
      <xdr:col>23</xdr:col>
      <xdr:colOff>568325</xdr:colOff>
      <xdr:row>38</xdr:row>
      <xdr:rowOff>168351</xdr:rowOff>
    </xdr:to>
    <xdr:sp macro="" textlink="">
      <xdr:nvSpPr>
        <xdr:cNvPr id="541" name="円/楕円 540"/>
        <xdr:cNvSpPr/>
      </xdr:nvSpPr>
      <xdr:spPr>
        <a:xfrm>
          <a:off x="16268700" y="65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153128</xdr:rowOff>
    </xdr:from>
    <xdr:ext cx="469744" cy="259045"/>
    <xdr:sp macro="" textlink="">
      <xdr:nvSpPr>
        <xdr:cNvPr id="542" name="消防費該当値テキスト"/>
        <xdr:cNvSpPr txBox="1"/>
      </xdr:nvSpPr>
      <xdr:spPr>
        <a:xfrm>
          <a:off x="16370300" y="649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70724</xdr:rowOff>
    </xdr:from>
    <xdr:to>
      <xdr:col>22</xdr:col>
      <xdr:colOff>415925</xdr:colOff>
      <xdr:row>39</xdr:row>
      <xdr:rowOff>874</xdr:rowOff>
    </xdr:to>
    <xdr:sp macro="" textlink="">
      <xdr:nvSpPr>
        <xdr:cNvPr id="543" name="円/楕円 542"/>
        <xdr:cNvSpPr/>
      </xdr:nvSpPr>
      <xdr:spPr>
        <a:xfrm>
          <a:off x="15430500" y="65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163451</xdr:rowOff>
    </xdr:from>
    <xdr:ext cx="469744" cy="259045"/>
    <xdr:sp macro="" textlink="">
      <xdr:nvSpPr>
        <xdr:cNvPr id="544" name="テキスト ボックス 543"/>
        <xdr:cNvSpPr txBox="1"/>
      </xdr:nvSpPr>
      <xdr:spPr>
        <a:xfrm>
          <a:off x="15246427" y="667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68143</xdr:rowOff>
    </xdr:from>
    <xdr:to>
      <xdr:col>21</xdr:col>
      <xdr:colOff>212725</xdr:colOff>
      <xdr:row>38</xdr:row>
      <xdr:rowOff>169743</xdr:rowOff>
    </xdr:to>
    <xdr:sp macro="" textlink="">
      <xdr:nvSpPr>
        <xdr:cNvPr id="545" name="円/楕円 544"/>
        <xdr:cNvSpPr/>
      </xdr:nvSpPr>
      <xdr:spPr>
        <a:xfrm>
          <a:off x="145415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160870</xdr:rowOff>
    </xdr:from>
    <xdr:ext cx="469744" cy="259045"/>
    <xdr:sp macro="" textlink="">
      <xdr:nvSpPr>
        <xdr:cNvPr id="546" name="テキスト ボックス 545"/>
        <xdr:cNvSpPr txBox="1"/>
      </xdr:nvSpPr>
      <xdr:spPr>
        <a:xfrm>
          <a:off x="14357427" y="667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36546</xdr:rowOff>
    </xdr:from>
    <xdr:to>
      <xdr:col>20</xdr:col>
      <xdr:colOff>9525</xdr:colOff>
      <xdr:row>38</xdr:row>
      <xdr:rowOff>138146</xdr:rowOff>
    </xdr:to>
    <xdr:sp macro="" textlink="">
      <xdr:nvSpPr>
        <xdr:cNvPr id="547" name="円/楕円 546"/>
        <xdr:cNvSpPr/>
      </xdr:nvSpPr>
      <xdr:spPr>
        <a:xfrm>
          <a:off x="13652500" y="65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129273</xdr:rowOff>
    </xdr:from>
    <xdr:ext cx="534377" cy="259045"/>
    <xdr:sp macro="" textlink="">
      <xdr:nvSpPr>
        <xdr:cNvPr id="548" name="テキスト ボックス 547"/>
        <xdr:cNvSpPr txBox="1"/>
      </xdr:nvSpPr>
      <xdr:spPr>
        <a:xfrm>
          <a:off x="13436111" y="66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16813</xdr:rowOff>
    </xdr:from>
    <xdr:to>
      <xdr:col>18</xdr:col>
      <xdr:colOff>492125</xdr:colOff>
      <xdr:row>38</xdr:row>
      <xdr:rowOff>118413</xdr:rowOff>
    </xdr:to>
    <xdr:sp macro="" textlink="">
      <xdr:nvSpPr>
        <xdr:cNvPr id="549" name="円/楕円 548"/>
        <xdr:cNvSpPr/>
      </xdr:nvSpPr>
      <xdr:spPr>
        <a:xfrm>
          <a:off x="12763500" y="65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109540</xdr:rowOff>
    </xdr:from>
    <xdr:ext cx="534377" cy="259045"/>
    <xdr:sp macro="" textlink="">
      <xdr:nvSpPr>
        <xdr:cNvPr id="550" name="テキスト ボックス 549"/>
        <xdr:cNvSpPr txBox="1"/>
      </xdr:nvSpPr>
      <xdr:spPr>
        <a:xfrm>
          <a:off x="12547111" y="66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2001</xdr:rowOff>
    </xdr:from>
    <xdr:to>
      <xdr:col>23</xdr:col>
      <xdr:colOff>517525</xdr:colOff>
      <xdr:row>57</xdr:row>
      <xdr:rowOff>118888</xdr:rowOff>
    </xdr:to>
    <xdr:cxnSp macro="">
      <xdr:nvCxnSpPr>
        <xdr:cNvPr id="579" name="直線コネクタ 578"/>
        <xdr:cNvCxnSpPr/>
      </xdr:nvCxnSpPr>
      <xdr:spPr>
        <a:xfrm>
          <a:off x="15481300" y="9774651"/>
          <a:ext cx="838200" cy="1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2001</xdr:rowOff>
    </xdr:from>
    <xdr:to>
      <xdr:col>22</xdr:col>
      <xdr:colOff>365125</xdr:colOff>
      <xdr:row>57</xdr:row>
      <xdr:rowOff>154338</xdr:rowOff>
    </xdr:to>
    <xdr:cxnSp macro="">
      <xdr:nvCxnSpPr>
        <xdr:cNvPr id="582" name="直線コネクタ 581"/>
        <xdr:cNvCxnSpPr/>
      </xdr:nvCxnSpPr>
      <xdr:spPr>
        <a:xfrm flipV="1">
          <a:off x="14592300" y="9774651"/>
          <a:ext cx="889000" cy="1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147642</xdr:rowOff>
    </xdr:from>
    <xdr:to>
      <xdr:col>21</xdr:col>
      <xdr:colOff>161925</xdr:colOff>
      <xdr:row>57</xdr:row>
      <xdr:rowOff>154338</xdr:rowOff>
    </xdr:to>
    <xdr:cxnSp macro="">
      <xdr:nvCxnSpPr>
        <xdr:cNvPr id="585" name="直線コネクタ 584"/>
        <xdr:cNvCxnSpPr/>
      </xdr:nvCxnSpPr>
      <xdr:spPr>
        <a:xfrm>
          <a:off x="13703300" y="9920292"/>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61992</xdr:rowOff>
    </xdr:from>
    <xdr:to>
      <xdr:col>19</xdr:col>
      <xdr:colOff>644525</xdr:colOff>
      <xdr:row>57</xdr:row>
      <xdr:rowOff>147642</xdr:rowOff>
    </xdr:to>
    <xdr:cxnSp macro="">
      <xdr:nvCxnSpPr>
        <xdr:cNvPr id="588" name="直線コネクタ 587"/>
        <xdr:cNvCxnSpPr/>
      </xdr:nvCxnSpPr>
      <xdr:spPr>
        <a:xfrm>
          <a:off x="12814300" y="9834642"/>
          <a:ext cx="889000" cy="8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68088</xdr:rowOff>
    </xdr:from>
    <xdr:to>
      <xdr:col>23</xdr:col>
      <xdr:colOff>568325</xdr:colOff>
      <xdr:row>57</xdr:row>
      <xdr:rowOff>169688</xdr:rowOff>
    </xdr:to>
    <xdr:sp macro="" textlink="">
      <xdr:nvSpPr>
        <xdr:cNvPr id="598" name="円/楕円 597"/>
        <xdr:cNvSpPr/>
      </xdr:nvSpPr>
      <xdr:spPr>
        <a:xfrm>
          <a:off x="16268700" y="98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90965</xdr:rowOff>
    </xdr:from>
    <xdr:ext cx="599010" cy="259045"/>
    <xdr:sp macro="" textlink="">
      <xdr:nvSpPr>
        <xdr:cNvPr id="599" name="教育費該当値テキスト"/>
        <xdr:cNvSpPr txBox="1"/>
      </xdr:nvSpPr>
      <xdr:spPr>
        <a:xfrm>
          <a:off x="16370300" y="969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122651</xdr:rowOff>
    </xdr:from>
    <xdr:to>
      <xdr:col>22</xdr:col>
      <xdr:colOff>415925</xdr:colOff>
      <xdr:row>57</xdr:row>
      <xdr:rowOff>52801</xdr:rowOff>
    </xdr:to>
    <xdr:sp macro="" textlink="">
      <xdr:nvSpPr>
        <xdr:cNvPr id="600" name="円/楕円 599"/>
        <xdr:cNvSpPr/>
      </xdr:nvSpPr>
      <xdr:spPr>
        <a:xfrm>
          <a:off x="15430500" y="97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69328</xdr:rowOff>
    </xdr:from>
    <xdr:ext cx="599010" cy="259045"/>
    <xdr:sp macro="" textlink="">
      <xdr:nvSpPr>
        <xdr:cNvPr id="601" name="テキスト ボックス 600"/>
        <xdr:cNvSpPr txBox="1"/>
      </xdr:nvSpPr>
      <xdr:spPr>
        <a:xfrm>
          <a:off x="15181794" y="9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103538</xdr:rowOff>
    </xdr:from>
    <xdr:to>
      <xdr:col>21</xdr:col>
      <xdr:colOff>212725</xdr:colOff>
      <xdr:row>58</xdr:row>
      <xdr:rowOff>33688</xdr:rowOff>
    </xdr:to>
    <xdr:sp macro="" textlink="">
      <xdr:nvSpPr>
        <xdr:cNvPr id="602" name="円/楕円 601"/>
        <xdr:cNvSpPr/>
      </xdr:nvSpPr>
      <xdr:spPr>
        <a:xfrm>
          <a:off x="14541500" y="98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24815</xdr:rowOff>
    </xdr:from>
    <xdr:ext cx="599010" cy="259045"/>
    <xdr:sp macro="" textlink="">
      <xdr:nvSpPr>
        <xdr:cNvPr id="603" name="テキスト ボックス 602"/>
        <xdr:cNvSpPr txBox="1"/>
      </xdr:nvSpPr>
      <xdr:spPr>
        <a:xfrm>
          <a:off x="14292794" y="99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96842</xdr:rowOff>
    </xdr:from>
    <xdr:to>
      <xdr:col>20</xdr:col>
      <xdr:colOff>9525</xdr:colOff>
      <xdr:row>58</xdr:row>
      <xdr:rowOff>26992</xdr:rowOff>
    </xdr:to>
    <xdr:sp macro="" textlink="">
      <xdr:nvSpPr>
        <xdr:cNvPr id="604" name="円/楕円 603"/>
        <xdr:cNvSpPr/>
      </xdr:nvSpPr>
      <xdr:spPr>
        <a:xfrm>
          <a:off x="13652500" y="98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43519</xdr:rowOff>
    </xdr:from>
    <xdr:ext cx="599010" cy="259045"/>
    <xdr:sp macro="" textlink="">
      <xdr:nvSpPr>
        <xdr:cNvPr id="605" name="テキスト ボックス 604"/>
        <xdr:cNvSpPr txBox="1"/>
      </xdr:nvSpPr>
      <xdr:spPr>
        <a:xfrm>
          <a:off x="13403794" y="964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11192</xdr:rowOff>
    </xdr:from>
    <xdr:to>
      <xdr:col>18</xdr:col>
      <xdr:colOff>492125</xdr:colOff>
      <xdr:row>57</xdr:row>
      <xdr:rowOff>112792</xdr:rowOff>
    </xdr:to>
    <xdr:sp macro="" textlink="">
      <xdr:nvSpPr>
        <xdr:cNvPr id="606" name="円/楕円 605"/>
        <xdr:cNvSpPr/>
      </xdr:nvSpPr>
      <xdr:spPr>
        <a:xfrm>
          <a:off x="12763500" y="9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129319</xdr:rowOff>
    </xdr:from>
    <xdr:ext cx="599010" cy="259045"/>
    <xdr:sp macro="" textlink="">
      <xdr:nvSpPr>
        <xdr:cNvPr id="607" name="テキスト ボックス 606"/>
        <xdr:cNvSpPr txBox="1"/>
      </xdr:nvSpPr>
      <xdr:spPr>
        <a:xfrm>
          <a:off x="12514794" y="955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106731</xdr:rowOff>
    </xdr:from>
    <xdr:to>
      <xdr:col>23</xdr:col>
      <xdr:colOff>517525</xdr:colOff>
      <xdr:row>96</xdr:row>
      <xdr:rowOff>154172</xdr:rowOff>
    </xdr:to>
    <xdr:cxnSp macro="">
      <xdr:nvCxnSpPr>
        <xdr:cNvPr id="691" name="直線コネクタ 690"/>
        <xdr:cNvCxnSpPr/>
      </xdr:nvCxnSpPr>
      <xdr:spPr>
        <a:xfrm>
          <a:off x="15481300" y="16565931"/>
          <a:ext cx="8382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106731</xdr:rowOff>
    </xdr:from>
    <xdr:to>
      <xdr:col>22</xdr:col>
      <xdr:colOff>365125</xdr:colOff>
      <xdr:row>96</xdr:row>
      <xdr:rowOff>132197</xdr:rowOff>
    </xdr:to>
    <xdr:cxnSp macro="">
      <xdr:nvCxnSpPr>
        <xdr:cNvPr id="694" name="直線コネクタ 693"/>
        <xdr:cNvCxnSpPr/>
      </xdr:nvCxnSpPr>
      <xdr:spPr>
        <a:xfrm flipV="1">
          <a:off x="14592300" y="16565931"/>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132197</xdr:rowOff>
    </xdr:from>
    <xdr:to>
      <xdr:col>21</xdr:col>
      <xdr:colOff>161925</xdr:colOff>
      <xdr:row>96</xdr:row>
      <xdr:rowOff>144013</xdr:rowOff>
    </xdr:to>
    <xdr:cxnSp macro="">
      <xdr:nvCxnSpPr>
        <xdr:cNvPr id="697" name="直線コネクタ 696"/>
        <xdr:cNvCxnSpPr/>
      </xdr:nvCxnSpPr>
      <xdr:spPr>
        <a:xfrm flipV="1">
          <a:off x="13703300" y="16591397"/>
          <a:ext cx="889000" cy="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129053</xdr:rowOff>
    </xdr:from>
    <xdr:to>
      <xdr:col>19</xdr:col>
      <xdr:colOff>644525</xdr:colOff>
      <xdr:row>96</xdr:row>
      <xdr:rowOff>144013</xdr:rowOff>
    </xdr:to>
    <xdr:cxnSp macro="">
      <xdr:nvCxnSpPr>
        <xdr:cNvPr id="700" name="直線コネクタ 699"/>
        <xdr:cNvCxnSpPr/>
      </xdr:nvCxnSpPr>
      <xdr:spPr>
        <a:xfrm>
          <a:off x="12814300" y="1658825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103372</xdr:rowOff>
    </xdr:from>
    <xdr:to>
      <xdr:col>23</xdr:col>
      <xdr:colOff>568325</xdr:colOff>
      <xdr:row>97</xdr:row>
      <xdr:rowOff>33522</xdr:rowOff>
    </xdr:to>
    <xdr:sp macro="" textlink="">
      <xdr:nvSpPr>
        <xdr:cNvPr id="710" name="円/楕円 709"/>
        <xdr:cNvSpPr/>
      </xdr:nvSpPr>
      <xdr:spPr>
        <a:xfrm>
          <a:off x="16268700" y="165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126249</xdr:rowOff>
    </xdr:from>
    <xdr:ext cx="599010" cy="259045"/>
    <xdr:sp macro="" textlink="">
      <xdr:nvSpPr>
        <xdr:cNvPr id="711" name="公債費該当値テキスト"/>
        <xdr:cNvSpPr txBox="1"/>
      </xdr:nvSpPr>
      <xdr:spPr>
        <a:xfrm>
          <a:off x="16370300" y="1641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55931</xdr:rowOff>
    </xdr:from>
    <xdr:to>
      <xdr:col>22</xdr:col>
      <xdr:colOff>415925</xdr:colOff>
      <xdr:row>96</xdr:row>
      <xdr:rowOff>157531</xdr:rowOff>
    </xdr:to>
    <xdr:sp macro="" textlink="">
      <xdr:nvSpPr>
        <xdr:cNvPr id="712" name="円/楕円 711"/>
        <xdr:cNvSpPr/>
      </xdr:nvSpPr>
      <xdr:spPr>
        <a:xfrm>
          <a:off x="15430500" y="165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2608</xdr:rowOff>
    </xdr:from>
    <xdr:ext cx="599010" cy="259045"/>
    <xdr:sp macro="" textlink="">
      <xdr:nvSpPr>
        <xdr:cNvPr id="713" name="テキスト ボックス 712"/>
        <xdr:cNvSpPr txBox="1"/>
      </xdr:nvSpPr>
      <xdr:spPr>
        <a:xfrm>
          <a:off x="15181794" y="162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81397</xdr:rowOff>
    </xdr:from>
    <xdr:to>
      <xdr:col>21</xdr:col>
      <xdr:colOff>212725</xdr:colOff>
      <xdr:row>97</xdr:row>
      <xdr:rowOff>11547</xdr:rowOff>
    </xdr:to>
    <xdr:sp macro="" textlink="">
      <xdr:nvSpPr>
        <xdr:cNvPr id="714" name="円/楕円 713"/>
        <xdr:cNvSpPr/>
      </xdr:nvSpPr>
      <xdr:spPr>
        <a:xfrm>
          <a:off x="14541500" y="165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28074</xdr:rowOff>
    </xdr:from>
    <xdr:ext cx="599010" cy="259045"/>
    <xdr:sp macro="" textlink="">
      <xdr:nvSpPr>
        <xdr:cNvPr id="715" name="テキスト ボックス 714"/>
        <xdr:cNvSpPr txBox="1"/>
      </xdr:nvSpPr>
      <xdr:spPr>
        <a:xfrm>
          <a:off x="14292794" y="1631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93213</xdr:rowOff>
    </xdr:from>
    <xdr:to>
      <xdr:col>20</xdr:col>
      <xdr:colOff>9525</xdr:colOff>
      <xdr:row>97</xdr:row>
      <xdr:rowOff>23363</xdr:rowOff>
    </xdr:to>
    <xdr:sp macro="" textlink="">
      <xdr:nvSpPr>
        <xdr:cNvPr id="716" name="円/楕円 715"/>
        <xdr:cNvSpPr/>
      </xdr:nvSpPr>
      <xdr:spPr>
        <a:xfrm>
          <a:off x="13652500" y="165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39890</xdr:rowOff>
    </xdr:from>
    <xdr:ext cx="599010" cy="259045"/>
    <xdr:sp macro="" textlink="">
      <xdr:nvSpPr>
        <xdr:cNvPr id="717" name="テキスト ボックス 716"/>
        <xdr:cNvSpPr txBox="1"/>
      </xdr:nvSpPr>
      <xdr:spPr>
        <a:xfrm>
          <a:off x="13403794" y="163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78253</xdr:rowOff>
    </xdr:from>
    <xdr:to>
      <xdr:col>18</xdr:col>
      <xdr:colOff>492125</xdr:colOff>
      <xdr:row>97</xdr:row>
      <xdr:rowOff>8403</xdr:rowOff>
    </xdr:to>
    <xdr:sp macro="" textlink="">
      <xdr:nvSpPr>
        <xdr:cNvPr id="718" name="円/楕円 717"/>
        <xdr:cNvSpPr/>
      </xdr:nvSpPr>
      <xdr:spPr>
        <a:xfrm>
          <a:off x="12763500" y="165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24930</xdr:rowOff>
    </xdr:from>
    <xdr:ext cx="599010" cy="259045"/>
    <xdr:sp macro="" textlink="">
      <xdr:nvSpPr>
        <xdr:cNvPr id="719" name="テキスト ボックス 718"/>
        <xdr:cNvSpPr txBox="1"/>
      </xdr:nvSpPr>
      <xdr:spPr>
        <a:xfrm>
          <a:off x="12514794" y="163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年度にかけて含みつ糖製糖施設近代化事業が行われているため</a:t>
          </a:r>
          <a:r>
            <a:rPr kumimoji="1" lang="ja-JP" altLang="en-US" sz="1300">
              <a:solidFill>
                <a:schemeClr val="dk1"/>
              </a:solidFill>
              <a:effectLst/>
              <a:latin typeface="+mn-lt"/>
              <a:ea typeface="+mn-ea"/>
              <a:cs typeface="+mn-cs"/>
            </a:rPr>
            <a:t>農林水産業費が大幅に伸びている。</a:t>
          </a:r>
          <a:r>
            <a:rPr kumimoji="1" lang="ja-JP" altLang="ja-JP" sz="1300">
              <a:solidFill>
                <a:schemeClr val="dk1"/>
              </a:solidFill>
              <a:effectLst/>
              <a:latin typeface="+mn-lt"/>
              <a:ea typeface="+mn-ea"/>
              <a:cs typeface="+mn-cs"/>
            </a:rPr>
            <a:t>来年度までこのような傾向となる。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実質収支は</a:t>
          </a:r>
          <a:r>
            <a:rPr kumimoji="1" lang="ja-JP" altLang="en-US" sz="1300">
              <a:solidFill>
                <a:schemeClr val="dk1"/>
              </a:solidFill>
              <a:effectLst/>
              <a:latin typeface="+mn-lt"/>
              <a:ea typeface="+mn-ea"/>
              <a:cs typeface="+mn-cs"/>
            </a:rPr>
            <a:t>増減を繰り返し</a:t>
          </a:r>
          <a:r>
            <a:rPr kumimoji="1" lang="ja-JP" altLang="ja-JP" sz="1300">
              <a:solidFill>
                <a:schemeClr val="dk1"/>
              </a:solidFill>
              <a:effectLst/>
              <a:latin typeface="+mn-lt"/>
              <a:ea typeface="+mn-ea"/>
              <a:cs typeface="+mn-cs"/>
            </a:rPr>
            <a:t>で推移してきており、対前年度比</a:t>
          </a:r>
          <a:r>
            <a:rPr kumimoji="1" lang="en-US" altLang="ja-JP" sz="1300">
              <a:solidFill>
                <a:schemeClr val="dk1"/>
              </a:solidFill>
              <a:effectLst/>
              <a:latin typeface="+mn-lt"/>
              <a:ea typeface="+mn-ea"/>
              <a:cs typeface="+mn-cs"/>
            </a:rPr>
            <a:t>1.72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となった。財政調整基金について</a:t>
          </a:r>
          <a:r>
            <a:rPr kumimoji="1" lang="ja-JP" altLang="en-US" sz="1300">
              <a:solidFill>
                <a:schemeClr val="dk1"/>
              </a:solidFill>
              <a:effectLst/>
              <a:latin typeface="+mn-lt"/>
              <a:ea typeface="+mn-ea"/>
              <a:cs typeface="+mn-cs"/>
            </a:rPr>
            <a:t>は継続的な積立をおこなっており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年々増加している。今後、</a:t>
          </a:r>
          <a:r>
            <a:rPr kumimoji="1" lang="ja-JP" altLang="ja-JP" sz="1300">
              <a:solidFill>
                <a:schemeClr val="dk1"/>
              </a:solidFill>
              <a:effectLst/>
              <a:latin typeface="+mn-lt"/>
              <a:ea typeface="+mn-ea"/>
              <a:cs typeface="+mn-cs"/>
            </a:rPr>
            <a:t>計画的な基金積立の実施や基金運営に努め</a:t>
          </a:r>
          <a:r>
            <a:rPr kumimoji="1" lang="ja-JP" altLang="en-US" sz="13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一般会計、特別会計ともに赤字額は発生していない。今後も各会計とも収入の確保に努め経費節減に取り組み、財政の健全化に努める。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3687817</v>
      </c>
      <c r="BO4" s="379"/>
      <c r="BP4" s="379"/>
      <c r="BQ4" s="379"/>
      <c r="BR4" s="379"/>
      <c r="BS4" s="379"/>
      <c r="BT4" s="379"/>
      <c r="BU4" s="380"/>
      <c r="BV4" s="378">
        <v>3456738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18.100000000000001</v>
      </c>
      <c r="CU4" s="385"/>
      <c r="CV4" s="385"/>
      <c r="CW4" s="385"/>
      <c r="CX4" s="385"/>
      <c r="CY4" s="385"/>
      <c r="CZ4" s="385"/>
      <c r="DA4" s="386"/>
      <c r="DB4" s="384">
        <v>19.8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3407014</v>
      </c>
      <c r="BO5" s="416"/>
      <c r="BP5" s="416"/>
      <c r="BQ5" s="416"/>
      <c r="BR5" s="416"/>
      <c r="BS5" s="416"/>
      <c r="BT5" s="416"/>
      <c r="BU5" s="417"/>
      <c r="BV5" s="415">
        <v>3207835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85.6</v>
      </c>
      <c r="CU5" s="413"/>
      <c r="CV5" s="413"/>
      <c r="CW5" s="413"/>
      <c r="CX5" s="413"/>
      <c r="CY5" s="413"/>
      <c r="CZ5" s="413"/>
      <c r="DA5" s="414"/>
      <c r="DB5" s="412">
        <v>83.4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280803</v>
      </c>
      <c r="BO6" s="416"/>
      <c r="BP6" s="416"/>
      <c r="BQ6" s="416"/>
      <c r="BR6" s="416"/>
      <c r="BS6" s="416"/>
      <c r="BT6" s="416"/>
      <c r="BU6" s="417"/>
      <c r="BV6" s="415">
        <v>248903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89.7</v>
      </c>
      <c r="CU6" s="453"/>
      <c r="CV6" s="453"/>
      <c r="CW6" s="453"/>
      <c r="CX6" s="453"/>
      <c r="CY6" s="453"/>
      <c r="CZ6" s="453"/>
      <c r="DA6" s="454"/>
      <c r="DB6" s="452">
        <v>87.8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63355</v>
      </c>
      <c r="BO7" s="416"/>
      <c r="BP7" s="416"/>
      <c r="BQ7" s="416"/>
      <c r="BR7" s="416"/>
      <c r="BS7" s="416"/>
      <c r="BT7" s="416"/>
      <c r="BU7" s="417"/>
      <c r="BV7" s="415">
        <v>17143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1204413</v>
      </c>
      <c r="CU7" s="416"/>
      <c r="CV7" s="416"/>
      <c r="CW7" s="416"/>
      <c r="CX7" s="416"/>
      <c r="CY7" s="416"/>
      <c r="CZ7" s="416"/>
      <c r="DA7" s="417"/>
      <c r="DB7" s="415">
        <v>1172268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217448</v>
      </c>
      <c r="BO8" s="416"/>
      <c r="BP8" s="416"/>
      <c r="BQ8" s="416"/>
      <c r="BR8" s="416"/>
      <c r="BS8" s="416"/>
      <c r="BT8" s="416"/>
      <c r="BU8" s="417"/>
      <c r="BV8" s="415">
        <v>231760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0.11</v>
      </c>
      <c r="CU8" s="456"/>
      <c r="CV8" s="456"/>
      <c r="CW8" s="456"/>
      <c r="CX8" s="456"/>
      <c r="CY8" s="456"/>
      <c r="CZ8" s="456"/>
      <c r="DA8" s="457"/>
      <c r="DB8" s="455">
        <v>0.11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1194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-14312</v>
      </c>
      <c r="BO9" s="416"/>
      <c r="BP9" s="416"/>
      <c r="BQ9" s="416"/>
      <c r="BR9" s="416"/>
      <c r="BS9" s="416"/>
      <c r="BT9" s="416"/>
      <c r="BU9" s="417"/>
      <c r="BV9" s="415">
        <v>37577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13.4</v>
      </c>
      <c r="CU9" s="413"/>
      <c r="CV9" s="413"/>
      <c r="CW9" s="413"/>
      <c r="CX9" s="413"/>
      <c r="CY9" s="413"/>
      <c r="CZ9" s="413"/>
      <c r="DA9" s="414"/>
      <c r="DB9" s="412">
        <v>16.3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1231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437467</v>
      </c>
      <c r="BO10" s="416"/>
      <c r="BP10" s="416"/>
      <c r="BQ10" s="416"/>
      <c r="BR10" s="416"/>
      <c r="BS10" s="416"/>
      <c r="BT10" s="416"/>
      <c r="BU10" s="417"/>
      <c r="BV10" s="415">
        <v>179665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184452</v>
      </c>
      <c r="BO12" s="416"/>
      <c r="BP12" s="416"/>
      <c r="BQ12" s="416"/>
      <c r="BR12" s="416"/>
      <c r="BS12" s="416"/>
      <c r="BT12" s="416"/>
      <c r="BU12" s="417"/>
      <c r="BV12" s="415">
        <v>172845</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1175</v>
      </c>
      <c r="S13" s="497"/>
      <c r="T13" s="497"/>
      <c r="U13" s="497"/>
      <c r="V13" s="498"/>
      <c r="W13" s="431" t="s">
        <v>121</v>
      </c>
      <c r="X13" s="432"/>
      <c r="Y13" s="432"/>
      <c r="Z13" s="432"/>
      <c r="AA13" s="432"/>
      <c r="AB13" s="422"/>
      <c r="AC13" s="466">
        <v>291</v>
      </c>
      <c r="AD13" s="467"/>
      <c r="AE13" s="467"/>
      <c r="AF13" s="467"/>
      <c r="AG13" s="506"/>
      <c r="AH13" s="466">
        <v>265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238703</v>
      </c>
      <c r="BO13" s="416"/>
      <c r="BP13" s="416"/>
      <c r="BQ13" s="416"/>
      <c r="BR13" s="416"/>
      <c r="BS13" s="416"/>
      <c r="BT13" s="416"/>
      <c r="BU13" s="417"/>
      <c r="BV13" s="415">
        <v>44397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11.8</v>
      </c>
      <c r="CU13" s="413"/>
      <c r="CV13" s="413"/>
      <c r="CW13" s="413"/>
      <c r="CX13" s="413"/>
      <c r="CY13" s="413"/>
      <c r="CZ13" s="413"/>
      <c r="DA13" s="414"/>
      <c r="DB13" s="412">
        <v>12.5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1231</v>
      </c>
      <c r="S14" s="497"/>
      <c r="T14" s="497"/>
      <c r="U14" s="497"/>
      <c r="V14" s="498"/>
      <c r="W14" s="405"/>
      <c r="X14" s="406"/>
      <c r="Y14" s="406"/>
      <c r="Z14" s="406"/>
      <c r="AA14" s="406"/>
      <c r="AB14" s="395"/>
      <c r="AC14" s="499">
        <v>45.5</v>
      </c>
      <c r="AD14" s="500"/>
      <c r="AE14" s="500"/>
      <c r="AF14" s="500"/>
      <c r="AG14" s="501"/>
      <c r="AH14" s="499">
        <v>40.799999999999997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1216</v>
      </c>
      <c r="S15" s="497"/>
      <c r="T15" s="497"/>
      <c r="U15" s="497"/>
      <c r="V15" s="498"/>
      <c r="W15" s="431" t="s">
        <v>128</v>
      </c>
      <c r="X15" s="432"/>
      <c r="Y15" s="432"/>
      <c r="Z15" s="432"/>
      <c r="AA15" s="432"/>
      <c r="AB15" s="422"/>
      <c r="AC15" s="466">
        <v>79</v>
      </c>
      <c r="AD15" s="467"/>
      <c r="AE15" s="467"/>
      <c r="AF15" s="467"/>
      <c r="AG15" s="506"/>
      <c r="AH15" s="466">
        <v>113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121676</v>
      </c>
      <c r="BO15" s="379"/>
      <c r="BP15" s="379"/>
      <c r="BQ15" s="379"/>
      <c r="BR15" s="379"/>
      <c r="BS15" s="379"/>
      <c r="BT15" s="379"/>
      <c r="BU15" s="380"/>
      <c r="BV15" s="378">
        <v>112692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12.3</v>
      </c>
      <c r="AD16" s="500"/>
      <c r="AE16" s="500"/>
      <c r="AF16" s="500"/>
      <c r="AG16" s="501"/>
      <c r="AH16" s="499">
        <v>17.399999999999999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1123340</v>
      </c>
      <c r="BO16" s="416"/>
      <c r="BP16" s="416"/>
      <c r="BQ16" s="416"/>
      <c r="BR16" s="416"/>
      <c r="BS16" s="416"/>
      <c r="BT16" s="416"/>
      <c r="BU16" s="417"/>
      <c r="BV16" s="415">
        <v>1089051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270</v>
      </c>
      <c r="AD17" s="467"/>
      <c r="AE17" s="467"/>
      <c r="AF17" s="467"/>
      <c r="AG17" s="506"/>
      <c r="AH17" s="466">
        <v>269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146591</v>
      </c>
      <c r="BO17" s="416"/>
      <c r="BP17" s="416"/>
      <c r="BQ17" s="416"/>
      <c r="BR17" s="416"/>
      <c r="BS17" s="416"/>
      <c r="BT17" s="416"/>
      <c r="BU17" s="417"/>
      <c r="BV17" s="415">
        <v>137122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21.99</v>
      </c>
      <c r="M18" s="528"/>
      <c r="N18" s="528"/>
      <c r="O18" s="528"/>
      <c r="P18" s="528"/>
      <c r="Q18" s="528"/>
      <c r="R18" s="529"/>
      <c r="S18" s="529"/>
      <c r="T18" s="529"/>
      <c r="U18" s="529"/>
      <c r="V18" s="530"/>
      <c r="W18" s="433"/>
      <c r="X18" s="434"/>
      <c r="Y18" s="434"/>
      <c r="Z18" s="434"/>
      <c r="AA18" s="434"/>
      <c r="AB18" s="425"/>
      <c r="AC18" s="531">
        <v>42.2</v>
      </c>
      <c r="AD18" s="532"/>
      <c r="AE18" s="532"/>
      <c r="AF18" s="532"/>
      <c r="AG18" s="533"/>
      <c r="AH18" s="531">
        <v>41.4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1032705</v>
      </c>
      <c r="BO18" s="416"/>
      <c r="BP18" s="416"/>
      <c r="BQ18" s="416"/>
      <c r="BR18" s="416"/>
      <c r="BS18" s="416"/>
      <c r="BT18" s="416"/>
      <c r="BU18" s="417"/>
      <c r="BV18" s="415">
        <v>978919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1875630</v>
      </c>
      <c r="BO19" s="416"/>
      <c r="BP19" s="416"/>
      <c r="BQ19" s="416"/>
      <c r="BR19" s="416"/>
      <c r="BS19" s="416"/>
      <c r="BT19" s="416"/>
      <c r="BU19" s="417"/>
      <c r="BV19" s="415">
        <v>1751278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470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1713847</v>
      </c>
      <c r="BO23" s="416"/>
      <c r="BP23" s="416"/>
      <c r="BQ23" s="416"/>
      <c r="BR23" s="416"/>
      <c r="BS23" s="416"/>
      <c r="BT23" s="416"/>
      <c r="BU23" s="417"/>
      <c r="BV23" s="415">
        <v>1775484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6800</v>
      </c>
      <c r="R24" s="467"/>
      <c r="S24" s="467"/>
      <c r="T24" s="467"/>
      <c r="U24" s="467"/>
      <c r="V24" s="506"/>
      <c r="W24" s="561"/>
      <c r="X24" s="549"/>
      <c r="Y24" s="550"/>
      <c r="Z24" s="465" t="s">
        <v>152</v>
      </c>
      <c r="AA24" s="445"/>
      <c r="AB24" s="445"/>
      <c r="AC24" s="445"/>
      <c r="AD24" s="445"/>
      <c r="AE24" s="445"/>
      <c r="AF24" s="445"/>
      <c r="AG24" s="446"/>
      <c r="AH24" s="466">
        <v>47</v>
      </c>
      <c r="AI24" s="467"/>
      <c r="AJ24" s="467"/>
      <c r="AK24" s="467"/>
      <c r="AL24" s="506"/>
      <c r="AM24" s="466">
        <v>132822</v>
      </c>
      <c r="AN24" s="467"/>
      <c r="AO24" s="467"/>
      <c r="AP24" s="467"/>
      <c r="AQ24" s="467"/>
      <c r="AR24" s="506"/>
      <c r="AS24" s="466">
        <v>2826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1493988</v>
      </c>
      <c r="BO24" s="416"/>
      <c r="BP24" s="416"/>
      <c r="BQ24" s="416"/>
      <c r="BR24" s="416"/>
      <c r="BS24" s="416"/>
      <c r="BT24" s="416"/>
      <c r="BU24" s="417"/>
      <c r="BV24" s="415">
        <v>1516353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5500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4068631</v>
      </c>
      <c r="BO25" s="379"/>
      <c r="BP25" s="379"/>
      <c r="BQ25" s="379"/>
      <c r="BR25" s="379"/>
      <c r="BS25" s="379"/>
      <c r="BT25" s="379"/>
      <c r="BU25" s="380"/>
      <c r="BV25" s="378" t="s">
        <v>119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4160</v>
      </c>
      <c r="R26" s="467"/>
      <c r="S26" s="467"/>
      <c r="T26" s="467"/>
      <c r="U26" s="467"/>
      <c r="V26" s="506"/>
      <c r="W26" s="561"/>
      <c r="X26" s="549"/>
      <c r="Y26" s="550"/>
      <c r="Z26" s="465" t="s">
        <v>158</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2410</v>
      </c>
      <c r="R27" s="467"/>
      <c r="S27" s="467"/>
      <c r="T27" s="467"/>
      <c r="U27" s="467"/>
      <c r="V27" s="506"/>
      <c r="W27" s="561"/>
      <c r="X27" s="549"/>
      <c r="Y27" s="550"/>
      <c r="Z27" s="465" t="s">
        <v>161</v>
      </c>
      <c r="AA27" s="445"/>
      <c r="AB27" s="445"/>
      <c r="AC27" s="445"/>
      <c r="AD27" s="445"/>
      <c r="AE27" s="445"/>
      <c r="AF27" s="445"/>
      <c r="AG27" s="446"/>
      <c r="AH27" s="466">
        <v>1</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20167</v>
      </c>
      <c r="BO27" s="585"/>
      <c r="BP27" s="585"/>
      <c r="BQ27" s="585"/>
      <c r="BR27" s="585"/>
      <c r="BS27" s="585"/>
      <c r="BT27" s="585"/>
      <c r="BU27" s="586"/>
      <c r="BV27" s="584">
        <v>20167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2010</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1577423</v>
      </c>
      <c r="BO28" s="379"/>
      <c r="BP28" s="379"/>
      <c r="BQ28" s="379"/>
      <c r="BR28" s="379"/>
      <c r="BS28" s="379"/>
      <c r="BT28" s="379"/>
      <c r="BU28" s="380"/>
      <c r="BV28" s="378">
        <v>1324408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5</v>
      </c>
      <c r="M29" s="467"/>
      <c r="N29" s="467"/>
      <c r="O29" s="467"/>
      <c r="P29" s="506"/>
      <c r="Q29" s="466">
        <v>1880</v>
      </c>
      <c r="R29" s="467"/>
      <c r="S29" s="467"/>
      <c r="T29" s="467"/>
      <c r="U29" s="467"/>
      <c r="V29" s="506"/>
      <c r="W29" s="562"/>
      <c r="X29" s="563"/>
      <c r="Y29" s="564"/>
      <c r="Z29" s="465" t="s">
        <v>169</v>
      </c>
      <c r="AA29" s="445"/>
      <c r="AB29" s="445"/>
      <c r="AC29" s="445"/>
      <c r="AD29" s="445"/>
      <c r="AE29" s="445"/>
      <c r="AF29" s="445"/>
      <c r="AG29" s="446"/>
      <c r="AH29" s="466">
        <v>48</v>
      </c>
      <c r="AI29" s="467"/>
      <c r="AJ29" s="467"/>
      <c r="AK29" s="467"/>
      <c r="AL29" s="506"/>
      <c r="AM29" s="466">
        <v>136258</v>
      </c>
      <c r="AN29" s="467"/>
      <c r="AO29" s="467"/>
      <c r="AP29" s="467"/>
      <c r="AQ29" s="467"/>
      <c r="AR29" s="506"/>
      <c r="AS29" s="466">
        <v>2839</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105472</v>
      </c>
      <c r="BO29" s="416"/>
      <c r="BP29" s="416"/>
      <c r="BQ29" s="416"/>
      <c r="BR29" s="416"/>
      <c r="BS29" s="416"/>
      <c r="BT29" s="416"/>
      <c r="BU29" s="417"/>
      <c r="BV29" s="415">
        <v>105472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81.3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790990</v>
      </c>
      <c r="BO30" s="585"/>
      <c r="BP30" s="585"/>
      <c r="BQ30" s="585"/>
      <c r="BR30" s="585"/>
      <c r="BS30" s="585"/>
      <c r="BT30" s="585"/>
      <c r="BU30" s="586"/>
      <c r="BV30" s="584">
        <v>796780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沖縄県市町村自治会館管理組合</v>
      </c>
      <c r="BZ34" s="597"/>
      <c r="CA34" s="597"/>
      <c r="CB34" s="597"/>
      <c r="CC34" s="597"/>
      <c r="CD34" s="597"/>
      <c r="CE34" s="597"/>
      <c r="CF34" s="597"/>
      <c r="CG34" s="597"/>
      <c r="CH34" s="597"/>
      <c r="CI34" s="597"/>
      <c r="CJ34" s="597"/>
      <c r="CK34" s="597"/>
      <c r="CL34" s="597"/>
      <c r="CM34" s="597"/>
      <c r="CN34" s="165"/>
      <c r="CO34" s="596">
        <f>IF(CQ34="","",MAX(C34:D43,U34:V43,AM34:AN43,BE34:BF43,BW34:BX43)+1)</f>
        <v>10</v>
      </c>
      <c r="CP34" s="596"/>
      <c r="CQ34" s="597" t="str">
        <f>IF('各会計、関係団体の財政状況及び健全化判断比率'!BS7="","",'各会計、関係団体の財政状況及び健全化判断比率'!BS7)</f>
        <v>該当なし</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沖縄県町村交通災害共済組合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沖縄県後期高齢者医療広域連合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v>13.89</v>
      </c>
      <c r="G34" s="33">
        <v>20.77</v>
      </c>
      <c r="H34" s="33">
        <v>16.34</v>
      </c>
      <c r="I34" s="33">
        <v>19.77</v>
      </c>
      <c r="J34" s="34">
        <v>18.05</v>
      </c>
      <c r="K34" s="22"/>
      <c r="L34" s="22"/>
      <c r="M34" s="22"/>
      <c r="N34" s="22"/>
      <c r="O34" s="22"/>
      <c r="P34" s="22"/>
    </row>
    <row r="35" spans="1:16" ht="39" customHeight="1">
      <c r="A35" s="22"/>
      <c r="B35" s="35"/>
      <c r="C35" s="1175" t="s">
        <v>522</v>
      </c>
      <c r="D35" s="1176"/>
      <c r="E35" s="1177"/>
      <c r="F35" s="36">
        <v>2.83</v>
      </c>
      <c r="G35" s="37">
        <v>4.07</v>
      </c>
      <c r="H35" s="37">
        <v>1.4</v>
      </c>
      <c r="I35" s="37">
        <v>3.93</v>
      </c>
      <c r="J35" s="38">
        <v>4.46</v>
      </c>
      <c r="K35" s="22"/>
      <c r="L35" s="22"/>
      <c r="M35" s="22"/>
      <c r="N35" s="22"/>
      <c r="O35" s="22"/>
      <c r="P35" s="22"/>
    </row>
    <row r="36" spans="1:16" ht="39" customHeight="1">
      <c r="A36" s="22"/>
      <c r="B36" s="35"/>
      <c r="C36" s="1175" t="s">
        <v>523</v>
      </c>
      <c r="D36" s="1176"/>
      <c r="E36" s="1177"/>
      <c r="F36" s="36">
        <v>0.4</v>
      </c>
      <c r="G36" s="37">
        <v>0.49</v>
      </c>
      <c r="H36" s="37">
        <v>0.74</v>
      </c>
      <c r="I36" s="37">
        <v>2.48</v>
      </c>
      <c r="J36" s="38">
        <v>1.44</v>
      </c>
      <c r="K36" s="22"/>
      <c r="L36" s="22"/>
      <c r="M36" s="22"/>
      <c r="N36" s="22"/>
      <c r="O36" s="22"/>
      <c r="P36" s="22"/>
    </row>
    <row r="37" spans="1:16" ht="39" customHeight="1">
      <c r="A37" s="22"/>
      <c r="B37" s="35"/>
      <c r="C37" s="1175" t="s">
        <v>524</v>
      </c>
      <c r="D37" s="1176"/>
      <c r="E37" s="1177"/>
      <c r="F37" s="36">
        <v>0.2</v>
      </c>
      <c r="G37" s="37">
        <v>7.0000000000000007E-2</v>
      </c>
      <c r="H37" s="37">
        <v>0.15</v>
      </c>
      <c r="I37" s="37">
        <v>0.39</v>
      </c>
      <c r="J37" s="38">
        <v>0.51</v>
      </c>
      <c r="K37" s="22"/>
      <c r="L37" s="22"/>
      <c r="M37" s="22"/>
      <c r="N37" s="22"/>
      <c r="O37" s="22"/>
      <c r="P37" s="22"/>
    </row>
    <row r="38" spans="1:16" ht="39" customHeight="1">
      <c r="A38" s="22"/>
      <c r="B38" s="35"/>
      <c r="C38" s="1175" t="s">
        <v>525</v>
      </c>
      <c r="D38" s="1176"/>
      <c r="E38" s="1177"/>
      <c r="F38" s="36">
        <v>0.03</v>
      </c>
      <c r="G38" s="37">
        <v>0.04</v>
      </c>
      <c r="H38" s="37">
        <v>0.02</v>
      </c>
      <c r="I38" s="37">
        <v>0.01</v>
      </c>
      <c r="J38" s="38">
        <v>0.04</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527</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283</v>
      </c>
      <c r="L45" s="60">
        <v>277</v>
      </c>
      <c r="M45" s="60">
        <v>284</v>
      </c>
      <c r="N45" s="60">
        <v>292</v>
      </c>
      <c r="O45" s="61">
        <v>253</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19</v>
      </c>
      <c r="L48" s="64">
        <v>15</v>
      </c>
      <c r="M48" s="64">
        <v>15</v>
      </c>
      <c r="N48" s="64">
        <v>12</v>
      </c>
      <c r="O48" s="65">
        <v>11</v>
      </c>
      <c r="P48" s="48"/>
      <c r="Q48" s="48"/>
      <c r="R48" s="48"/>
      <c r="S48" s="48"/>
      <c r="T48" s="48"/>
      <c r="U48" s="48"/>
    </row>
    <row r="49" spans="1:21" ht="30.75" customHeight="1">
      <c r="A49" s="48"/>
      <c r="B49" s="1193"/>
      <c r="C49" s="1194"/>
      <c r="D49" s="62"/>
      <c r="E49" s="1185" t="s">
        <v>16</v>
      </c>
      <c r="F49" s="1185"/>
      <c r="G49" s="1185"/>
      <c r="H49" s="1185"/>
      <c r="I49" s="1185"/>
      <c r="J49" s="1186"/>
      <c r="K49" s="63" t="s">
        <v>476</v>
      </c>
      <c r="L49" s="64" t="s">
        <v>476</v>
      </c>
      <c r="M49" s="64" t="s">
        <v>476</v>
      </c>
      <c r="N49" s="64" t="s">
        <v>476</v>
      </c>
      <c r="O49" s="65" t="s">
        <v>476</v>
      </c>
      <c r="P49" s="48"/>
      <c r="Q49" s="48"/>
      <c r="R49" s="48"/>
      <c r="S49" s="48"/>
      <c r="T49" s="48"/>
      <c r="U49" s="48"/>
    </row>
    <row r="50" spans="1:21" ht="30.75" customHeight="1">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168</v>
      </c>
      <c r="L52" s="64">
        <v>169</v>
      </c>
      <c r="M52" s="64">
        <v>167</v>
      </c>
      <c r="N52" s="64">
        <v>177</v>
      </c>
      <c r="O52" s="65">
        <v>158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134</v>
      </c>
      <c r="L53" s="69">
        <v>123</v>
      </c>
      <c r="M53" s="69">
        <v>132</v>
      </c>
      <c r="N53" s="69">
        <v>127</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2173</v>
      </c>
      <c r="J41" s="83">
        <v>2019</v>
      </c>
      <c r="K41" s="83">
        <v>1843</v>
      </c>
      <c r="L41" s="83">
        <v>1775</v>
      </c>
      <c r="M41" s="84">
        <v>1714</v>
      </c>
    </row>
    <row r="42" spans="2:13" ht="27.75" customHeight="1">
      <c r="B42" s="1201"/>
      <c r="C42" s="1202"/>
      <c r="D42" s="85"/>
      <c r="E42" s="1207" t="s">
        <v>26</v>
      </c>
      <c r="F42" s="1207"/>
      <c r="G42" s="1207"/>
      <c r="H42" s="1208"/>
      <c r="I42" s="86" t="s">
        <v>476</v>
      </c>
      <c r="J42" s="87" t="s">
        <v>476</v>
      </c>
      <c r="K42" s="87" t="s">
        <v>476</v>
      </c>
      <c r="L42" s="87" t="s">
        <v>476</v>
      </c>
      <c r="M42" s="88">
        <v>9</v>
      </c>
    </row>
    <row r="43" spans="2:13" ht="27.75" customHeight="1">
      <c r="B43" s="1201"/>
      <c r="C43" s="1202"/>
      <c r="D43" s="85"/>
      <c r="E43" s="1207" t="s">
        <v>27</v>
      </c>
      <c r="F43" s="1207"/>
      <c r="G43" s="1207"/>
      <c r="H43" s="1208"/>
      <c r="I43" s="86">
        <v>166</v>
      </c>
      <c r="J43" s="87">
        <v>131</v>
      </c>
      <c r="K43" s="87">
        <v>112</v>
      </c>
      <c r="L43" s="87">
        <v>94</v>
      </c>
      <c r="M43" s="88">
        <v>90</v>
      </c>
    </row>
    <row r="44" spans="2:13" ht="27.75" customHeight="1">
      <c r="B44" s="1201"/>
      <c r="C44" s="1202"/>
      <c r="D44" s="85"/>
      <c r="E44" s="1207" t="s">
        <v>28</v>
      </c>
      <c r="F44" s="1207"/>
      <c r="G44" s="1207"/>
      <c r="H44" s="1208"/>
      <c r="I44" s="86" t="s">
        <v>476</v>
      </c>
      <c r="J44" s="87" t="s">
        <v>476</v>
      </c>
      <c r="K44" s="87" t="s">
        <v>476</v>
      </c>
      <c r="L44" s="87" t="s">
        <v>476</v>
      </c>
      <c r="M44" s="88" t="s">
        <v>476</v>
      </c>
    </row>
    <row r="45" spans="2:13" ht="27.75" customHeight="1">
      <c r="B45" s="1201"/>
      <c r="C45" s="1202"/>
      <c r="D45" s="85"/>
      <c r="E45" s="1207" t="s">
        <v>29</v>
      </c>
      <c r="F45" s="1207"/>
      <c r="G45" s="1207"/>
      <c r="H45" s="1208"/>
      <c r="I45" s="86">
        <v>328</v>
      </c>
      <c r="J45" s="87">
        <v>313</v>
      </c>
      <c r="K45" s="87">
        <v>315</v>
      </c>
      <c r="L45" s="87">
        <v>225</v>
      </c>
      <c r="M45" s="88">
        <v>198</v>
      </c>
    </row>
    <row r="46" spans="2:13" ht="27.75" customHeight="1">
      <c r="B46" s="1201"/>
      <c r="C46" s="1202"/>
      <c r="D46" s="85"/>
      <c r="E46" s="1207" t="s">
        <v>30</v>
      </c>
      <c r="F46" s="1207"/>
      <c r="G46" s="1207"/>
      <c r="H46" s="1208"/>
      <c r="I46" s="86" t="s">
        <v>476</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1695</v>
      </c>
      <c r="J49" s="87">
        <v>1848</v>
      </c>
      <c r="K49" s="87">
        <v>2081</v>
      </c>
      <c r="L49" s="87">
        <v>2227</v>
      </c>
      <c r="M49" s="88">
        <v>2003</v>
      </c>
    </row>
    <row r="50" spans="2:13" ht="27.75" customHeight="1">
      <c r="B50" s="1201"/>
      <c r="C50" s="1202"/>
      <c r="D50" s="85"/>
      <c r="E50" s="1207" t="s">
        <v>35</v>
      </c>
      <c r="F50" s="1207"/>
      <c r="G50" s="1207"/>
      <c r="H50" s="1208"/>
      <c r="I50" s="86" t="s">
        <v>476</v>
      </c>
      <c r="J50" s="87" t="s">
        <v>476</v>
      </c>
      <c r="K50" s="87" t="s">
        <v>476</v>
      </c>
      <c r="L50" s="87" t="s">
        <v>476</v>
      </c>
      <c r="M50" s="88" t="s">
        <v>476</v>
      </c>
    </row>
    <row r="51" spans="2:13" ht="27.75" customHeight="1">
      <c r="B51" s="1203"/>
      <c r="C51" s="1204"/>
      <c r="D51" s="85"/>
      <c r="E51" s="1207" t="s">
        <v>36</v>
      </c>
      <c r="F51" s="1207"/>
      <c r="G51" s="1207"/>
      <c r="H51" s="1208"/>
      <c r="I51" s="86">
        <v>1392</v>
      </c>
      <c r="J51" s="87">
        <v>1325</v>
      </c>
      <c r="K51" s="87">
        <v>1239</v>
      </c>
      <c r="L51" s="87">
        <v>1250</v>
      </c>
      <c r="M51" s="88">
        <v>1160</v>
      </c>
    </row>
    <row r="52" spans="2:13" ht="27.75" customHeight="1" thickBot="1">
      <c r="B52" s="1211" t="s">
        <v>37</v>
      </c>
      <c r="C52" s="1212"/>
      <c r="D52" s="90"/>
      <c r="E52" s="1213" t="s">
        <v>38</v>
      </c>
      <c r="F52" s="1213"/>
      <c r="G52" s="1213"/>
      <c r="H52" s="1214"/>
      <c r="I52" s="91">
        <v>-420</v>
      </c>
      <c r="J52" s="92">
        <v>-710</v>
      </c>
      <c r="K52" s="92">
        <v>-1050</v>
      </c>
      <c r="L52" s="92">
        <v>-1382</v>
      </c>
      <c r="M52" s="93">
        <v>-1152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534</v>
      </c>
      <c r="C41" s="246"/>
      <c r="D41" s="246"/>
      <c r="E41" s="246"/>
      <c r="F41" s="246"/>
      <c r="G41" s="246"/>
      <c r="H41" s="246"/>
      <c r="I41" s="246"/>
      <c r="J41" s="246"/>
      <c r="K41" s="246"/>
      <c r="L41" s="246"/>
      <c r="M41" s="246"/>
      <c r="N41" s="246"/>
      <c r="O41" s="246"/>
      <c r="P41" s="247"/>
    </row>
    <row r="42" spans="2:17">
      <c r="B42" s="248"/>
      <c r="C42" s="244"/>
      <c r="D42" s="244"/>
      <c r="E42" s="244"/>
      <c r="F42" s="244"/>
      <c r="G42" s="351" t="s">
        <v>535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536</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537</v>
      </c>
      <c r="H51" s="1240"/>
      <c r="I51" s="1245" t="s">
        <v>538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539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540</v>
      </c>
      <c r="H55" s="1220"/>
      <c r="I55" s="1225" t="s">
        <v>538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542</v>
      </c>
      <c r="C63" s="244"/>
      <c r="D63" s="244"/>
      <c r="E63" s="244"/>
      <c r="F63" s="244"/>
      <c r="G63" s="244"/>
      <c r="H63" s="244"/>
      <c r="I63" s="244"/>
      <c r="J63" s="244"/>
      <c r="K63" s="244"/>
      <c r="L63" s="244"/>
      <c r="M63" s="244"/>
      <c r="N63" s="244"/>
      <c r="O63" s="244"/>
    </row>
    <row r="64" spans="1:17">
      <c r="B64" s="248"/>
      <c r="C64" s="244"/>
      <c r="D64" s="244"/>
      <c r="E64" s="244"/>
      <c r="F64" s="244"/>
      <c r="G64" s="351" t="s">
        <v>535</v>
      </c>
      <c r="I64" s="352"/>
      <c r="J64" s="352"/>
      <c r="K64" s="352"/>
      <c r="L64" s="244"/>
      <c r="M64" s="244"/>
      <c r="N64" s="244"/>
      <c r="O64" s="244"/>
    </row>
    <row r="65" spans="2:30">
      <c r="B65" s="248"/>
      <c r="C65" s="244"/>
      <c r="D65" s="244"/>
      <c r="E65" s="244"/>
      <c r="F65" s="244"/>
      <c r="G65" s="1227" t="s">
        <v>545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543</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537</v>
      </c>
      <c r="H73" s="1240"/>
      <c r="I73" s="1245" t="s">
        <v>538</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544</v>
      </c>
      <c r="J75" s="1225"/>
      <c r="K75" s="1247">
        <v>13.8</v>
      </c>
      <c r="L75" s="1247">
        <v>12.7</v>
      </c>
      <c r="M75" s="1247">
        <v>12.7</v>
      </c>
      <c r="N75" s="1247">
        <v>12.5</v>
      </c>
      <c r="O75" s="1247">
        <v>11.8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540</v>
      </c>
      <c r="H77" s="1220"/>
      <c r="I77" s="1225" t="s">
        <v>538</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544</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452533</v>
      </c>
      <c r="E3" s="116"/>
      <c r="F3" s="117">
        <v>216155</v>
      </c>
      <c r="G3" s="118"/>
      <c r="H3" s="119"/>
    </row>
    <row r="4" spans="1:8">
      <c r="A4" s="120"/>
      <c r="B4" s="121"/>
      <c r="C4" s="122"/>
      <c r="D4" s="123">
        <v>20327</v>
      </c>
      <c r="E4" s="124"/>
      <c r="F4" s="125">
        <v>108827</v>
      </c>
      <c r="G4" s="126"/>
      <c r="H4" s="127"/>
    </row>
    <row r="5" spans="1:8">
      <c r="A5" s="108" t="s">
        <v>510</v>
      </c>
      <c r="B5" s="113"/>
      <c r="C5" s="114"/>
      <c r="D5" s="115">
        <v>516308</v>
      </c>
      <c r="E5" s="116"/>
      <c r="F5" s="117">
        <v>228305</v>
      </c>
      <c r="G5" s="118"/>
      <c r="H5" s="119"/>
    </row>
    <row r="6" spans="1:8">
      <c r="A6" s="120"/>
      <c r="B6" s="121"/>
      <c r="C6" s="122"/>
      <c r="D6" s="123">
        <v>22855</v>
      </c>
      <c r="E6" s="124"/>
      <c r="F6" s="125">
        <v>86611</v>
      </c>
      <c r="G6" s="126"/>
      <c r="H6" s="127"/>
    </row>
    <row r="7" spans="1:8">
      <c r="A7" s="108" t="s">
        <v>511</v>
      </c>
      <c r="B7" s="113"/>
      <c r="C7" s="114"/>
      <c r="D7" s="115">
        <v>524979</v>
      </c>
      <c r="E7" s="116"/>
      <c r="F7" s="117">
        <v>316331</v>
      </c>
      <c r="G7" s="118"/>
      <c r="H7" s="119"/>
    </row>
    <row r="8" spans="1:8">
      <c r="A8" s="120"/>
      <c r="B8" s="121"/>
      <c r="C8" s="122"/>
      <c r="D8" s="123">
        <v>11655</v>
      </c>
      <c r="E8" s="124"/>
      <c r="F8" s="125">
        <v>106387</v>
      </c>
      <c r="G8" s="126"/>
      <c r="H8" s="127"/>
    </row>
    <row r="9" spans="1:8">
      <c r="A9" s="108" t="s">
        <v>512</v>
      </c>
      <c r="B9" s="113"/>
      <c r="C9" s="114"/>
      <c r="D9" s="115">
        <v>1159426</v>
      </c>
      <c r="E9" s="116"/>
      <c r="F9" s="117">
        <v>333013</v>
      </c>
      <c r="G9" s="118"/>
      <c r="H9" s="119"/>
    </row>
    <row r="10" spans="1:8">
      <c r="A10" s="120"/>
      <c r="B10" s="121"/>
      <c r="C10" s="122"/>
      <c r="D10" s="123">
        <v>15327</v>
      </c>
      <c r="E10" s="124"/>
      <c r="F10" s="125">
        <v>126732</v>
      </c>
      <c r="G10" s="126"/>
      <c r="H10" s="127"/>
    </row>
    <row r="11" spans="1:8">
      <c r="A11" s="108" t="s">
        <v>513</v>
      </c>
      <c r="B11" s="113"/>
      <c r="C11" s="114"/>
      <c r="D11" s="115">
        <v>1285074</v>
      </c>
      <c r="E11" s="116"/>
      <c r="F11" s="117">
        <v>280458</v>
      </c>
      <c r="G11" s="118"/>
      <c r="H11" s="119"/>
    </row>
    <row r="12" spans="1:8">
      <c r="A12" s="120"/>
      <c r="B12" s="121"/>
      <c r="C12" s="128"/>
      <c r="D12" s="123">
        <v>7534</v>
      </c>
      <c r="E12" s="124"/>
      <c r="F12" s="125">
        <v>127286</v>
      </c>
      <c r="G12" s="126"/>
      <c r="H12" s="127"/>
    </row>
    <row r="13" spans="1:8">
      <c r="A13" s="108"/>
      <c r="B13" s="113"/>
      <c r="C13" s="129"/>
      <c r="D13" s="130">
        <v>787664</v>
      </c>
      <c r="E13" s="131"/>
      <c r="F13" s="132">
        <v>274852</v>
      </c>
      <c r="G13" s="133"/>
      <c r="H13" s="119"/>
    </row>
    <row r="14" spans="1:8">
      <c r="A14" s="120"/>
      <c r="B14" s="121"/>
      <c r="C14" s="122"/>
      <c r="D14" s="123">
        <v>15540</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13.9</v>
      </c>
      <c r="C19" s="134">
        <f>ROUND(VALUE(SUBSTITUTE(実質収支比率等に係る経年分析!G$48,"▲","-")),2)</f>
        <v>20.78</v>
      </c>
      <c r="D19" s="134">
        <f>ROUND(VALUE(SUBSTITUTE(実質収支比率等に係る経年分析!H$48,"▲","-")),2)</f>
        <v>16.350000000000001</v>
      </c>
      <c r="E19" s="134">
        <f>ROUND(VALUE(SUBSTITUTE(実質収支比率等に係る経年分析!I$48,"▲","-")),2)</f>
        <v>19.77</v>
      </c>
      <c r="F19" s="134">
        <f>ROUND(VALUE(SUBSTITUTE(実質収支比率等に係る経年分析!J$48,"▲","-")),2)</f>
        <v>18.05</v>
      </c>
    </row>
    <row r="20" spans="1:11">
      <c r="A20" s="134" t="s">
        <v>43</v>
      </c>
      <c r="B20" s="134">
        <f>ROUND(VALUE(SUBSTITUTE(実質収支比率等に係る経年分析!F$47,"▲","-")),2)</f>
        <v>78.86</v>
      </c>
      <c r="C20" s="134">
        <f>ROUND(VALUE(SUBSTITUTE(実質収支比率等に係る経年分析!G$47,"▲","-")),2)</f>
        <v>90.35</v>
      </c>
      <c r="D20" s="134">
        <f>ROUND(VALUE(SUBSTITUTE(実質収支比率等に係る経年分析!H$47,"▲","-")),2)</f>
        <v>110.91</v>
      </c>
      <c r="E20" s="134">
        <f>ROUND(VALUE(SUBSTITUTE(実質収支比率等に係る経年分析!I$47,"▲","-")),2)</f>
        <v>112.98</v>
      </c>
      <c r="F20" s="134">
        <f>ROUND(VALUE(SUBSTITUTE(実質収支比率等に係る経年分析!J$47,"▲","-")),2)</f>
        <v>130.97</v>
      </c>
    </row>
    <row r="21" spans="1:11">
      <c r="A21" s="134" t="s">
        <v>44</v>
      </c>
      <c r="B21" s="134">
        <f>IF(ISNUMBER(VALUE(SUBSTITUTE(実質収支比率等に係る経年分析!F$49,"▲","-"))),ROUND(VALUE(SUBSTITUTE(実質収支比率等に係る経年分析!F$49,"▲","-")),2),NA())</f>
        <v>7.08</v>
      </c>
      <c r="C21" s="134">
        <f>IF(ISNUMBER(VALUE(SUBSTITUTE(実質収支比率等に係る経年分析!G$49,"▲","-"))),ROUND(VALUE(SUBSTITUTE(実質収支比率等に係る経年分析!G$49,"▲","-")),2),NA())</f>
        <v>20.079999999999998</v>
      </c>
      <c r="D21" s="134">
        <f>IF(ISNUMBER(VALUE(SUBSTITUTE(実質収支比率等に係る経年分析!H$49,"▲","-"))),ROUND(VALUE(SUBSTITUTE(実質収支比率等に係る経年分析!H$49,"▲","-")),2),NA())</f>
        <v>16.440000000000001</v>
      </c>
      <c r="E21" s="134">
        <f>IF(ISNUMBER(VALUE(SUBSTITUTE(実質収支比率等に係る経年分析!I$49,"▲","-"))),ROUND(VALUE(SUBSTITUTE(実質収支比率等に係る経年分析!I$49,"▲","-")),2),NA())</f>
        <v>3.79</v>
      </c>
      <c r="F21" s="134">
        <f>IF(ISNUMBER(VALUE(SUBSTITUTE(実質収支比率等に係る経年分析!J$49,"▲","-"))),ROUND(VALUE(SUBSTITUTE(実質収支比率等に係る経年分析!J$49,"▲","-")),2),NA())</f>
        <v>19.82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168</v>
      </c>
      <c r="E42" s="136"/>
      <c r="F42" s="136"/>
      <c r="G42" s="136">
        <f>'実質公債費比率（分子）の構造'!L$52</f>
        <v>169</v>
      </c>
      <c r="H42" s="136"/>
      <c r="I42" s="136"/>
      <c r="J42" s="136">
        <f>'実質公債費比率（分子）の構造'!M$52</f>
        <v>167</v>
      </c>
      <c r="K42" s="136"/>
      <c r="L42" s="136"/>
      <c r="M42" s="136">
        <f>'実質公債費比率（分子）の構造'!N$52</f>
        <v>177</v>
      </c>
      <c r="N42" s="136"/>
      <c r="O42" s="136"/>
      <c r="P42" s="136">
        <f>'実質公債費比率（分子）の構造'!O$52</f>
        <v>158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19</v>
      </c>
      <c r="C46" s="136"/>
      <c r="D46" s="136"/>
      <c r="E46" s="136">
        <f>'実質公債費比率（分子）の構造'!L$48</f>
        <v>15</v>
      </c>
      <c r="F46" s="136"/>
      <c r="G46" s="136"/>
      <c r="H46" s="136">
        <f>'実質公債費比率（分子）の構造'!M$48</f>
        <v>15</v>
      </c>
      <c r="I46" s="136"/>
      <c r="J46" s="136"/>
      <c r="K46" s="136">
        <f>'実質公債費比率（分子）の構造'!N$48</f>
        <v>12</v>
      </c>
      <c r="L46" s="136"/>
      <c r="M46" s="136"/>
      <c r="N46" s="136">
        <f>'実質公債費比率（分子）の構造'!O$48</f>
        <v>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283</v>
      </c>
      <c r="C49" s="136"/>
      <c r="D49" s="136"/>
      <c r="E49" s="136">
        <f>'実質公債費比率（分子）の構造'!L$45</f>
        <v>277</v>
      </c>
      <c r="F49" s="136"/>
      <c r="G49" s="136"/>
      <c r="H49" s="136">
        <f>'実質公債費比率（分子）の構造'!M$45</f>
        <v>284</v>
      </c>
      <c r="I49" s="136"/>
      <c r="J49" s="136"/>
      <c r="K49" s="136">
        <f>'実質公債費比率（分子）の構造'!N$45</f>
        <v>292</v>
      </c>
      <c r="L49" s="136"/>
      <c r="M49" s="136"/>
      <c r="N49" s="136">
        <f>'実質公債費比率（分子）の構造'!O$45</f>
        <v>253</v>
      </c>
      <c r="O49" s="136"/>
      <c r="P49" s="136"/>
    </row>
    <row r="50" spans="1:16">
      <c r="A50" s="136" t="s">
        <v>59</v>
      </c>
      <c r="B50" s="136" t="e">
        <f>NA()</f>
        <v>#N/A</v>
      </c>
      <c r="C50" s="136">
        <f>IF(ISNUMBER('実質公債費比率（分子）の構造'!K$53),'実質公債費比率（分子）の構造'!K$53,NA())</f>
        <v>134</v>
      </c>
      <c r="D50" s="136" t="e">
        <f>NA()</f>
        <v>#N/A</v>
      </c>
      <c r="E50" s="136" t="e">
        <f>NA()</f>
        <v>#N/A</v>
      </c>
      <c r="F50" s="136">
        <f>IF(ISNUMBER('実質公債費比率（分子）の構造'!L$53),'実質公債費比率（分子）の構造'!L$53,NA())</f>
        <v>123</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127</v>
      </c>
      <c r="M50" s="136" t="e">
        <f>NA()</f>
        <v>#N/A</v>
      </c>
      <c r="N50" s="136" t="e">
        <f>NA()</f>
        <v>#N/A</v>
      </c>
      <c r="O50" s="136">
        <f>IF(ISNUMBER('実質公債費比率（分子）の構造'!O$53),'実質公債費比率（分子）の構造'!O$53,NA())</f>
        <v>106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1392</v>
      </c>
      <c r="E56" s="135"/>
      <c r="F56" s="135"/>
      <c r="G56" s="135">
        <f>'将来負担比率（分子）の構造'!J$51</f>
        <v>1325</v>
      </c>
      <c r="H56" s="135"/>
      <c r="I56" s="135"/>
      <c r="J56" s="135">
        <f>'将来負担比率（分子）の構造'!K$51</f>
        <v>1239</v>
      </c>
      <c r="K56" s="135"/>
      <c r="L56" s="135"/>
      <c r="M56" s="135">
        <f>'将来負担比率（分子）の構造'!L$51</f>
        <v>1250</v>
      </c>
      <c r="N56" s="135"/>
      <c r="O56" s="135"/>
      <c r="P56" s="135">
        <f>'将来負担比率（分子）の構造'!M$51</f>
        <v>1160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1695</v>
      </c>
      <c r="E58" s="135"/>
      <c r="F58" s="135"/>
      <c r="G58" s="135">
        <f>'将来負担比率（分子）の構造'!J$49</f>
        <v>1848</v>
      </c>
      <c r="H58" s="135"/>
      <c r="I58" s="135"/>
      <c r="J58" s="135">
        <f>'将来負担比率（分子）の構造'!K$49</f>
        <v>2081</v>
      </c>
      <c r="K58" s="135"/>
      <c r="L58" s="135"/>
      <c r="M58" s="135">
        <f>'将来負担比率（分子）の構造'!L$49</f>
        <v>2227</v>
      </c>
      <c r="N58" s="135"/>
      <c r="O58" s="135"/>
      <c r="P58" s="135">
        <f>'将来負担比率（分子）の構造'!M$49</f>
        <v>2003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328</v>
      </c>
      <c r="C62" s="135"/>
      <c r="D62" s="135"/>
      <c r="E62" s="135">
        <f>'将来負担比率（分子）の構造'!J$45</f>
        <v>313</v>
      </c>
      <c r="F62" s="135"/>
      <c r="G62" s="135"/>
      <c r="H62" s="135">
        <f>'将来負担比率（分子）の構造'!K$45</f>
        <v>315</v>
      </c>
      <c r="I62" s="135"/>
      <c r="J62" s="135"/>
      <c r="K62" s="135">
        <f>'将来負担比率（分子）の構造'!L$45</f>
        <v>225</v>
      </c>
      <c r="L62" s="135"/>
      <c r="M62" s="135"/>
      <c r="N62" s="135">
        <f>'将来負担比率（分子）の構造'!M$45</f>
        <v>198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166</v>
      </c>
      <c r="C64" s="135"/>
      <c r="D64" s="135"/>
      <c r="E64" s="135">
        <f>'将来負担比率（分子）の構造'!J$43</f>
        <v>131</v>
      </c>
      <c r="F64" s="135"/>
      <c r="G64" s="135"/>
      <c r="H64" s="135">
        <f>'将来負担比率（分子）の構造'!K$43</f>
        <v>112</v>
      </c>
      <c r="I64" s="135"/>
      <c r="J64" s="135"/>
      <c r="K64" s="135">
        <f>'将来負担比率（分子）の構造'!L$43</f>
        <v>94</v>
      </c>
      <c r="L64" s="135"/>
      <c r="M64" s="135"/>
      <c r="N64" s="135">
        <f>'将来負担比率（分子）の構造'!M$43</f>
        <v>90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9</v>
      </c>
      <c r="O65" s="135"/>
      <c r="P65" s="135"/>
    </row>
    <row r="66" spans="1:16">
      <c r="A66" s="135" t="s">
        <v>25</v>
      </c>
      <c r="B66" s="135">
        <f>'将来負担比率（分子）の構造'!I$41</f>
        <v>2173</v>
      </c>
      <c r="C66" s="135"/>
      <c r="D66" s="135"/>
      <c r="E66" s="135">
        <f>'将来負担比率（分子）の構造'!J$41</f>
        <v>2019</v>
      </c>
      <c r="F66" s="135"/>
      <c r="G66" s="135"/>
      <c r="H66" s="135">
        <f>'将来負担比率（分子）の構造'!K$41</f>
        <v>1843</v>
      </c>
      <c r="I66" s="135"/>
      <c r="J66" s="135"/>
      <c r="K66" s="135">
        <f>'将来負担比率（分子）の構造'!L$41</f>
        <v>1775</v>
      </c>
      <c r="L66" s="135"/>
      <c r="M66" s="135"/>
      <c r="N66" s="135">
        <f>'将来負担比率（分子）の構造'!M$41</f>
        <v>1714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89954</v>
      </c>
      <c r="S5" s="613"/>
      <c r="T5" s="613"/>
      <c r="U5" s="613"/>
      <c r="V5" s="613"/>
      <c r="W5" s="613"/>
      <c r="X5" s="613"/>
      <c r="Y5" s="614"/>
      <c r="Z5" s="615">
        <v>2.4</v>
      </c>
      <c r="AA5" s="615"/>
      <c r="AB5" s="615"/>
      <c r="AC5" s="615"/>
      <c r="AD5" s="616">
        <v>89954</v>
      </c>
      <c r="AE5" s="616"/>
      <c r="AF5" s="616"/>
      <c r="AG5" s="616"/>
      <c r="AH5" s="616"/>
      <c r="AI5" s="616"/>
      <c r="AJ5" s="616"/>
      <c r="AK5" s="616"/>
      <c r="AL5" s="617">
        <v>7.8</v>
      </c>
      <c r="AM5" s="618"/>
      <c r="AN5" s="618"/>
      <c r="AO5" s="619"/>
      <c r="AP5" s="609" t="s">
        <v>208</v>
      </c>
      <c r="AQ5" s="610"/>
      <c r="AR5" s="610"/>
      <c r="AS5" s="610"/>
      <c r="AT5" s="610"/>
      <c r="AU5" s="610"/>
      <c r="AV5" s="610"/>
      <c r="AW5" s="610"/>
      <c r="AX5" s="610"/>
      <c r="AY5" s="610"/>
      <c r="AZ5" s="610"/>
      <c r="BA5" s="610"/>
      <c r="BB5" s="610"/>
      <c r="BC5" s="610"/>
      <c r="BD5" s="610"/>
      <c r="BE5" s="610"/>
      <c r="BF5" s="611"/>
      <c r="BG5" s="623">
        <v>89954</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34473</v>
      </c>
      <c r="S6" s="624"/>
      <c r="T6" s="624"/>
      <c r="U6" s="624"/>
      <c r="V6" s="624"/>
      <c r="W6" s="624"/>
      <c r="X6" s="624"/>
      <c r="Y6" s="625"/>
      <c r="Z6" s="626">
        <v>0.9</v>
      </c>
      <c r="AA6" s="626"/>
      <c r="AB6" s="626"/>
      <c r="AC6" s="626"/>
      <c r="AD6" s="627">
        <v>34473</v>
      </c>
      <c r="AE6" s="627"/>
      <c r="AF6" s="627"/>
      <c r="AG6" s="627"/>
      <c r="AH6" s="627"/>
      <c r="AI6" s="627"/>
      <c r="AJ6" s="627"/>
      <c r="AK6" s="627"/>
      <c r="AL6" s="628">
        <v>3</v>
      </c>
      <c r="AM6" s="629"/>
      <c r="AN6" s="629"/>
      <c r="AO6" s="630"/>
      <c r="AP6" s="620" t="s">
        <v>214</v>
      </c>
      <c r="AQ6" s="621"/>
      <c r="AR6" s="621"/>
      <c r="AS6" s="621"/>
      <c r="AT6" s="621"/>
      <c r="AU6" s="621"/>
      <c r="AV6" s="621"/>
      <c r="AW6" s="621"/>
      <c r="AX6" s="621"/>
      <c r="AY6" s="621"/>
      <c r="AZ6" s="621"/>
      <c r="BA6" s="621"/>
      <c r="BB6" s="621"/>
      <c r="BC6" s="621"/>
      <c r="BD6" s="621"/>
      <c r="BE6" s="621"/>
      <c r="BF6" s="622"/>
      <c r="BG6" s="623">
        <v>89954</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45824</v>
      </c>
      <c r="CS6" s="624"/>
      <c r="CT6" s="624"/>
      <c r="CU6" s="624"/>
      <c r="CV6" s="624"/>
      <c r="CW6" s="624"/>
      <c r="CX6" s="624"/>
      <c r="CY6" s="625"/>
      <c r="CZ6" s="626">
        <v>1.3</v>
      </c>
      <c r="DA6" s="626"/>
      <c r="DB6" s="626"/>
      <c r="DC6" s="626"/>
      <c r="DD6" s="632" t="s">
        <v>209</v>
      </c>
      <c r="DE6" s="624"/>
      <c r="DF6" s="624"/>
      <c r="DG6" s="624"/>
      <c r="DH6" s="624"/>
      <c r="DI6" s="624"/>
      <c r="DJ6" s="624"/>
      <c r="DK6" s="624"/>
      <c r="DL6" s="624"/>
      <c r="DM6" s="624"/>
      <c r="DN6" s="624"/>
      <c r="DO6" s="624"/>
      <c r="DP6" s="625"/>
      <c r="DQ6" s="632">
        <v>45824</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98</v>
      </c>
      <c r="S7" s="624"/>
      <c r="T7" s="624"/>
      <c r="U7" s="624"/>
      <c r="V7" s="624"/>
      <c r="W7" s="624"/>
      <c r="X7" s="624"/>
      <c r="Y7" s="625"/>
      <c r="Z7" s="626">
        <v>0</v>
      </c>
      <c r="AA7" s="626"/>
      <c r="AB7" s="626"/>
      <c r="AC7" s="626"/>
      <c r="AD7" s="627">
        <v>98</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30929</v>
      </c>
      <c r="BH7" s="624"/>
      <c r="BI7" s="624"/>
      <c r="BJ7" s="624"/>
      <c r="BK7" s="624"/>
      <c r="BL7" s="624"/>
      <c r="BM7" s="624"/>
      <c r="BN7" s="625"/>
      <c r="BO7" s="626">
        <v>34.4</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830420</v>
      </c>
      <c r="CS7" s="624"/>
      <c r="CT7" s="624"/>
      <c r="CU7" s="624"/>
      <c r="CV7" s="624"/>
      <c r="CW7" s="624"/>
      <c r="CX7" s="624"/>
      <c r="CY7" s="625"/>
      <c r="CZ7" s="626">
        <v>24.4</v>
      </c>
      <c r="DA7" s="626"/>
      <c r="DB7" s="626"/>
      <c r="DC7" s="626"/>
      <c r="DD7" s="632">
        <v>84667</v>
      </c>
      <c r="DE7" s="624"/>
      <c r="DF7" s="624"/>
      <c r="DG7" s="624"/>
      <c r="DH7" s="624"/>
      <c r="DI7" s="624"/>
      <c r="DJ7" s="624"/>
      <c r="DK7" s="624"/>
      <c r="DL7" s="624"/>
      <c r="DM7" s="624"/>
      <c r="DN7" s="624"/>
      <c r="DO7" s="624"/>
      <c r="DP7" s="625"/>
      <c r="DQ7" s="632">
        <v>664824</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198</v>
      </c>
      <c r="S8" s="624"/>
      <c r="T8" s="624"/>
      <c r="U8" s="624"/>
      <c r="V8" s="624"/>
      <c r="W8" s="624"/>
      <c r="X8" s="624"/>
      <c r="Y8" s="625"/>
      <c r="Z8" s="626">
        <v>0</v>
      </c>
      <c r="AA8" s="626"/>
      <c r="AB8" s="626"/>
      <c r="AC8" s="626"/>
      <c r="AD8" s="627">
        <v>198</v>
      </c>
      <c r="AE8" s="627"/>
      <c r="AF8" s="627"/>
      <c r="AG8" s="627"/>
      <c r="AH8" s="627"/>
      <c r="AI8" s="627"/>
      <c r="AJ8" s="627"/>
      <c r="AK8" s="627"/>
      <c r="AL8" s="628">
        <v>0</v>
      </c>
      <c r="AM8" s="629"/>
      <c r="AN8" s="629"/>
      <c r="AO8" s="630"/>
      <c r="AP8" s="620" t="s">
        <v>220</v>
      </c>
      <c r="AQ8" s="621"/>
      <c r="AR8" s="621"/>
      <c r="AS8" s="621"/>
      <c r="AT8" s="621"/>
      <c r="AU8" s="621"/>
      <c r="AV8" s="621"/>
      <c r="AW8" s="621"/>
      <c r="AX8" s="621"/>
      <c r="AY8" s="621"/>
      <c r="AZ8" s="621"/>
      <c r="BA8" s="621"/>
      <c r="BB8" s="621"/>
      <c r="BC8" s="621"/>
      <c r="BD8" s="621"/>
      <c r="BE8" s="621"/>
      <c r="BF8" s="622"/>
      <c r="BG8" s="623">
        <v>1181</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217997</v>
      </c>
      <c r="CS8" s="624"/>
      <c r="CT8" s="624"/>
      <c r="CU8" s="624"/>
      <c r="CV8" s="624"/>
      <c r="CW8" s="624"/>
      <c r="CX8" s="624"/>
      <c r="CY8" s="625"/>
      <c r="CZ8" s="626">
        <v>6.4</v>
      </c>
      <c r="DA8" s="626"/>
      <c r="DB8" s="626"/>
      <c r="DC8" s="626"/>
      <c r="DD8" s="632" t="s">
        <v>209</v>
      </c>
      <c r="DE8" s="624"/>
      <c r="DF8" s="624"/>
      <c r="DG8" s="624"/>
      <c r="DH8" s="624"/>
      <c r="DI8" s="624"/>
      <c r="DJ8" s="624"/>
      <c r="DK8" s="624"/>
      <c r="DL8" s="624"/>
      <c r="DM8" s="624"/>
      <c r="DN8" s="624"/>
      <c r="DO8" s="624"/>
      <c r="DP8" s="625"/>
      <c r="DQ8" s="632">
        <v>168328</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161</v>
      </c>
      <c r="S9" s="624"/>
      <c r="T9" s="624"/>
      <c r="U9" s="624"/>
      <c r="V9" s="624"/>
      <c r="W9" s="624"/>
      <c r="X9" s="624"/>
      <c r="Y9" s="625"/>
      <c r="Z9" s="626">
        <v>0</v>
      </c>
      <c r="AA9" s="626"/>
      <c r="AB9" s="626"/>
      <c r="AC9" s="626"/>
      <c r="AD9" s="627">
        <v>161</v>
      </c>
      <c r="AE9" s="627"/>
      <c r="AF9" s="627"/>
      <c r="AG9" s="627"/>
      <c r="AH9" s="627"/>
      <c r="AI9" s="627"/>
      <c r="AJ9" s="627"/>
      <c r="AK9" s="627"/>
      <c r="AL9" s="628">
        <v>0</v>
      </c>
      <c r="AM9" s="629"/>
      <c r="AN9" s="629"/>
      <c r="AO9" s="630"/>
      <c r="AP9" s="620" t="s">
        <v>223</v>
      </c>
      <c r="AQ9" s="621"/>
      <c r="AR9" s="621"/>
      <c r="AS9" s="621"/>
      <c r="AT9" s="621"/>
      <c r="AU9" s="621"/>
      <c r="AV9" s="621"/>
      <c r="AW9" s="621"/>
      <c r="AX9" s="621"/>
      <c r="AY9" s="621"/>
      <c r="AZ9" s="621"/>
      <c r="BA9" s="621"/>
      <c r="BB9" s="621"/>
      <c r="BC9" s="621"/>
      <c r="BD9" s="621"/>
      <c r="BE9" s="621"/>
      <c r="BF9" s="622"/>
      <c r="BG9" s="623">
        <v>23777</v>
      </c>
      <c r="BH9" s="624"/>
      <c r="BI9" s="624"/>
      <c r="BJ9" s="624"/>
      <c r="BK9" s="624"/>
      <c r="BL9" s="624"/>
      <c r="BM9" s="624"/>
      <c r="BN9" s="625"/>
      <c r="BO9" s="626">
        <v>26.4</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158153</v>
      </c>
      <c r="CS9" s="624"/>
      <c r="CT9" s="624"/>
      <c r="CU9" s="624"/>
      <c r="CV9" s="624"/>
      <c r="CW9" s="624"/>
      <c r="CX9" s="624"/>
      <c r="CY9" s="625"/>
      <c r="CZ9" s="626">
        <v>4.5999999999999996</v>
      </c>
      <c r="DA9" s="626"/>
      <c r="DB9" s="626"/>
      <c r="DC9" s="626"/>
      <c r="DD9" s="632">
        <v>38022</v>
      </c>
      <c r="DE9" s="624"/>
      <c r="DF9" s="624"/>
      <c r="DG9" s="624"/>
      <c r="DH9" s="624"/>
      <c r="DI9" s="624"/>
      <c r="DJ9" s="624"/>
      <c r="DK9" s="624"/>
      <c r="DL9" s="624"/>
      <c r="DM9" s="624"/>
      <c r="DN9" s="624"/>
      <c r="DO9" s="624"/>
      <c r="DP9" s="625"/>
      <c r="DQ9" s="632">
        <v>117717</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18151</v>
      </c>
      <c r="S10" s="624"/>
      <c r="T10" s="624"/>
      <c r="U10" s="624"/>
      <c r="V10" s="624"/>
      <c r="W10" s="624"/>
      <c r="X10" s="624"/>
      <c r="Y10" s="625"/>
      <c r="Z10" s="626">
        <v>0.5</v>
      </c>
      <c r="AA10" s="626"/>
      <c r="AB10" s="626"/>
      <c r="AC10" s="626"/>
      <c r="AD10" s="627">
        <v>18151</v>
      </c>
      <c r="AE10" s="627"/>
      <c r="AF10" s="627"/>
      <c r="AG10" s="627"/>
      <c r="AH10" s="627"/>
      <c r="AI10" s="627"/>
      <c r="AJ10" s="627"/>
      <c r="AK10" s="627"/>
      <c r="AL10" s="628">
        <v>1.6</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2990</v>
      </c>
      <c r="BH10" s="624"/>
      <c r="BI10" s="624"/>
      <c r="BJ10" s="624"/>
      <c r="BK10" s="624"/>
      <c r="BL10" s="624"/>
      <c r="BM10" s="624"/>
      <c r="BN10" s="625"/>
      <c r="BO10" s="626">
        <v>3.3</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2981</v>
      </c>
      <c r="BH11" s="624"/>
      <c r="BI11" s="624"/>
      <c r="BJ11" s="624"/>
      <c r="BK11" s="624"/>
      <c r="BL11" s="624"/>
      <c r="BM11" s="624"/>
      <c r="BN11" s="625"/>
      <c r="BO11" s="626">
        <v>3.3</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1548446</v>
      </c>
      <c r="CS11" s="624"/>
      <c r="CT11" s="624"/>
      <c r="CU11" s="624"/>
      <c r="CV11" s="624"/>
      <c r="CW11" s="624"/>
      <c r="CX11" s="624"/>
      <c r="CY11" s="625"/>
      <c r="CZ11" s="626">
        <v>45.4</v>
      </c>
      <c r="DA11" s="626"/>
      <c r="DB11" s="626"/>
      <c r="DC11" s="626"/>
      <c r="DD11" s="632">
        <v>1374437</v>
      </c>
      <c r="DE11" s="624"/>
      <c r="DF11" s="624"/>
      <c r="DG11" s="624"/>
      <c r="DH11" s="624"/>
      <c r="DI11" s="624"/>
      <c r="DJ11" s="624"/>
      <c r="DK11" s="624"/>
      <c r="DL11" s="624"/>
      <c r="DM11" s="624"/>
      <c r="DN11" s="624"/>
      <c r="DO11" s="624"/>
      <c r="DP11" s="625"/>
      <c r="DQ11" s="632">
        <v>121103</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49193</v>
      </c>
      <c r="BH12" s="624"/>
      <c r="BI12" s="624"/>
      <c r="BJ12" s="624"/>
      <c r="BK12" s="624"/>
      <c r="BL12" s="624"/>
      <c r="BM12" s="624"/>
      <c r="BN12" s="625"/>
      <c r="BO12" s="626">
        <v>54.7</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60547</v>
      </c>
      <c r="CS12" s="624"/>
      <c r="CT12" s="624"/>
      <c r="CU12" s="624"/>
      <c r="CV12" s="624"/>
      <c r="CW12" s="624"/>
      <c r="CX12" s="624"/>
      <c r="CY12" s="625"/>
      <c r="CZ12" s="626">
        <v>1.8</v>
      </c>
      <c r="DA12" s="626"/>
      <c r="DB12" s="626"/>
      <c r="DC12" s="626"/>
      <c r="DD12" s="632">
        <v>1689</v>
      </c>
      <c r="DE12" s="624"/>
      <c r="DF12" s="624"/>
      <c r="DG12" s="624"/>
      <c r="DH12" s="624"/>
      <c r="DI12" s="624"/>
      <c r="DJ12" s="624"/>
      <c r="DK12" s="624"/>
      <c r="DL12" s="624"/>
      <c r="DM12" s="624"/>
      <c r="DN12" s="624"/>
      <c r="DO12" s="624"/>
      <c r="DP12" s="625"/>
      <c r="DQ12" s="632">
        <v>34221</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6004</v>
      </c>
      <c r="S13" s="624"/>
      <c r="T13" s="624"/>
      <c r="U13" s="624"/>
      <c r="V13" s="624"/>
      <c r="W13" s="624"/>
      <c r="X13" s="624"/>
      <c r="Y13" s="625"/>
      <c r="Z13" s="626">
        <v>0.2</v>
      </c>
      <c r="AA13" s="626"/>
      <c r="AB13" s="626"/>
      <c r="AC13" s="626"/>
      <c r="AD13" s="627">
        <v>6004</v>
      </c>
      <c r="AE13" s="627"/>
      <c r="AF13" s="627"/>
      <c r="AG13" s="627"/>
      <c r="AH13" s="627"/>
      <c r="AI13" s="627"/>
      <c r="AJ13" s="627"/>
      <c r="AK13" s="627"/>
      <c r="AL13" s="628">
        <v>0.5</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42552</v>
      </c>
      <c r="BH13" s="624"/>
      <c r="BI13" s="624"/>
      <c r="BJ13" s="624"/>
      <c r="BK13" s="624"/>
      <c r="BL13" s="624"/>
      <c r="BM13" s="624"/>
      <c r="BN13" s="625"/>
      <c r="BO13" s="626">
        <v>47.3</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112911</v>
      </c>
      <c r="CS13" s="624"/>
      <c r="CT13" s="624"/>
      <c r="CU13" s="624"/>
      <c r="CV13" s="624"/>
      <c r="CW13" s="624"/>
      <c r="CX13" s="624"/>
      <c r="CY13" s="625"/>
      <c r="CZ13" s="626">
        <v>3.3</v>
      </c>
      <c r="DA13" s="626"/>
      <c r="DB13" s="626"/>
      <c r="DC13" s="626"/>
      <c r="DD13" s="632">
        <v>28997</v>
      </c>
      <c r="DE13" s="624"/>
      <c r="DF13" s="624"/>
      <c r="DG13" s="624"/>
      <c r="DH13" s="624"/>
      <c r="DI13" s="624"/>
      <c r="DJ13" s="624"/>
      <c r="DK13" s="624"/>
      <c r="DL13" s="624"/>
      <c r="DM13" s="624"/>
      <c r="DN13" s="624"/>
      <c r="DO13" s="624"/>
      <c r="DP13" s="625"/>
      <c r="DQ13" s="632">
        <v>36449</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3321</v>
      </c>
      <c r="BH14" s="624"/>
      <c r="BI14" s="624"/>
      <c r="BJ14" s="624"/>
      <c r="BK14" s="624"/>
      <c r="BL14" s="624"/>
      <c r="BM14" s="624"/>
      <c r="BN14" s="625"/>
      <c r="BO14" s="626">
        <v>3.7</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11549</v>
      </c>
      <c r="CS14" s="624"/>
      <c r="CT14" s="624"/>
      <c r="CU14" s="624"/>
      <c r="CV14" s="624"/>
      <c r="CW14" s="624"/>
      <c r="CX14" s="624"/>
      <c r="CY14" s="625"/>
      <c r="CZ14" s="626">
        <v>0.3</v>
      </c>
      <c r="DA14" s="626"/>
      <c r="DB14" s="626"/>
      <c r="DC14" s="626"/>
      <c r="DD14" s="632" t="s">
        <v>109</v>
      </c>
      <c r="DE14" s="624"/>
      <c r="DF14" s="624"/>
      <c r="DG14" s="624"/>
      <c r="DH14" s="624"/>
      <c r="DI14" s="624"/>
      <c r="DJ14" s="624"/>
      <c r="DK14" s="624"/>
      <c r="DL14" s="624"/>
      <c r="DM14" s="624"/>
      <c r="DN14" s="624"/>
      <c r="DO14" s="624"/>
      <c r="DP14" s="625"/>
      <c r="DQ14" s="632">
        <v>11549</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65</v>
      </c>
      <c r="S15" s="624"/>
      <c r="T15" s="624"/>
      <c r="U15" s="624"/>
      <c r="V15" s="624"/>
      <c r="W15" s="624"/>
      <c r="X15" s="624"/>
      <c r="Y15" s="625"/>
      <c r="Z15" s="626">
        <v>0</v>
      </c>
      <c r="AA15" s="626"/>
      <c r="AB15" s="626"/>
      <c r="AC15" s="626"/>
      <c r="AD15" s="627">
        <v>65</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6511</v>
      </c>
      <c r="BH15" s="624"/>
      <c r="BI15" s="624"/>
      <c r="BJ15" s="624"/>
      <c r="BK15" s="624"/>
      <c r="BL15" s="624"/>
      <c r="BM15" s="624"/>
      <c r="BN15" s="625"/>
      <c r="BO15" s="626">
        <v>7.2</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167983</v>
      </c>
      <c r="CS15" s="624"/>
      <c r="CT15" s="624"/>
      <c r="CU15" s="624"/>
      <c r="CV15" s="624"/>
      <c r="CW15" s="624"/>
      <c r="CX15" s="624"/>
      <c r="CY15" s="625"/>
      <c r="CZ15" s="626">
        <v>4.9000000000000004</v>
      </c>
      <c r="DA15" s="626"/>
      <c r="DB15" s="626"/>
      <c r="DC15" s="626"/>
      <c r="DD15" s="632">
        <v>3996</v>
      </c>
      <c r="DE15" s="624"/>
      <c r="DF15" s="624"/>
      <c r="DG15" s="624"/>
      <c r="DH15" s="624"/>
      <c r="DI15" s="624"/>
      <c r="DJ15" s="624"/>
      <c r="DK15" s="624"/>
      <c r="DL15" s="624"/>
      <c r="DM15" s="624"/>
      <c r="DN15" s="624"/>
      <c r="DO15" s="624"/>
      <c r="DP15" s="625"/>
      <c r="DQ15" s="632">
        <v>143077</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1229322</v>
      </c>
      <c r="S16" s="624"/>
      <c r="T16" s="624"/>
      <c r="U16" s="624"/>
      <c r="V16" s="624"/>
      <c r="W16" s="624"/>
      <c r="X16" s="624"/>
      <c r="Y16" s="625"/>
      <c r="Z16" s="626">
        <v>33.299999999999997</v>
      </c>
      <c r="AA16" s="626"/>
      <c r="AB16" s="626"/>
      <c r="AC16" s="626"/>
      <c r="AD16" s="627">
        <v>1001664</v>
      </c>
      <c r="AE16" s="627"/>
      <c r="AF16" s="627"/>
      <c r="AG16" s="627"/>
      <c r="AH16" s="627"/>
      <c r="AI16" s="627"/>
      <c r="AJ16" s="627"/>
      <c r="AK16" s="627"/>
      <c r="AL16" s="628">
        <v>87</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1001664</v>
      </c>
      <c r="S17" s="624"/>
      <c r="T17" s="624"/>
      <c r="U17" s="624"/>
      <c r="V17" s="624"/>
      <c r="W17" s="624"/>
      <c r="X17" s="624"/>
      <c r="Y17" s="625"/>
      <c r="Z17" s="626">
        <v>27.2</v>
      </c>
      <c r="AA17" s="626"/>
      <c r="AB17" s="626"/>
      <c r="AC17" s="626"/>
      <c r="AD17" s="627">
        <v>1001664</v>
      </c>
      <c r="AE17" s="627"/>
      <c r="AF17" s="627"/>
      <c r="AG17" s="627"/>
      <c r="AH17" s="627"/>
      <c r="AI17" s="627"/>
      <c r="AJ17" s="627"/>
      <c r="AK17" s="627"/>
      <c r="AL17" s="628">
        <v>87</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253184</v>
      </c>
      <c r="CS17" s="624"/>
      <c r="CT17" s="624"/>
      <c r="CU17" s="624"/>
      <c r="CV17" s="624"/>
      <c r="CW17" s="624"/>
      <c r="CX17" s="624"/>
      <c r="CY17" s="625"/>
      <c r="CZ17" s="626">
        <v>7.4</v>
      </c>
      <c r="DA17" s="626"/>
      <c r="DB17" s="626"/>
      <c r="DC17" s="626"/>
      <c r="DD17" s="632" t="s">
        <v>109</v>
      </c>
      <c r="DE17" s="624"/>
      <c r="DF17" s="624"/>
      <c r="DG17" s="624"/>
      <c r="DH17" s="624"/>
      <c r="DI17" s="624"/>
      <c r="DJ17" s="624"/>
      <c r="DK17" s="624"/>
      <c r="DL17" s="624"/>
      <c r="DM17" s="624"/>
      <c r="DN17" s="624"/>
      <c r="DO17" s="624"/>
      <c r="DP17" s="625"/>
      <c r="DQ17" s="632">
        <v>251735</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227658</v>
      </c>
      <c r="S18" s="624"/>
      <c r="T18" s="624"/>
      <c r="U18" s="624"/>
      <c r="V18" s="624"/>
      <c r="W18" s="624"/>
      <c r="X18" s="624"/>
      <c r="Y18" s="625"/>
      <c r="Z18" s="626">
        <v>6.2</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1378426</v>
      </c>
      <c r="S20" s="624"/>
      <c r="T20" s="624"/>
      <c r="U20" s="624"/>
      <c r="V20" s="624"/>
      <c r="W20" s="624"/>
      <c r="X20" s="624"/>
      <c r="Y20" s="625"/>
      <c r="Z20" s="626">
        <v>37.4</v>
      </c>
      <c r="AA20" s="626"/>
      <c r="AB20" s="626"/>
      <c r="AC20" s="626"/>
      <c r="AD20" s="627">
        <v>1150768</v>
      </c>
      <c r="AE20" s="627"/>
      <c r="AF20" s="627"/>
      <c r="AG20" s="627"/>
      <c r="AH20" s="627"/>
      <c r="AI20" s="627"/>
      <c r="AJ20" s="627"/>
      <c r="AK20" s="627"/>
      <c r="AL20" s="628">
        <v>100</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3407014</v>
      </c>
      <c r="CS20" s="624"/>
      <c r="CT20" s="624"/>
      <c r="CU20" s="624"/>
      <c r="CV20" s="624"/>
      <c r="CW20" s="624"/>
      <c r="CX20" s="624"/>
      <c r="CY20" s="625"/>
      <c r="CZ20" s="626">
        <v>100</v>
      </c>
      <c r="DA20" s="626"/>
      <c r="DB20" s="626"/>
      <c r="DC20" s="626"/>
      <c r="DD20" s="632">
        <v>1531808</v>
      </c>
      <c r="DE20" s="624"/>
      <c r="DF20" s="624"/>
      <c r="DG20" s="624"/>
      <c r="DH20" s="624"/>
      <c r="DI20" s="624"/>
      <c r="DJ20" s="624"/>
      <c r="DK20" s="624"/>
      <c r="DL20" s="624"/>
      <c r="DM20" s="624"/>
      <c r="DN20" s="624"/>
      <c r="DO20" s="624"/>
      <c r="DP20" s="625"/>
      <c r="DQ20" s="632">
        <v>1594827</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5374</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51714</v>
      </c>
      <c r="S23" s="624"/>
      <c r="T23" s="624"/>
      <c r="U23" s="624"/>
      <c r="V23" s="624"/>
      <c r="W23" s="624"/>
      <c r="X23" s="624"/>
      <c r="Y23" s="625"/>
      <c r="Z23" s="626">
        <v>1.4</v>
      </c>
      <c r="AA23" s="626"/>
      <c r="AB23" s="626"/>
      <c r="AC23" s="626"/>
      <c r="AD23" s="627" t="s">
        <v>109</v>
      </c>
      <c r="AE23" s="627"/>
      <c r="AF23" s="627"/>
      <c r="AG23" s="627"/>
      <c r="AH23" s="627"/>
      <c r="AI23" s="627"/>
      <c r="AJ23" s="627"/>
      <c r="AK23" s="627"/>
      <c r="AL23" s="628" t="s">
        <v>109</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952</v>
      </c>
      <c r="S24" s="624"/>
      <c r="T24" s="624"/>
      <c r="U24" s="624"/>
      <c r="V24" s="624"/>
      <c r="W24" s="624"/>
      <c r="X24" s="624"/>
      <c r="Y24" s="625"/>
      <c r="Z24" s="626">
        <v>0</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756511</v>
      </c>
      <c r="CS24" s="613"/>
      <c r="CT24" s="613"/>
      <c r="CU24" s="613"/>
      <c r="CV24" s="613"/>
      <c r="CW24" s="613"/>
      <c r="CX24" s="613"/>
      <c r="CY24" s="614"/>
      <c r="CZ24" s="650">
        <v>22.2</v>
      </c>
      <c r="DA24" s="651"/>
      <c r="DB24" s="651"/>
      <c r="DC24" s="652"/>
      <c r="DD24" s="649">
        <v>697351</v>
      </c>
      <c r="DE24" s="613"/>
      <c r="DF24" s="613"/>
      <c r="DG24" s="613"/>
      <c r="DH24" s="613"/>
      <c r="DI24" s="613"/>
      <c r="DJ24" s="613"/>
      <c r="DK24" s="614"/>
      <c r="DL24" s="649">
        <v>659264</v>
      </c>
      <c r="DM24" s="613"/>
      <c r="DN24" s="613"/>
      <c r="DO24" s="613"/>
      <c r="DP24" s="613"/>
      <c r="DQ24" s="613"/>
      <c r="DR24" s="613"/>
      <c r="DS24" s="613"/>
      <c r="DT24" s="613"/>
      <c r="DU24" s="613"/>
      <c r="DV24" s="614"/>
      <c r="DW24" s="617">
        <v>54.6</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79549</v>
      </c>
      <c r="S25" s="624"/>
      <c r="T25" s="624"/>
      <c r="U25" s="624"/>
      <c r="V25" s="624"/>
      <c r="W25" s="624"/>
      <c r="X25" s="624"/>
      <c r="Y25" s="625"/>
      <c r="Z25" s="626">
        <v>2.2000000000000002</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453464</v>
      </c>
      <c r="CS25" s="655"/>
      <c r="CT25" s="655"/>
      <c r="CU25" s="655"/>
      <c r="CV25" s="655"/>
      <c r="CW25" s="655"/>
      <c r="CX25" s="655"/>
      <c r="CY25" s="656"/>
      <c r="CZ25" s="657">
        <v>13.3</v>
      </c>
      <c r="DA25" s="658"/>
      <c r="DB25" s="658"/>
      <c r="DC25" s="659"/>
      <c r="DD25" s="632">
        <v>429512</v>
      </c>
      <c r="DE25" s="655"/>
      <c r="DF25" s="655"/>
      <c r="DG25" s="655"/>
      <c r="DH25" s="655"/>
      <c r="DI25" s="655"/>
      <c r="DJ25" s="655"/>
      <c r="DK25" s="656"/>
      <c r="DL25" s="632">
        <v>391425</v>
      </c>
      <c r="DM25" s="655"/>
      <c r="DN25" s="655"/>
      <c r="DO25" s="655"/>
      <c r="DP25" s="655"/>
      <c r="DQ25" s="655"/>
      <c r="DR25" s="655"/>
      <c r="DS25" s="655"/>
      <c r="DT25" s="655"/>
      <c r="DU25" s="655"/>
      <c r="DV25" s="656"/>
      <c r="DW25" s="628">
        <v>32.4</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285280</v>
      </c>
      <c r="CS26" s="624"/>
      <c r="CT26" s="624"/>
      <c r="CU26" s="624"/>
      <c r="CV26" s="624"/>
      <c r="CW26" s="624"/>
      <c r="CX26" s="624"/>
      <c r="CY26" s="625"/>
      <c r="CZ26" s="657">
        <v>8.4</v>
      </c>
      <c r="DA26" s="658"/>
      <c r="DB26" s="658"/>
      <c r="DC26" s="659"/>
      <c r="DD26" s="632">
        <v>265600</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1504299</v>
      </c>
      <c r="S27" s="624"/>
      <c r="T27" s="624"/>
      <c r="U27" s="624"/>
      <c r="V27" s="624"/>
      <c r="W27" s="624"/>
      <c r="X27" s="624"/>
      <c r="Y27" s="625"/>
      <c r="Z27" s="626">
        <v>40.799999999999997</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89954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49863</v>
      </c>
      <c r="CS27" s="655"/>
      <c r="CT27" s="655"/>
      <c r="CU27" s="655"/>
      <c r="CV27" s="655"/>
      <c r="CW27" s="655"/>
      <c r="CX27" s="655"/>
      <c r="CY27" s="656"/>
      <c r="CZ27" s="657">
        <v>1.5</v>
      </c>
      <c r="DA27" s="658"/>
      <c r="DB27" s="658"/>
      <c r="DC27" s="659"/>
      <c r="DD27" s="632">
        <v>16104</v>
      </c>
      <c r="DE27" s="655"/>
      <c r="DF27" s="655"/>
      <c r="DG27" s="655"/>
      <c r="DH27" s="655"/>
      <c r="DI27" s="655"/>
      <c r="DJ27" s="655"/>
      <c r="DK27" s="656"/>
      <c r="DL27" s="632">
        <v>16104</v>
      </c>
      <c r="DM27" s="655"/>
      <c r="DN27" s="655"/>
      <c r="DO27" s="655"/>
      <c r="DP27" s="655"/>
      <c r="DQ27" s="655"/>
      <c r="DR27" s="655"/>
      <c r="DS27" s="655"/>
      <c r="DT27" s="655"/>
      <c r="DU27" s="655"/>
      <c r="DV27" s="656"/>
      <c r="DW27" s="628">
        <v>1.3</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675</v>
      </c>
      <c r="S28" s="624"/>
      <c r="T28" s="624"/>
      <c r="U28" s="624"/>
      <c r="V28" s="624"/>
      <c r="W28" s="624"/>
      <c r="X28" s="624"/>
      <c r="Y28" s="625"/>
      <c r="Z28" s="626">
        <v>0</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253184</v>
      </c>
      <c r="CS28" s="624"/>
      <c r="CT28" s="624"/>
      <c r="CU28" s="624"/>
      <c r="CV28" s="624"/>
      <c r="CW28" s="624"/>
      <c r="CX28" s="624"/>
      <c r="CY28" s="625"/>
      <c r="CZ28" s="657">
        <v>7.4</v>
      </c>
      <c r="DA28" s="658"/>
      <c r="DB28" s="658"/>
      <c r="DC28" s="659"/>
      <c r="DD28" s="632">
        <v>251735</v>
      </c>
      <c r="DE28" s="624"/>
      <c r="DF28" s="624"/>
      <c r="DG28" s="624"/>
      <c r="DH28" s="624"/>
      <c r="DI28" s="624"/>
      <c r="DJ28" s="624"/>
      <c r="DK28" s="625"/>
      <c r="DL28" s="632">
        <v>251735</v>
      </c>
      <c r="DM28" s="624"/>
      <c r="DN28" s="624"/>
      <c r="DO28" s="624"/>
      <c r="DP28" s="624"/>
      <c r="DQ28" s="624"/>
      <c r="DR28" s="624"/>
      <c r="DS28" s="624"/>
      <c r="DT28" s="624"/>
      <c r="DU28" s="624"/>
      <c r="DV28" s="625"/>
      <c r="DW28" s="628">
        <v>20.9</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3865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253184</v>
      </c>
      <c r="CS29" s="655"/>
      <c r="CT29" s="655"/>
      <c r="CU29" s="655"/>
      <c r="CV29" s="655"/>
      <c r="CW29" s="655"/>
      <c r="CX29" s="655"/>
      <c r="CY29" s="656"/>
      <c r="CZ29" s="657">
        <v>7.4</v>
      </c>
      <c r="DA29" s="658"/>
      <c r="DB29" s="658"/>
      <c r="DC29" s="659"/>
      <c r="DD29" s="632">
        <v>251735</v>
      </c>
      <c r="DE29" s="655"/>
      <c r="DF29" s="655"/>
      <c r="DG29" s="655"/>
      <c r="DH29" s="655"/>
      <c r="DI29" s="655"/>
      <c r="DJ29" s="655"/>
      <c r="DK29" s="656"/>
      <c r="DL29" s="632">
        <v>251735</v>
      </c>
      <c r="DM29" s="655"/>
      <c r="DN29" s="655"/>
      <c r="DO29" s="655"/>
      <c r="DP29" s="655"/>
      <c r="DQ29" s="655"/>
      <c r="DR29" s="655"/>
      <c r="DS29" s="655"/>
      <c r="DT29" s="655"/>
      <c r="DU29" s="655"/>
      <c r="DV29" s="656"/>
      <c r="DW29" s="628">
        <v>20.9</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215593</v>
      </c>
      <c r="S30" s="624"/>
      <c r="T30" s="624"/>
      <c r="U30" s="624"/>
      <c r="V30" s="624"/>
      <c r="W30" s="624"/>
      <c r="X30" s="624"/>
      <c r="Y30" s="625"/>
      <c r="Z30" s="626">
        <v>5.8</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94.2</v>
      </c>
      <c r="BH30" s="682"/>
      <c r="BI30" s="682"/>
      <c r="BJ30" s="682"/>
      <c r="BK30" s="682"/>
      <c r="BL30" s="682"/>
      <c r="BM30" s="618">
        <v>84.6</v>
      </c>
      <c r="BN30" s="682"/>
      <c r="BO30" s="682"/>
      <c r="BP30" s="682"/>
      <c r="BQ30" s="683"/>
      <c r="BR30" s="681">
        <v>95.3</v>
      </c>
      <c r="BS30" s="682"/>
      <c r="BT30" s="682"/>
      <c r="BU30" s="682"/>
      <c r="BV30" s="682"/>
      <c r="BW30" s="682"/>
      <c r="BX30" s="618">
        <v>85.6</v>
      </c>
      <c r="BY30" s="682"/>
      <c r="BZ30" s="682"/>
      <c r="CA30" s="682"/>
      <c r="CB30" s="683"/>
      <c r="CD30" s="686"/>
      <c r="CE30" s="687"/>
      <c r="CF30" s="637" t="s">
        <v>292</v>
      </c>
      <c r="CG30" s="638"/>
      <c r="CH30" s="638"/>
      <c r="CI30" s="638"/>
      <c r="CJ30" s="638"/>
      <c r="CK30" s="638"/>
      <c r="CL30" s="638"/>
      <c r="CM30" s="638"/>
      <c r="CN30" s="638"/>
      <c r="CO30" s="638"/>
      <c r="CP30" s="638"/>
      <c r="CQ30" s="639"/>
      <c r="CR30" s="623">
        <v>232395</v>
      </c>
      <c r="CS30" s="624"/>
      <c r="CT30" s="624"/>
      <c r="CU30" s="624"/>
      <c r="CV30" s="624"/>
      <c r="CW30" s="624"/>
      <c r="CX30" s="624"/>
      <c r="CY30" s="625"/>
      <c r="CZ30" s="657">
        <v>6.8</v>
      </c>
      <c r="DA30" s="658"/>
      <c r="DB30" s="658"/>
      <c r="DC30" s="659"/>
      <c r="DD30" s="632">
        <v>230946</v>
      </c>
      <c r="DE30" s="624"/>
      <c r="DF30" s="624"/>
      <c r="DG30" s="624"/>
      <c r="DH30" s="624"/>
      <c r="DI30" s="624"/>
      <c r="DJ30" s="624"/>
      <c r="DK30" s="625"/>
      <c r="DL30" s="632">
        <v>230946</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248903</v>
      </c>
      <c r="S31" s="624"/>
      <c r="T31" s="624"/>
      <c r="U31" s="624"/>
      <c r="V31" s="624"/>
      <c r="W31" s="624"/>
      <c r="X31" s="624"/>
      <c r="Y31" s="625"/>
      <c r="Z31" s="626">
        <v>6.7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99.2</v>
      </c>
      <c r="BH31" s="655"/>
      <c r="BI31" s="655"/>
      <c r="BJ31" s="655"/>
      <c r="BK31" s="655"/>
      <c r="BL31" s="655"/>
      <c r="BM31" s="629">
        <v>98.7</v>
      </c>
      <c r="BN31" s="679"/>
      <c r="BO31" s="679"/>
      <c r="BP31" s="679"/>
      <c r="BQ31" s="680"/>
      <c r="BR31" s="678">
        <v>95.6</v>
      </c>
      <c r="BS31" s="655"/>
      <c r="BT31" s="655"/>
      <c r="BU31" s="655"/>
      <c r="BV31" s="655"/>
      <c r="BW31" s="655"/>
      <c r="BX31" s="629">
        <v>91.7</v>
      </c>
      <c r="BY31" s="679"/>
      <c r="BZ31" s="679"/>
      <c r="CA31" s="679"/>
      <c r="CB31" s="680"/>
      <c r="CD31" s="686"/>
      <c r="CE31" s="687"/>
      <c r="CF31" s="637" t="s">
        <v>296</v>
      </c>
      <c r="CG31" s="638"/>
      <c r="CH31" s="638"/>
      <c r="CI31" s="638"/>
      <c r="CJ31" s="638"/>
      <c r="CK31" s="638"/>
      <c r="CL31" s="638"/>
      <c r="CM31" s="638"/>
      <c r="CN31" s="638"/>
      <c r="CO31" s="638"/>
      <c r="CP31" s="638"/>
      <c r="CQ31" s="639"/>
      <c r="CR31" s="623">
        <v>20789</v>
      </c>
      <c r="CS31" s="655"/>
      <c r="CT31" s="655"/>
      <c r="CU31" s="655"/>
      <c r="CV31" s="655"/>
      <c r="CW31" s="655"/>
      <c r="CX31" s="655"/>
      <c r="CY31" s="656"/>
      <c r="CZ31" s="657">
        <v>0.6</v>
      </c>
      <c r="DA31" s="658"/>
      <c r="DB31" s="658"/>
      <c r="DC31" s="659"/>
      <c r="DD31" s="632">
        <v>20789</v>
      </c>
      <c r="DE31" s="655"/>
      <c r="DF31" s="655"/>
      <c r="DG31" s="655"/>
      <c r="DH31" s="655"/>
      <c r="DI31" s="655"/>
      <c r="DJ31" s="655"/>
      <c r="DK31" s="656"/>
      <c r="DL31" s="632">
        <v>20789</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27709</v>
      </c>
      <c r="S32" s="624"/>
      <c r="T32" s="624"/>
      <c r="U32" s="624"/>
      <c r="V32" s="624"/>
      <c r="W32" s="624"/>
      <c r="X32" s="624"/>
      <c r="Y32" s="625"/>
      <c r="Z32" s="626">
        <v>0.8</v>
      </c>
      <c r="AA32" s="626"/>
      <c r="AB32" s="626"/>
      <c r="AC32" s="626"/>
      <c r="AD32" s="627">
        <v>20</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89.1</v>
      </c>
      <c r="BH32" s="691"/>
      <c r="BI32" s="691"/>
      <c r="BJ32" s="691"/>
      <c r="BK32" s="691"/>
      <c r="BL32" s="691"/>
      <c r="BM32" s="692">
        <v>72.900000000000006</v>
      </c>
      <c r="BN32" s="691"/>
      <c r="BO32" s="691"/>
      <c r="BP32" s="691"/>
      <c r="BQ32" s="693"/>
      <c r="BR32" s="690">
        <v>93.9</v>
      </c>
      <c r="BS32" s="691"/>
      <c r="BT32" s="691"/>
      <c r="BU32" s="691"/>
      <c r="BV32" s="691"/>
      <c r="BW32" s="691"/>
      <c r="BX32" s="692">
        <v>79.400000000000006</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170758</v>
      </c>
      <c r="S33" s="624"/>
      <c r="T33" s="624"/>
      <c r="U33" s="624"/>
      <c r="V33" s="624"/>
      <c r="W33" s="624"/>
      <c r="X33" s="624"/>
      <c r="Y33" s="625"/>
      <c r="Z33" s="626">
        <v>4.5999999999999996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1118695</v>
      </c>
      <c r="CS33" s="655"/>
      <c r="CT33" s="655"/>
      <c r="CU33" s="655"/>
      <c r="CV33" s="655"/>
      <c r="CW33" s="655"/>
      <c r="CX33" s="655"/>
      <c r="CY33" s="656"/>
      <c r="CZ33" s="657">
        <v>32.799999999999997</v>
      </c>
      <c r="DA33" s="658"/>
      <c r="DB33" s="658"/>
      <c r="DC33" s="659"/>
      <c r="DD33" s="632">
        <v>878773</v>
      </c>
      <c r="DE33" s="655"/>
      <c r="DF33" s="655"/>
      <c r="DG33" s="655"/>
      <c r="DH33" s="655"/>
      <c r="DI33" s="655"/>
      <c r="DJ33" s="655"/>
      <c r="DK33" s="656"/>
      <c r="DL33" s="632">
        <v>373441</v>
      </c>
      <c r="DM33" s="655"/>
      <c r="DN33" s="655"/>
      <c r="DO33" s="655"/>
      <c r="DP33" s="655"/>
      <c r="DQ33" s="655"/>
      <c r="DR33" s="655"/>
      <c r="DS33" s="655"/>
      <c r="DT33" s="655"/>
      <c r="DU33" s="655"/>
      <c r="DV33" s="656"/>
      <c r="DW33" s="628">
        <v>30.9</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372176</v>
      </c>
      <c r="CS34" s="624"/>
      <c r="CT34" s="624"/>
      <c r="CU34" s="624"/>
      <c r="CV34" s="624"/>
      <c r="CW34" s="624"/>
      <c r="CX34" s="624"/>
      <c r="CY34" s="625"/>
      <c r="CZ34" s="657">
        <v>10.9</v>
      </c>
      <c r="DA34" s="658"/>
      <c r="DB34" s="658"/>
      <c r="DC34" s="659"/>
      <c r="DD34" s="632">
        <v>165930</v>
      </c>
      <c r="DE34" s="624"/>
      <c r="DF34" s="624"/>
      <c r="DG34" s="624"/>
      <c r="DH34" s="624"/>
      <c r="DI34" s="624"/>
      <c r="DJ34" s="624"/>
      <c r="DK34" s="625"/>
      <c r="DL34" s="632">
        <v>162065</v>
      </c>
      <c r="DM34" s="624"/>
      <c r="DN34" s="624"/>
      <c r="DO34" s="624"/>
      <c r="DP34" s="624"/>
      <c r="DQ34" s="624"/>
      <c r="DR34" s="624"/>
      <c r="DS34" s="624"/>
      <c r="DT34" s="624"/>
      <c r="DU34" s="624"/>
      <c r="DV34" s="625"/>
      <c r="DW34" s="628">
        <v>13.4</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56158</v>
      </c>
      <c r="S35" s="624"/>
      <c r="T35" s="624"/>
      <c r="U35" s="624"/>
      <c r="V35" s="624"/>
      <c r="W35" s="624"/>
      <c r="X35" s="624"/>
      <c r="Y35" s="625"/>
      <c r="Z35" s="626">
        <v>1.5</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122184</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53797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15520</v>
      </c>
      <c r="CS35" s="655"/>
      <c r="CT35" s="655"/>
      <c r="CU35" s="655"/>
      <c r="CV35" s="655"/>
      <c r="CW35" s="655"/>
      <c r="CX35" s="655"/>
      <c r="CY35" s="656"/>
      <c r="CZ35" s="657">
        <v>0.5</v>
      </c>
      <c r="DA35" s="658"/>
      <c r="DB35" s="658"/>
      <c r="DC35" s="659"/>
      <c r="DD35" s="632">
        <v>15520</v>
      </c>
      <c r="DE35" s="655"/>
      <c r="DF35" s="655"/>
      <c r="DG35" s="655"/>
      <c r="DH35" s="655"/>
      <c r="DI35" s="655"/>
      <c r="DJ35" s="655"/>
      <c r="DK35" s="656"/>
      <c r="DL35" s="632">
        <v>15520</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3687817</v>
      </c>
      <c r="S36" s="696"/>
      <c r="T36" s="696"/>
      <c r="U36" s="696"/>
      <c r="V36" s="696"/>
      <c r="W36" s="696"/>
      <c r="X36" s="696"/>
      <c r="Y36" s="697"/>
      <c r="Z36" s="698">
        <v>100</v>
      </c>
      <c r="AA36" s="698"/>
      <c r="AB36" s="698"/>
      <c r="AC36" s="698"/>
      <c r="AD36" s="699">
        <v>1150788</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39820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58142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168808</v>
      </c>
      <c r="CS36" s="624"/>
      <c r="CT36" s="624"/>
      <c r="CU36" s="624"/>
      <c r="CV36" s="624"/>
      <c r="CW36" s="624"/>
      <c r="CX36" s="624"/>
      <c r="CY36" s="625"/>
      <c r="CZ36" s="657">
        <v>5</v>
      </c>
      <c r="DA36" s="658"/>
      <c r="DB36" s="658"/>
      <c r="DC36" s="659"/>
      <c r="DD36" s="632">
        <v>147566</v>
      </c>
      <c r="DE36" s="624"/>
      <c r="DF36" s="624"/>
      <c r="DG36" s="624"/>
      <c r="DH36" s="624"/>
      <c r="DI36" s="624"/>
      <c r="DJ36" s="624"/>
      <c r="DK36" s="625"/>
      <c r="DL36" s="632">
        <v>147566</v>
      </c>
      <c r="DM36" s="624"/>
      <c r="DN36" s="624"/>
      <c r="DO36" s="624"/>
      <c r="DP36" s="624"/>
      <c r="DQ36" s="624"/>
      <c r="DR36" s="624"/>
      <c r="DS36" s="624"/>
      <c r="DT36" s="624"/>
      <c r="DU36" s="624"/>
      <c r="DV36" s="625"/>
      <c r="DW36" s="628">
        <v>12.2</v>
      </c>
      <c r="DX36" s="653"/>
      <c r="DY36" s="653"/>
      <c r="DZ36" s="653"/>
      <c r="EA36" s="653"/>
      <c r="EB36" s="653"/>
      <c r="EC36" s="654"/>
    </row>
    <row r="37" spans="2:133" ht="11.25" customHeight="1">
      <c r="AQ37" s="702" t="s">
        <v>314</v>
      </c>
      <c r="AR37" s="703"/>
      <c r="AS37" s="703"/>
      <c r="AT37" s="703"/>
      <c r="AU37" s="703"/>
      <c r="AV37" s="703"/>
      <c r="AW37" s="703"/>
      <c r="AX37" s="703"/>
      <c r="AY37" s="704"/>
      <c r="AZ37" s="623" t="s">
        <v>209</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274</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3156</v>
      </c>
      <c r="CS37" s="655"/>
      <c r="CT37" s="655"/>
      <c r="CU37" s="655"/>
      <c r="CV37" s="655"/>
      <c r="CW37" s="655"/>
      <c r="CX37" s="655"/>
      <c r="CY37" s="656"/>
      <c r="CZ37" s="657">
        <v>0.1</v>
      </c>
      <c r="DA37" s="658"/>
      <c r="DB37" s="658"/>
      <c r="DC37" s="659"/>
      <c r="DD37" s="632">
        <v>3156</v>
      </c>
      <c r="DE37" s="655"/>
      <c r="DF37" s="655"/>
      <c r="DG37" s="655"/>
      <c r="DH37" s="655"/>
      <c r="DI37" s="655"/>
      <c r="DJ37" s="655"/>
      <c r="DK37" s="656"/>
      <c r="DL37" s="632">
        <v>3156</v>
      </c>
      <c r="DM37" s="655"/>
      <c r="DN37" s="655"/>
      <c r="DO37" s="655"/>
      <c r="DP37" s="655"/>
      <c r="DQ37" s="655"/>
      <c r="DR37" s="655"/>
      <c r="DS37" s="655"/>
      <c r="DT37" s="655"/>
      <c r="DU37" s="655"/>
      <c r="DV37" s="656"/>
      <c r="DW37" s="628">
        <v>0.3</v>
      </c>
      <c r="DX37" s="653"/>
      <c r="DY37" s="653"/>
      <c r="DZ37" s="653"/>
      <c r="EA37" s="653"/>
      <c r="EB37" s="653"/>
      <c r="EC37" s="654"/>
    </row>
    <row r="38" spans="2:133" ht="11.25" customHeight="1">
      <c r="AQ38" s="702" t="s">
        <v>317</v>
      </c>
      <c r="AR38" s="703"/>
      <c r="AS38" s="703"/>
      <c r="AT38" s="703"/>
      <c r="AU38" s="703"/>
      <c r="AV38" s="703"/>
      <c r="AW38" s="703"/>
      <c r="AX38" s="703"/>
      <c r="AY38" s="704"/>
      <c r="AZ38" s="623" t="s">
        <v>109</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462</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122184</v>
      </c>
      <c r="CS38" s="624"/>
      <c r="CT38" s="624"/>
      <c r="CU38" s="624"/>
      <c r="CV38" s="624"/>
      <c r="CW38" s="624"/>
      <c r="CX38" s="624"/>
      <c r="CY38" s="625"/>
      <c r="CZ38" s="657">
        <v>3.6</v>
      </c>
      <c r="DA38" s="658"/>
      <c r="DB38" s="658"/>
      <c r="DC38" s="659"/>
      <c r="DD38" s="632">
        <v>109750</v>
      </c>
      <c r="DE38" s="624"/>
      <c r="DF38" s="624"/>
      <c r="DG38" s="624"/>
      <c r="DH38" s="624"/>
      <c r="DI38" s="624"/>
      <c r="DJ38" s="624"/>
      <c r="DK38" s="625"/>
      <c r="DL38" s="632">
        <v>47360</v>
      </c>
      <c r="DM38" s="624"/>
      <c r="DN38" s="624"/>
      <c r="DO38" s="624"/>
      <c r="DP38" s="624"/>
      <c r="DQ38" s="624"/>
      <c r="DR38" s="624"/>
      <c r="DS38" s="624"/>
      <c r="DT38" s="624"/>
      <c r="DU38" s="624"/>
      <c r="DV38" s="625"/>
      <c r="DW38" s="628">
        <v>3.9</v>
      </c>
      <c r="DX38" s="653"/>
      <c r="DY38" s="653"/>
      <c r="DZ38" s="653"/>
      <c r="EA38" s="653"/>
      <c r="EB38" s="653"/>
      <c r="EC38" s="654"/>
    </row>
    <row r="39" spans="2:133" ht="11.25" customHeight="1">
      <c r="AQ39" s="702" t="s">
        <v>320</v>
      </c>
      <c r="AR39" s="703"/>
      <c r="AS39" s="703"/>
      <c r="AT39" s="703"/>
      <c r="AU39" s="703"/>
      <c r="AV39" s="703"/>
      <c r="AW39" s="703"/>
      <c r="AX39" s="703"/>
      <c r="AY39" s="704"/>
      <c r="AZ39" s="623" t="s">
        <v>109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64</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439077</v>
      </c>
      <c r="CS39" s="655"/>
      <c r="CT39" s="655"/>
      <c r="CU39" s="655"/>
      <c r="CV39" s="655"/>
      <c r="CW39" s="655"/>
      <c r="CX39" s="655"/>
      <c r="CY39" s="656"/>
      <c r="CZ39" s="657">
        <v>12.9</v>
      </c>
      <c r="DA39" s="658"/>
      <c r="DB39" s="658"/>
      <c r="DC39" s="659"/>
      <c r="DD39" s="632">
        <v>439077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41935</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143</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930</v>
      </c>
      <c r="CS40" s="624"/>
      <c r="CT40" s="624"/>
      <c r="CU40" s="624"/>
      <c r="CV40" s="624"/>
      <c r="CW40" s="624"/>
      <c r="CX40" s="624"/>
      <c r="CY40" s="625"/>
      <c r="CZ40" s="657">
        <v>0</v>
      </c>
      <c r="DA40" s="658"/>
      <c r="DB40" s="658"/>
      <c r="DC40" s="659"/>
      <c r="DD40" s="632">
        <v>930</v>
      </c>
      <c r="DE40" s="624"/>
      <c r="DF40" s="624"/>
      <c r="DG40" s="624"/>
      <c r="DH40" s="624"/>
      <c r="DI40" s="624"/>
      <c r="DJ40" s="624"/>
      <c r="DK40" s="625"/>
      <c r="DL40" s="632">
        <v>930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40429</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204</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1531808</v>
      </c>
      <c r="CS42" s="624"/>
      <c r="CT42" s="624"/>
      <c r="CU42" s="624"/>
      <c r="CV42" s="624"/>
      <c r="CW42" s="624"/>
      <c r="CX42" s="624"/>
      <c r="CY42" s="625"/>
      <c r="CZ42" s="657">
        <v>45</v>
      </c>
      <c r="DA42" s="706"/>
      <c r="DB42" s="706"/>
      <c r="DC42" s="707"/>
      <c r="DD42" s="632">
        <v>18703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t="s">
        <v>119</v>
      </c>
      <c r="CS43" s="655"/>
      <c r="CT43" s="655"/>
      <c r="CU43" s="655"/>
      <c r="CV43" s="655"/>
      <c r="CW43" s="655"/>
      <c r="CX43" s="655"/>
      <c r="CY43" s="656"/>
      <c r="CZ43" s="657" t="s">
        <v>119</v>
      </c>
      <c r="DA43" s="658"/>
      <c r="DB43" s="658"/>
      <c r="DC43" s="659"/>
      <c r="DD43" s="632" t="s">
        <v>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1531808</v>
      </c>
      <c r="CS44" s="624"/>
      <c r="CT44" s="624"/>
      <c r="CU44" s="624"/>
      <c r="CV44" s="624"/>
      <c r="CW44" s="624"/>
      <c r="CX44" s="624"/>
      <c r="CY44" s="625"/>
      <c r="CZ44" s="657">
        <v>45</v>
      </c>
      <c r="DA44" s="706"/>
      <c r="DB44" s="706"/>
      <c r="DC44" s="707"/>
      <c r="DD44" s="632">
        <v>18703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1522828</v>
      </c>
      <c r="CS45" s="655"/>
      <c r="CT45" s="655"/>
      <c r="CU45" s="655"/>
      <c r="CV45" s="655"/>
      <c r="CW45" s="655"/>
      <c r="CX45" s="655"/>
      <c r="CY45" s="656"/>
      <c r="CZ45" s="657">
        <v>44.7</v>
      </c>
      <c r="DA45" s="658"/>
      <c r="DB45" s="658"/>
      <c r="DC45" s="659"/>
      <c r="DD45" s="632">
        <v>9723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8980</v>
      </c>
      <c r="CS46" s="624"/>
      <c r="CT46" s="624"/>
      <c r="CU46" s="624"/>
      <c r="CV46" s="624"/>
      <c r="CW46" s="624"/>
      <c r="CX46" s="624"/>
      <c r="CY46" s="625"/>
      <c r="CZ46" s="657">
        <v>0.3</v>
      </c>
      <c r="DA46" s="706"/>
      <c r="DB46" s="706"/>
      <c r="DC46" s="707"/>
      <c r="DD46" s="632">
        <v>8980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3407014</v>
      </c>
      <c r="CS49" s="691"/>
      <c r="CT49" s="691"/>
      <c r="CU49" s="691"/>
      <c r="CV49" s="691"/>
      <c r="CW49" s="691"/>
      <c r="CX49" s="691"/>
      <c r="CY49" s="718"/>
      <c r="CZ49" s="719">
        <v>100</v>
      </c>
      <c r="DA49" s="720"/>
      <c r="DB49" s="720"/>
      <c r="DC49" s="721"/>
      <c r="DD49" s="722">
        <v>1594827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3688</v>
      </c>
      <c r="R7" s="753"/>
      <c r="S7" s="753"/>
      <c r="T7" s="753"/>
      <c r="U7" s="753"/>
      <c r="V7" s="753">
        <v>3407</v>
      </c>
      <c r="W7" s="753"/>
      <c r="X7" s="753"/>
      <c r="Y7" s="753"/>
      <c r="Z7" s="753"/>
      <c r="AA7" s="753">
        <v>281</v>
      </c>
      <c r="AB7" s="753"/>
      <c r="AC7" s="753"/>
      <c r="AD7" s="753"/>
      <c r="AE7" s="754"/>
      <c r="AF7" s="755">
        <v>217</v>
      </c>
      <c r="AG7" s="756"/>
      <c r="AH7" s="756"/>
      <c r="AI7" s="756"/>
      <c r="AJ7" s="757"/>
      <c r="AK7" s="792">
        <v>216</v>
      </c>
      <c r="AL7" s="793"/>
      <c r="AM7" s="793"/>
      <c r="AN7" s="793"/>
      <c r="AO7" s="793"/>
      <c r="AP7" s="793">
        <v>1714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528</v>
      </c>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217</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282</v>
      </c>
      <c r="R28" s="841"/>
      <c r="S28" s="841"/>
      <c r="T28" s="841"/>
      <c r="U28" s="841"/>
      <c r="V28" s="841">
        <v>228</v>
      </c>
      <c r="W28" s="841"/>
      <c r="X28" s="841"/>
      <c r="Y28" s="841"/>
      <c r="Z28" s="841"/>
      <c r="AA28" s="841">
        <v>54</v>
      </c>
      <c r="AB28" s="841"/>
      <c r="AC28" s="841"/>
      <c r="AD28" s="841"/>
      <c r="AE28" s="842"/>
      <c r="AF28" s="843">
        <v>54</v>
      </c>
      <c r="AG28" s="841"/>
      <c r="AH28" s="841"/>
      <c r="AI28" s="841"/>
      <c r="AJ28" s="844"/>
      <c r="AK28" s="845">
        <v>42</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171</v>
      </c>
      <c r="R29" s="777"/>
      <c r="S29" s="777"/>
      <c r="T29" s="777"/>
      <c r="U29" s="777"/>
      <c r="V29" s="777">
        <v>154</v>
      </c>
      <c r="W29" s="777"/>
      <c r="X29" s="777"/>
      <c r="Y29" s="777"/>
      <c r="Z29" s="777"/>
      <c r="AA29" s="777">
        <v>17</v>
      </c>
      <c r="AB29" s="777"/>
      <c r="AC29" s="777"/>
      <c r="AD29" s="777"/>
      <c r="AE29" s="778"/>
      <c r="AF29" s="779">
        <v>17</v>
      </c>
      <c r="AG29" s="780"/>
      <c r="AH29" s="780"/>
      <c r="AI29" s="780"/>
      <c r="AJ29" s="781"/>
      <c r="AK29" s="848">
        <v>38</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11</v>
      </c>
      <c r="R30" s="777"/>
      <c r="S30" s="777"/>
      <c r="T30" s="777"/>
      <c r="U30" s="777"/>
      <c r="V30" s="777">
        <v>11</v>
      </c>
      <c r="W30" s="777"/>
      <c r="X30" s="777"/>
      <c r="Y30" s="777"/>
      <c r="Z30" s="777"/>
      <c r="AA30" s="777">
        <v>1</v>
      </c>
      <c r="AB30" s="777"/>
      <c r="AC30" s="777"/>
      <c r="AD30" s="777"/>
      <c r="AE30" s="778"/>
      <c r="AF30" s="779">
        <v>1</v>
      </c>
      <c r="AG30" s="780"/>
      <c r="AH30" s="780"/>
      <c r="AI30" s="780"/>
      <c r="AJ30" s="781"/>
      <c r="AK30" s="848">
        <v>8</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105</v>
      </c>
      <c r="R31" s="777"/>
      <c r="S31" s="777"/>
      <c r="T31" s="777"/>
      <c r="U31" s="777"/>
      <c r="V31" s="777">
        <v>99</v>
      </c>
      <c r="W31" s="777"/>
      <c r="X31" s="777"/>
      <c r="Y31" s="777"/>
      <c r="Z31" s="777"/>
      <c r="AA31" s="777">
        <v>6</v>
      </c>
      <c r="AB31" s="777"/>
      <c r="AC31" s="777"/>
      <c r="AD31" s="777"/>
      <c r="AE31" s="778"/>
      <c r="AF31" s="779">
        <v>6</v>
      </c>
      <c r="AG31" s="780"/>
      <c r="AH31" s="780"/>
      <c r="AI31" s="780"/>
      <c r="AJ31" s="781"/>
      <c r="AK31" s="848">
        <v>40</v>
      </c>
      <c r="AL31" s="849"/>
      <c r="AM31" s="849"/>
      <c r="AN31" s="849"/>
      <c r="AO31" s="849"/>
      <c r="AP31" s="849">
        <v>137</v>
      </c>
      <c r="AQ31" s="849"/>
      <c r="AR31" s="849"/>
      <c r="AS31" s="849"/>
      <c r="AT31" s="849"/>
      <c r="AU31" s="849"/>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529</v>
      </c>
      <c r="C68" s="888"/>
      <c r="D68" s="888"/>
      <c r="E68" s="888"/>
      <c r="F68" s="888"/>
      <c r="G68" s="888"/>
      <c r="H68" s="888"/>
      <c r="I68" s="888"/>
      <c r="J68" s="888"/>
      <c r="K68" s="888"/>
      <c r="L68" s="888"/>
      <c r="M68" s="888"/>
      <c r="N68" s="888"/>
      <c r="O68" s="888"/>
      <c r="P68" s="889"/>
      <c r="Q68" s="890">
        <v>190</v>
      </c>
      <c r="R68" s="884"/>
      <c r="S68" s="884"/>
      <c r="T68" s="884"/>
      <c r="U68" s="884"/>
      <c r="V68" s="884">
        <v>184</v>
      </c>
      <c r="W68" s="884"/>
      <c r="X68" s="884"/>
      <c r="Y68" s="884"/>
      <c r="Z68" s="884"/>
      <c r="AA68" s="884">
        <v>7</v>
      </c>
      <c r="AB68" s="884"/>
      <c r="AC68" s="884"/>
      <c r="AD68" s="884"/>
      <c r="AE68" s="884"/>
      <c r="AF68" s="884">
        <v>7</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530</v>
      </c>
      <c r="C69" s="892"/>
      <c r="D69" s="892"/>
      <c r="E69" s="892"/>
      <c r="F69" s="892"/>
      <c r="G69" s="892"/>
      <c r="H69" s="892"/>
      <c r="I69" s="892"/>
      <c r="J69" s="892"/>
      <c r="K69" s="892"/>
      <c r="L69" s="892"/>
      <c r="M69" s="892"/>
      <c r="N69" s="892"/>
      <c r="O69" s="892"/>
      <c r="P69" s="893"/>
      <c r="Q69" s="894">
        <v>9053</v>
      </c>
      <c r="R69" s="849"/>
      <c r="S69" s="849"/>
      <c r="T69" s="849"/>
      <c r="U69" s="849"/>
      <c r="V69" s="849">
        <v>8838</v>
      </c>
      <c r="W69" s="849"/>
      <c r="X69" s="849"/>
      <c r="Y69" s="849"/>
      <c r="Z69" s="849"/>
      <c r="AA69" s="849">
        <v>215</v>
      </c>
      <c r="AB69" s="849"/>
      <c r="AC69" s="849"/>
      <c r="AD69" s="849"/>
      <c r="AE69" s="849"/>
      <c r="AF69" s="849">
        <v>215</v>
      </c>
      <c r="AG69" s="849"/>
      <c r="AH69" s="849"/>
      <c r="AI69" s="849"/>
      <c r="AJ69" s="849"/>
      <c r="AK69" s="849">
        <v>12</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531</v>
      </c>
      <c r="C70" s="892"/>
      <c r="D70" s="892"/>
      <c r="E70" s="892"/>
      <c r="F70" s="892"/>
      <c r="G70" s="892"/>
      <c r="H70" s="892"/>
      <c r="I70" s="892"/>
      <c r="J70" s="892"/>
      <c r="K70" s="892"/>
      <c r="L70" s="892"/>
      <c r="M70" s="892"/>
      <c r="N70" s="892"/>
      <c r="O70" s="892"/>
      <c r="P70" s="893"/>
      <c r="Q70" s="894">
        <v>18</v>
      </c>
      <c r="R70" s="849"/>
      <c r="S70" s="849"/>
      <c r="T70" s="849"/>
      <c r="U70" s="849"/>
      <c r="V70" s="849">
        <v>17</v>
      </c>
      <c r="W70" s="849"/>
      <c r="X70" s="849"/>
      <c r="Y70" s="849"/>
      <c r="Z70" s="849"/>
      <c r="AA70" s="849">
        <v>1</v>
      </c>
      <c r="AB70" s="849"/>
      <c r="AC70" s="849"/>
      <c r="AD70" s="849"/>
      <c r="AE70" s="849"/>
      <c r="AF70" s="849">
        <v>1</v>
      </c>
      <c r="AG70" s="849"/>
      <c r="AH70" s="849"/>
      <c r="AI70" s="849"/>
      <c r="AJ70" s="849"/>
      <c r="AK70" s="849">
        <v>5</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532</v>
      </c>
      <c r="C71" s="892"/>
      <c r="D71" s="892"/>
      <c r="E71" s="892"/>
      <c r="F71" s="892"/>
      <c r="G71" s="892"/>
      <c r="H71" s="892"/>
      <c r="I71" s="892"/>
      <c r="J71" s="892"/>
      <c r="K71" s="892"/>
      <c r="L71" s="892"/>
      <c r="M71" s="892"/>
      <c r="N71" s="892"/>
      <c r="O71" s="892"/>
      <c r="P71" s="893"/>
      <c r="Q71" s="894">
        <v>142</v>
      </c>
      <c r="R71" s="849"/>
      <c r="S71" s="849"/>
      <c r="T71" s="849"/>
      <c r="U71" s="849"/>
      <c r="V71" s="849">
        <v>114</v>
      </c>
      <c r="W71" s="849"/>
      <c r="X71" s="849"/>
      <c r="Y71" s="849"/>
      <c r="Z71" s="849"/>
      <c r="AA71" s="849">
        <v>28</v>
      </c>
      <c r="AB71" s="849"/>
      <c r="AC71" s="849"/>
      <c r="AD71" s="849"/>
      <c r="AE71" s="849"/>
      <c r="AF71" s="849">
        <v>28</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286</v>
      </c>
      <c r="AG109" s="913"/>
      <c r="AH109" s="913"/>
      <c r="AI109" s="913"/>
      <c r="AJ109" s="914"/>
      <c r="AK109" s="912" t="s">
        <v>285</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286</v>
      </c>
      <c r="BW109" s="913"/>
      <c r="BX109" s="913"/>
      <c r="BY109" s="913"/>
      <c r="BZ109" s="914"/>
      <c r="CA109" s="912" t="s">
        <v>285</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286</v>
      </c>
      <c r="DM109" s="913"/>
      <c r="DN109" s="913"/>
      <c r="DO109" s="913"/>
      <c r="DP109" s="914"/>
      <c r="DQ109" s="912" t="s">
        <v>285</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284179</v>
      </c>
      <c r="AB110" s="920"/>
      <c r="AC110" s="920"/>
      <c r="AD110" s="920"/>
      <c r="AE110" s="921"/>
      <c r="AF110" s="922">
        <v>292124</v>
      </c>
      <c r="AG110" s="920"/>
      <c r="AH110" s="920"/>
      <c r="AI110" s="920"/>
      <c r="AJ110" s="921"/>
      <c r="AK110" s="922">
        <v>253184</v>
      </c>
      <c r="AL110" s="920"/>
      <c r="AM110" s="920"/>
      <c r="AN110" s="920"/>
      <c r="AO110" s="921"/>
      <c r="AP110" s="923">
        <v>24.2</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1843482</v>
      </c>
      <c r="BR110" s="957"/>
      <c r="BS110" s="957"/>
      <c r="BT110" s="957"/>
      <c r="BU110" s="957"/>
      <c r="BV110" s="957">
        <v>1775484</v>
      </c>
      <c r="BW110" s="957"/>
      <c r="BX110" s="957"/>
      <c r="BY110" s="957"/>
      <c r="BZ110" s="957"/>
      <c r="CA110" s="957">
        <v>1713847</v>
      </c>
      <c r="CB110" s="957"/>
      <c r="CC110" s="957"/>
      <c r="CD110" s="957"/>
      <c r="CE110" s="957"/>
      <c r="CF110" s="971">
        <v>163.80000000000001</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v>9133</v>
      </c>
      <c r="CB111" s="950"/>
      <c r="CC111" s="950"/>
      <c r="CD111" s="950"/>
      <c r="CE111" s="950"/>
      <c r="CF111" s="944">
        <v>0.9</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111729</v>
      </c>
      <c r="BR112" s="950"/>
      <c r="BS112" s="950"/>
      <c r="BT112" s="950"/>
      <c r="BU112" s="950"/>
      <c r="BV112" s="950">
        <v>93848</v>
      </c>
      <c r="BW112" s="950"/>
      <c r="BX112" s="950"/>
      <c r="BY112" s="950"/>
      <c r="BZ112" s="950"/>
      <c r="CA112" s="950">
        <v>89788</v>
      </c>
      <c r="CB112" s="950"/>
      <c r="CC112" s="950"/>
      <c r="CD112" s="950"/>
      <c r="CE112" s="950"/>
      <c r="CF112" s="944">
        <v>8.6</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14612</v>
      </c>
      <c r="AB113" s="964"/>
      <c r="AC113" s="964"/>
      <c r="AD113" s="964"/>
      <c r="AE113" s="965"/>
      <c r="AF113" s="966">
        <v>11841</v>
      </c>
      <c r="AG113" s="964"/>
      <c r="AH113" s="964"/>
      <c r="AI113" s="964"/>
      <c r="AJ113" s="965"/>
      <c r="AK113" s="966">
        <v>11168</v>
      </c>
      <c r="AL113" s="964"/>
      <c r="AM113" s="964"/>
      <c r="AN113" s="964"/>
      <c r="AO113" s="965"/>
      <c r="AP113" s="967">
        <v>1.1000000000000001</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t="s">
        <v>406</v>
      </c>
      <c r="BR113" s="950"/>
      <c r="BS113" s="950"/>
      <c r="BT113" s="950"/>
      <c r="BU113" s="950"/>
      <c r="BV113" s="950" t="s">
        <v>406</v>
      </c>
      <c r="BW113" s="950"/>
      <c r="BX113" s="950"/>
      <c r="BY113" s="950"/>
      <c r="BZ113" s="950"/>
      <c r="CA113" s="950" t="s">
        <v>406</v>
      </c>
      <c r="CB113" s="950"/>
      <c r="CC113" s="950"/>
      <c r="CD113" s="950"/>
      <c r="CE113" s="950"/>
      <c r="CF113" s="944" t="s">
        <v>406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406</v>
      </c>
      <c r="AB114" s="989"/>
      <c r="AC114" s="989"/>
      <c r="AD114" s="989"/>
      <c r="AE114" s="990"/>
      <c r="AF114" s="991" t="s">
        <v>406</v>
      </c>
      <c r="AG114" s="989"/>
      <c r="AH114" s="989"/>
      <c r="AI114" s="989"/>
      <c r="AJ114" s="990"/>
      <c r="AK114" s="991" t="s">
        <v>406</v>
      </c>
      <c r="AL114" s="989"/>
      <c r="AM114" s="989"/>
      <c r="AN114" s="989"/>
      <c r="AO114" s="990"/>
      <c r="AP114" s="992" t="s">
        <v>406</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315378</v>
      </c>
      <c r="BR114" s="950"/>
      <c r="BS114" s="950"/>
      <c r="BT114" s="950"/>
      <c r="BU114" s="950"/>
      <c r="BV114" s="950">
        <v>225204</v>
      </c>
      <c r="BW114" s="950"/>
      <c r="BX114" s="950"/>
      <c r="BY114" s="950"/>
      <c r="BZ114" s="950"/>
      <c r="CA114" s="950">
        <v>198042</v>
      </c>
      <c r="CB114" s="950"/>
      <c r="CC114" s="950"/>
      <c r="CD114" s="950"/>
      <c r="CE114" s="950"/>
      <c r="CF114" s="944">
        <v>18.899999999999999</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298791</v>
      </c>
      <c r="AB117" s="996"/>
      <c r="AC117" s="996"/>
      <c r="AD117" s="996"/>
      <c r="AE117" s="997"/>
      <c r="AF117" s="995">
        <v>303965</v>
      </c>
      <c r="AG117" s="996"/>
      <c r="AH117" s="996"/>
      <c r="AI117" s="996"/>
      <c r="AJ117" s="997"/>
      <c r="AK117" s="995">
        <v>264352</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286</v>
      </c>
      <c r="AG118" s="913"/>
      <c r="AH118" s="913"/>
      <c r="AI118" s="913"/>
      <c r="AJ118" s="914"/>
      <c r="AK118" s="912" t="s">
        <v>285</v>
      </c>
      <c r="AL118" s="913"/>
      <c r="AM118" s="913"/>
      <c r="AN118" s="913"/>
      <c r="AO118" s="914"/>
      <c r="AP118" s="1020" t="s">
        <v>397</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427</v>
      </c>
      <c r="BP118" s="1024"/>
      <c r="BQ118" s="1015">
        <v>2270589</v>
      </c>
      <c r="BR118" s="1016"/>
      <c r="BS118" s="1016"/>
      <c r="BT118" s="1016"/>
      <c r="BU118" s="1016"/>
      <c r="BV118" s="1016">
        <v>2094536</v>
      </c>
      <c r="BW118" s="1016"/>
      <c r="BX118" s="1016"/>
      <c r="BY118" s="1016"/>
      <c r="BZ118" s="1016"/>
      <c r="CA118" s="1016">
        <v>2010810</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2081448</v>
      </c>
      <c r="BR119" s="957"/>
      <c r="BS119" s="957"/>
      <c r="BT119" s="957"/>
      <c r="BU119" s="957"/>
      <c r="BV119" s="957">
        <v>2226660</v>
      </c>
      <c r="BW119" s="957"/>
      <c r="BX119" s="957"/>
      <c r="BY119" s="957"/>
      <c r="BZ119" s="957"/>
      <c r="CA119" s="957">
        <v>2003029</v>
      </c>
      <c r="CB119" s="957"/>
      <c r="CC119" s="957"/>
      <c r="CD119" s="957"/>
      <c r="CE119" s="957"/>
      <c r="CF119" s="971">
        <v>191.5</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v>9133</v>
      </c>
      <c r="DR119" s="1028"/>
      <c r="DS119" s="1028"/>
      <c r="DT119" s="1028"/>
      <c r="DU119" s="1029"/>
      <c r="DV119" s="1031">
        <v>0.9</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433</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111729</v>
      </c>
      <c r="DH120" s="957"/>
      <c r="DI120" s="957"/>
      <c r="DJ120" s="957"/>
      <c r="DK120" s="957"/>
      <c r="DL120" s="957">
        <v>93848</v>
      </c>
      <c r="DM120" s="957"/>
      <c r="DN120" s="957"/>
      <c r="DO120" s="957"/>
      <c r="DP120" s="957"/>
      <c r="DQ120" s="957">
        <v>89788</v>
      </c>
      <c r="DR120" s="957"/>
      <c r="DS120" s="957"/>
      <c r="DT120" s="957"/>
      <c r="DU120" s="957"/>
      <c r="DV120" s="958">
        <v>8.6</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1238688</v>
      </c>
      <c r="BR121" s="1016"/>
      <c r="BS121" s="1016"/>
      <c r="BT121" s="1016"/>
      <c r="BU121" s="1016"/>
      <c r="BV121" s="1016">
        <v>1250272</v>
      </c>
      <c r="BW121" s="1016"/>
      <c r="BX121" s="1016"/>
      <c r="BY121" s="1016"/>
      <c r="BZ121" s="1016"/>
      <c r="CA121" s="1016">
        <v>1159829</v>
      </c>
      <c r="CB121" s="1016"/>
      <c r="CC121" s="1016"/>
      <c r="CD121" s="1016"/>
      <c r="CE121" s="1016"/>
      <c r="CF121" s="1054">
        <v>110.9</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436</v>
      </c>
      <c r="BP122" s="1024"/>
      <c r="BQ122" s="1064">
        <v>3320136</v>
      </c>
      <c r="BR122" s="1065"/>
      <c r="BS122" s="1065"/>
      <c r="BT122" s="1065"/>
      <c r="BU122" s="1065"/>
      <c r="BV122" s="1065">
        <v>3476932</v>
      </c>
      <c r="BW122" s="1065"/>
      <c r="BX122" s="1065"/>
      <c r="BY122" s="1065"/>
      <c r="BZ122" s="1065"/>
      <c r="CA122" s="1065">
        <v>3162858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437</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437</v>
      </c>
      <c r="AB127" s="989"/>
      <c r="AC127" s="989"/>
      <c r="AD127" s="989"/>
      <c r="AE127" s="990"/>
      <c r="AF127" s="991" t="s">
        <v>437</v>
      </c>
      <c r="AG127" s="989"/>
      <c r="AH127" s="989"/>
      <c r="AI127" s="989"/>
      <c r="AJ127" s="990"/>
      <c r="AK127" s="991" t="s">
        <v>437</v>
      </c>
      <c r="AL127" s="989"/>
      <c r="AM127" s="989"/>
      <c r="AN127" s="989"/>
      <c r="AO127" s="990"/>
      <c r="AP127" s="992" t="s">
        <v>437</v>
      </c>
      <c r="AQ127" s="993"/>
      <c r="AR127" s="993"/>
      <c r="AS127" s="993"/>
      <c r="AT127" s="994"/>
      <c r="AU127" s="233"/>
      <c r="AV127" s="233"/>
      <c r="AW127" s="233"/>
      <c r="AX127" s="916" t="s">
        <v>448</v>
      </c>
      <c r="AY127" s="917"/>
      <c r="AZ127" s="917"/>
      <c r="BA127" s="917"/>
      <c r="BB127" s="917"/>
      <c r="BC127" s="917"/>
      <c r="BD127" s="917"/>
      <c r="BE127" s="918"/>
      <c r="BF127" s="1071" t="s">
        <v>437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t="s">
        <v>453</v>
      </c>
      <c r="AB128" s="1120"/>
      <c r="AC128" s="1120"/>
      <c r="AD128" s="1120"/>
      <c r="AE128" s="1121"/>
      <c r="AF128" s="1122" t="s">
        <v>453</v>
      </c>
      <c r="AG128" s="1120"/>
      <c r="AH128" s="1120"/>
      <c r="AI128" s="1120"/>
      <c r="AJ128" s="1121"/>
      <c r="AK128" s="1122" t="s">
        <v>453</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1187932</v>
      </c>
      <c r="AB129" s="989"/>
      <c r="AC129" s="989"/>
      <c r="AD129" s="989"/>
      <c r="AE129" s="990"/>
      <c r="AF129" s="991">
        <v>1172268</v>
      </c>
      <c r="AG129" s="989"/>
      <c r="AH129" s="989"/>
      <c r="AI129" s="989"/>
      <c r="AJ129" s="990"/>
      <c r="AK129" s="991">
        <v>1204413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11.8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167377</v>
      </c>
      <c r="AB130" s="989"/>
      <c r="AC130" s="989"/>
      <c r="AD130" s="989"/>
      <c r="AE130" s="990"/>
      <c r="AF130" s="991">
        <v>178018</v>
      </c>
      <c r="AG130" s="989"/>
      <c r="AH130" s="989"/>
      <c r="AI130" s="989"/>
      <c r="AJ130" s="990"/>
      <c r="AK130" s="991">
        <v>158407</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1020555</v>
      </c>
      <c r="AB131" s="1028"/>
      <c r="AC131" s="1028"/>
      <c r="AD131" s="1028"/>
      <c r="AE131" s="1029"/>
      <c r="AF131" s="1030">
        <v>994250</v>
      </c>
      <c r="AG131" s="1028"/>
      <c r="AH131" s="1028"/>
      <c r="AI131" s="1028"/>
      <c r="AJ131" s="1029"/>
      <c r="AK131" s="1030">
        <v>1046006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12.876719039999999</v>
      </c>
      <c r="AB132" s="1134"/>
      <c r="AC132" s="1134"/>
      <c r="AD132" s="1134"/>
      <c r="AE132" s="1135"/>
      <c r="AF132" s="1136">
        <v>12.667538349999999</v>
      </c>
      <c r="AG132" s="1134"/>
      <c r="AH132" s="1134"/>
      <c r="AI132" s="1134"/>
      <c r="AJ132" s="1135"/>
      <c r="AK132" s="1136">
        <v>10.128526989999999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12.7</v>
      </c>
      <c r="AB133" s="1141"/>
      <c r="AC133" s="1141"/>
      <c r="AD133" s="1141"/>
      <c r="AE133" s="1142"/>
      <c r="AF133" s="1140">
        <v>12.5</v>
      </c>
      <c r="AG133" s="1141"/>
      <c r="AH133" s="1141"/>
      <c r="AI133" s="1141"/>
      <c r="AJ133" s="1142"/>
      <c r="AK133" s="1140">
        <v>11.8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453464</v>
      </c>
      <c r="L9" s="264">
        <v>380423</v>
      </c>
      <c r="M9" s="265">
        <v>187155</v>
      </c>
      <c r="N9" s="266">
        <v>103.3</v>
      </c>
    </row>
    <row r="10" spans="1:16">
      <c r="A10" s="248"/>
      <c r="B10" s="244"/>
      <c r="C10" s="244"/>
      <c r="D10" s="244"/>
      <c r="E10" s="244"/>
      <c r="F10" s="244"/>
      <c r="G10" s="1149" t="s">
        <v>473</v>
      </c>
      <c r="H10" s="1150"/>
      <c r="I10" s="1150"/>
      <c r="J10" s="1151"/>
      <c r="K10" s="267">
        <v>25469</v>
      </c>
      <c r="L10" s="268">
        <v>21367</v>
      </c>
      <c r="M10" s="269">
        <v>20525</v>
      </c>
      <c r="N10" s="270">
        <v>4.0999999999999996</v>
      </c>
    </row>
    <row r="11" spans="1:16" ht="13.5" customHeight="1">
      <c r="A11" s="248"/>
      <c r="B11" s="244"/>
      <c r="C11" s="244"/>
      <c r="D11" s="244"/>
      <c r="E11" s="244"/>
      <c r="F11" s="244"/>
      <c r="G11" s="1149" t="s">
        <v>474</v>
      </c>
      <c r="H11" s="1150"/>
      <c r="I11" s="1150"/>
      <c r="J11" s="1151"/>
      <c r="K11" s="267">
        <v>1779</v>
      </c>
      <c r="L11" s="268">
        <v>1492</v>
      </c>
      <c r="M11" s="269">
        <v>27959</v>
      </c>
      <c r="N11" s="270">
        <v>-94.7</v>
      </c>
    </row>
    <row r="12" spans="1:16" ht="13.5" customHeight="1">
      <c r="A12" s="248"/>
      <c r="B12" s="244"/>
      <c r="C12" s="244"/>
      <c r="D12" s="244"/>
      <c r="E12" s="244"/>
      <c r="F12" s="244"/>
      <c r="G12" s="1149" t="s">
        <v>475</v>
      </c>
      <c r="H12" s="1150"/>
      <c r="I12" s="1150"/>
      <c r="J12" s="1151"/>
      <c r="K12" s="267" t="s">
        <v>476</v>
      </c>
      <c r="L12" s="268" t="s">
        <v>476</v>
      </c>
      <c r="M12" s="269">
        <v>2910</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3934</v>
      </c>
      <c r="L14" s="268">
        <v>3300</v>
      </c>
      <c r="M14" s="269">
        <v>9160</v>
      </c>
      <c r="N14" s="270">
        <v>-64</v>
      </c>
    </row>
    <row r="15" spans="1:16" ht="13.5" customHeight="1">
      <c r="A15" s="248"/>
      <c r="B15" s="244"/>
      <c r="C15" s="244"/>
      <c r="D15" s="244"/>
      <c r="E15" s="244"/>
      <c r="F15" s="244"/>
      <c r="G15" s="1149" t="s">
        <v>479</v>
      </c>
      <c r="H15" s="1150"/>
      <c r="I15" s="1150"/>
      <c r="J15" s="1151"/>
      <c r="K15" s="267" t="s">
        <v>476</v>
      </c>
      <c r="L15" s="268" t="s">
        <v>476</v>
      </c>
      <c r="M15" s="269">
        <v>4580</v>
      </c>
      <c r="N15" s="270" t="s">
        <v>476</v>
      </c>
    </row>
    <row r="16" spans="1:16">
      <c r="A16" s="248"/>
      <c r="B16" s="244"/>
      <c r="C16" s="244"/>
      <c r="D16" s="244"/>
      <c r="E16" s="244"/>
      <c r="F16" s="244"/>
      <c r="G16" s="1152" t="s">
        <v>480</v>
      </c>
      <c r="H16" s="1153"/>
      <c r="I16" s="1153"/>
      <c r="J16" s="1154"/>
      <c r="K16" s="268">
        <v>-45160</v>
      </c>
      <c r="L16" s="268">
        <v>-37886</v>
      </c>
      <c r="M16" s="269">
        <v>-19254</v>
      </c>
      <c r="N16" s="270">
        <v>96.8</v>
      </c>
    </row>
    <row r="17" spans="1:16">
      <c r="A17" s="248"/>
      <c r="B17" s="244"/>
      <c r="C17" s="244"/>
      <c r="D17" s="244"/>
      <c r="E17" s="244"/>
      <c r="F17" s="244"/>
      <c r="G17" s="1152" t="s">
        <v>169</v>
      </c>
      <c r="H17" s="1153"/>
      <c r="I17" s="1153"/>
      <c r="J17" s="1154"/>
      <c r="K17" s="268">
        <v>439486</v>
      </c>
      <c r="L17" s="268">
        <v>368696</v>
      </c>
      <c r="M17" s="269">
        <v>233033</v>
      </c>
      <c r="N17" s="270">
        <v>58.2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40.270000000000003</v>
      </c>
      <c r="L21" s="281">
        <v>21.21</v>
      </c>
      <c r="M21" s="282">
        <v>19.059999999999999</v>
      </c>
      <c r="N21" s="249"/>
      <c r="O21" s="283"/>
      <c r="P21" s="279"/>
    </row>
    <row r="22" spans="1:16" s="284" customFormat="1">
      <c r="A22" s="279"/>
      <c r="B22" s="249"/>
      <c r="C22" s="249"/>
      <c r="D22" s="249"/>
      <c r="E22" s="249"/>
      <c r="F22" s="249"/>
      <c r="G22" s="1144" t="s">
        <v>486</v>
      </c>
      <c r="H22" s="1145"/>
      <c r="I22" s="1145"/>
      <c r="J22" s="1146"/>
      <c r="K22" s="285">
        <v>81.3</v>
      </c>
      <c r="L22" s="286">
        <v>95.4</v>
      </c>
      <c r="M22" s="287">
        <v>-14.1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253184</v>
      </c>
      <c r="L32" s="294">
        <v>212403</v>
      </c>
      <c r="M32" s="295">
        <v>137219</v>
      </c>
      <c r="N32" s="296">
        <v>54.8</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4</v>
      </c>
      <c r="N34" s="296" t="s">
        <v>476</v>
      </c>
    </row>
    <row r="35" spans="1:16" ht="27" customHeight="1">
      <c r="A35" s="248"/>
      <c r="B35" s="244"/>
      <c r="C35" s="244"/>
      <c r="D35" s="244"/>
      <c r="E35" s="244"/>
      <c r="F35" s="244"/>
      <c r="G35" s="1160" t="s">
        <v>493</v>
      </c>
      <c r="H35" s="1161"/>
      <c r="I35" s="1161"/>
      <c r="J35" s="1162"/>
      <c r="K35" s="294">
        <v>11168</v>
      </c>
      <c r="L35" s="294">
        <v>9369</v>
      </c>
      <c r="M35" s="295">
        <v>30414</v>
      </c>
      <c r="N35" s="296">
        <v>-69.2</v>
      </c>
    </row>
    <row r="36" spans="1:16" ht="27" customHeight="1">
      <c r="A36" s="248"/>
      <c r="B36" s="244"/>
      <c r="C36" s="244"/>
      <c r="D36" s="244"/>
      <c r="E36" s="244"/>
      <c r="F36" s="244"/>
      <c r="G36" s="1160" t="s">
        <v>494</v>
      </c>
      <c r="H36" s="1161"/>
      <c r="I36" s="1161"/>
      <c r="J36" s="1162"/>
      <c r="K36" s="294" t="s">
        <v>476</v>
      </c>
      <c r="L36" s="294" t="s">
        <v>476</v>
      </c>
      <c r="M36" s="295">
        <v>5195</v>
      </c>
      <c r="N36" s="296" t="s">
        <v>476</v>
      </c>
    </row>
    <row r="37" spans="1:16" ht="13.5" customHeight="1">
      <c r="A37" s="248"/>
      <c r="B37" s="244"/>
      <c r="C37" s="244"/>
      <c r="D37" s="244"/>
      <c r="E37" s="244"/>
      <c r="F37" s="244"/>
      <c r="G37" s="1160" t="s">
        <v>495</v>
      </c>
      <c r="H37" s="1161"/>
      <c r="I37" s="1161"/>
      <c r="J37" s="1162"/>
      <c r="K37" s="294" t="s">
        <v>476</v>
      </c>
      <c r="L37" s="294" t="s">
        <v>476</v>
      </c>
      <c r="M37" s="295">
        <v>2257</v>
      </c>
      <c r="N37" s="296" t="s">
        <v>476</v>
      </c>
    </row>
    <row r="38" spans="1:16" ht="27" customHeight="1">
      <c r="A38" s="248"/>
      <c r="B38" s="244"/>
      <c r="C38" s="244"/>
      <c r="D38" s="244"/>
      <c r="E38" s="244"/>
      <c r="F38" s="244"/>
      <c r="G38" s="1163" t="s">
        <v>496</v>
      </c>
      <c r="H38" s="1164"/>
      <c r="I38" s="1164"/>
      <c r="J38" s="1165"/>
      <c r="K38" s="297" t="s">
        <v>476</v>
      </c>
      <c r="L38" s="297" t="s">
        <v>476</v>
      </c>
      <c r="M38" s="298">
        <v>40</v>
      </c>
      <c r="N38" s="299" t="s">
        <v>476</v>
      </c>
      <c r="O38" s="293"/>
    </row>
    <row r="39" spans="1:16">
      <c r="A39" s="248"/>
      <c r="B39" s="244"/>
      <c r="C39" s="244"/>
      <c r="D39" s="244"/>
      <c r="E39" s="244"/>
      <c r="F39" s="244"/>
      <c r="G39" s="1163" t="s">
        <v>497</v>
      </c>
      <c r="H39" s="1164"/>
      <c r="I39" s="1164"/>
      <c r="J39" s="1165"/>
      <c r="K39" s="300" t="s">
        <v>476</v>
      </c>
      <c r="L39" s="300" t="s">
        <v>476</v>
      </c>
      <c r="M39" s="301">
        <v>-7960</v>
      </c>
      <c r="N39" s="302" t="s">
        <v>476</v>
      </c>
      <c r="O39" s="293"/>
    </row>
    <row r="40" spans="1:16" ht="27" customHeight="1">
      <c r="A40" s="248"/>
      <c r="B40" s="244"/>
      <c r="C40" s="244"/>
      <c r="D40" s="244"/>
      <c r="E40" s="244"/>
      <c r="F40" s="244"/>
      <c r="G40" s="1160" t="s">
        <v>498</v>
      </c>
      <c r="H40" s="1161"/>
      <c r="I40" s="1161"/>
      <c r="J40" s="1162"/>
      <c r="K40" s="300">
        <v>-158407</v>
      </c>
      <c r="L40" s="300">
        <v>-132892</v>
      </c>
      <c r="M40" s="301">
        <v>-124831</v>
      </c>
      <c r="N40" s="302">
        <v>6.5</v>
      </c>
      <c r="O40" s="293"/>
    </row>
    <row r="41" spans="1:16">
      <c r="A41" s="248"/>
      <c r="B41" s="244"/>
      <c r="C41" s="244"/>
      <c r="D41" s="244"/>
      <c r="E41" s="244"/>
      <c r="F41" s="244"/>
      <c r="G41" s="1166" t="s">
        <v>280</v>
      </c>
      <c r="H41" s="1167"/>
      <c r="I41" s="1167"/>
      <c r="J41" s="1168"/>
      <c r="K41" s="294">
        <v>105945</v>
      </c>
      <c r="L41" s="300">
        <v>88880</v>
      </c>
      <c r="M41" s="301">
        <v>42339</v>
      </c>
      <c r="N41" s="302">
        <v>109.9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567024</v>
      </c>
      <c r="J51" s="320">
        <v>452533</v>
      </c>
      <c r="K51" s="321">
        <v>-45.6</v>
      </c>
      <c r="L51" s="322">
        <v>216155</v>
      </c>
      <c r="M51" s="323">
        <v>-35.299999999999997</v>
      </c>
      <c r="N51" s="324">
        <v>-10.3</v>
      </c>
    </row>
    <row r="52" spans="1:14">
      <c r="A52" s="248"/>
      <c r="B52" s="244"/>
      <c r="C52" s="244"/>
      <c r="D52" s="244"/>
      <c r="E52" s="244"/>
      <c r="F52" s="244"/>
      <c r="G52" s="325"/>
      <c r="H52" s="326" t="s">
        <v>509</v>
      </c>
      <c r="I52" s="327">
        <v>25470</v>
      </c>
      <c r="J52" s="328">
        <v>20327</v>
      </c>
      <c r="K52" s="329">
        <v>193.7</v>
      </c>
      <c r="L52" s="330">
        <v>108827</v>
      </c>
      <c r="M52" s="331">
        <v>-19.600000000000001</v>
      </c>
      <c r="N52" s="332">
        <v>213.3</v>
      </c>
    </row>
    <row r="53" spans="1:14">
      <c r="A53" s="248"/>
      <c r="B53" s="244"/>
      <c r="C53" s="244"/>
      <c r="D53" s="244"/>
      <c r="E53" s="244"/>
      <c r="F53" s="244"/>
      <c r="G53" s="310" t="s">
        <v>510</v>
      </c>
      <c r="H53" s="311"/>
      <c r="I53" s="319">
        <v>656227</v>
      </c>
      <c r="J53" s="320">
        <v>516308</v>
      </c>
      <c r="K53" s="321">
        <v>14.1</v>
      </c>
      <c r="L53" s="322">
        <v>228305</v>
      </c>
      <c r="M53" s="323">
        <v>5.6</v>
      </c>
      <c r="N53" s="324">
        <v>8.5</v>
      </c>
    </row>
    <row r="54" spans="1:14">
      <c r="A54" s="248"/>
      <c r="B54" s="244"/>
      <c r="C54" s="244"/>
      <c r="D54" s="244"/>
      <c r="E54" s="244"/>
      <c r="F54" s="244"/>
      <c r="G54" s="325"/>
      <c r="H54" s="326" t="s">
        <v>509</v>
      </c>
      <c r="I54" s="327">
        <v>29049</v>
      </c>
      <c r="J54" s="328">
        <v>22855</v>
      </c>
      <c r="K54" s="329">
        <v>12.4</v>
      </c>
      <c r="L54" s="330">
        <v>86611</v>
      </c>
      <c r="M54" s="331">
        <v>-20.399999999999999</v>
      </c>
      <c r="N54" s="332">
        <v>32.799999999999997</v>
      </c>
    </row>
    <row r="55" spans="1:14">
      <c r="A55" s="248"/>
      <c r="B55" s="244"/>
      <c r="C55" s="244"/>
      <c r="D55" s="244"/>
      <c r="E55" s="244"/>
      <c r="F55" s="244"/>
      <c r="G55" s="310" t="s">
        <v>511</v>
      </c>
      <c r="H55" s="311"/>
      <c r="I55" s="319">
        <v>666198</v>
      </c>
      <c r="J55" s="320">
        <v>524979</v>
      </c>
      <c r="K55" s="321">
        <v>1.7</v>
      </c>
      <c r="L55" s="322">
        <v>316331</v>
      </c>
      <c r="M55" s="323">
        <v>38.6</v>
      </c>
      <c r="N55" s="324">
        <v>-36.9</v>
      </c>
    </row>
    <row r="56" spans="1:14">
      <c r="A56" s="248"/>
      <c r="B56" s="244"/>
      <c r="C56" s="244"/>
      <c r="D56" s="244"/>
      <c r="E56" s="244"/>
      <c r="F56" s="244"/>
      <c r="G56" s="325"/>
      <c r="H56" s="326" t="s">
        <v>509</v>
      </c>
      <c r="I56" s="327">
        <v>14790</v>
      </c>
      <c r="J56" s="328">
        <v>11655</v>
      </c>
      <c r="K56" s="329">
        <v>-49</v>
      </c>
      <c r="L56" s="330">
        <v>106387</v>
      </c>
      <c r="M56" s="331">
        <v>22.8</v>
      </c>
      <c r="N56" s="332">
        <v>-71.8</v>
      </c>
    </row>
    <row r="57" spans="1:14">
      <c r="A57" s="248"/>
      <c r="B57" s="244"/>
      <c r="C57" s="244"/>
      <c r="D57" s="244"/>
      <c r="E57" s="244"/>
      <c r="F57" s="244"/>
      <c r="G57" s="310" t="s">
        <v>512</v>
      </c>
      <c r="H57" s="311"/>
      <c r="I57" s="319">
        <v>1427253</v>
      </c>
      <c r="J57" s="320">
        <v>1159426</v>
      </c>
      <c r="K57" s="321">
        <v>120.9</v>
      </c>
      <c r="L57" s="322">
        <v>333013</v>
      </c>
      <c r="M57" s="323">
        <v>5.3</v>
      </c>
      <c r="N57" s="324">
        <v>115.6</v>
      </c>
    </row>
    <row r="58" spans="1:14">
      <c r="A58" s="248"/>
      <c r="B58" s="244"/>
      <c r="C58" s="244"/>
      <c r="D58" s="244"/>
      <c r="E58" s="244"/>
      <c r="F58" s="244"/>
      <c r="G58" s="325"/>
      <c r="H58" s="326" t="s">
        <v>509</v>
      </c>
      <c r="I58" s="327">
        <v>18868</v>
      </c>
      <c r="J58" s="328">
        <v>15327</v>
      </c>
      <c r="K58" s="329">
        <v>31.5</v>
      </c>
      <c r="L58" s="330">
        <v>126732</v>
      </c>
      <c r="M58" s="331">
        <v>19.100000000000001</v>
      </c>
      <c r="N58" s="332">
        <v>12.4</v>
      </c>
    </row>
    <row r="59" spans="1:14">
      <c r="A59" s="248"/>
      <c r="B59" s="244"/>
      <c r="C59" s="244"/>
      <c r="D59" s="244"/>
      <c r="E59" s="244"/>
      <c r="F59" s="244"/>
      <c r="G59" s="310" t="s">
        <v>513</v>
      </c>
      <c r="H59" s="311"/>
      <c r="I59" s="319">
        <v>1531808</v>
      </c>
      <c r="J59" s="320">
        <v>1285074</v>
      </c>
      <c r="K59" s="321">
        <v>10.8</v>
      </c>
      <c r="L59" s="322">
        <v>280458</v>
      </c>
      <c r="M59" s="323">
        <v>-15.8</v>
      </c>
      <c r="N59" s="324">
        <v>26.6</v>
      </c>
    </row>
    <row r="60" spans="1:14">
      <c r="A60" s="248"/>
      <c r="B60" s="244"/>
      <c r="C60" s="244"/>
      <c r="D60" s="244"/>
      <c r="E60" s="244"/>
      <c r="F60" s="244"/>
      <c r="G60" s="325"/>
      <c r="H60" s="326" t="s">
        <v>509</v>
      </c>
      <c r="I60" s="333">
        <v>8980</v>
      </c>
      <c r="J60" s="328">
        <v>7534</v>
      </c>
      <c r="K60" s="329">
        <v>-50.8</v>
      </c>
      <c r="L60" s="330">
        <v>127286</v>
      </c>
      <c r="M60" s="331">
        <v>0.4</v>
      </c>
      <c r="N60" s="332">
        <v>-51.2</v>
      </c>
    </row>
    <row r="61" spans="1:14">
      <c r="A61" s="248"/>
      <c r="B61" s="244"/>
      <c r="C61" s="244"/>
      <c r="D61" s="244"/>
      <c r="E61" s="244"/>
      <c r="F61" s="244"/>
      <c r="G61" s="310" t="s">
        <v>514</v>
      </c>
      <c r="H61" s="334"/>
      <c r="I61" s="335">
        <v>969702</v>
      </c>
      <c r="J61" s="336">
        <v>787664</v>
      </c>
      <c r="K61" s="337">
        <v>20.399999999999999</v>
      </c>
      <c r="L61" s="338">
        <v>274852</v>
      </c>
      <c r="M61" s="339">
        <v>-0.3</v>
      </c>
      <c r="N61" s="324">
        <v>20.7</v>
      </c>
    </row>
    <row r="62" spans="1:14">
      <c r="A62" s="248"/>
      <c r="B62" s="244"/>
      <c r="C62" s="244"/>
      <c r="D62" s="244"/>
      <c r="E62" s="244"/>
      <c r="F62" s="244"/>
      <c r="G62" s="325"/>
      <c r="H62" s="326" t="s">
        <v>509</v>
      </c>
      <c r="I62" s="327">
        <v>19431</v>
      </c>
      <c r="J62" s="328">
        <v>15540</v>
      </c>
      <c r="K62" s="329">
        <v>27.6</v>
      </c>
      <c r="L62" s="330">
        <v>111169</v>
      </c>
      <c r="M62" s="331">
        <v>0.5</v>
      </c>
      <c r="N62" s="332">
        <v>27.1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5" zoomScaleNormal="11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78.86</v>
      </c>
      <c r="G47" s="12">
        <v>90.35</v>
      </c>
      <c r="H47" s="12">
        <v>110.91</v>
      </c>
      <c r="I47" s="12">
        <v>112.98</v>
      </c>
      <c r="J47" s="13">
        <v>130.97</v>
      </c>
    </row>
    <row r="48" spans="2:10" ht="57.75" customHeight="1">
      <c r="B48" s="14"/>
      <c r="C48" s="1171" t="s">
        <v>4</v>
      </c>
      <c r="D48" s="1171"/>
      <c r="E48" s="1172"/>
      <c r="F48" s="15">
        <v>13.9</v>
      </c>
      <c r="G48" s="16">
        <v>20.78</v>
      </c>
      <c r="H48" s="16">
        <v>16.350000000000001</v>
      </c>
      <c r="I48" s="16">
        <v>19.77</v>
      </c>
      <c r="J48" s="17">
        <v>18.05</v>
      </c>
    </row>
    <row r="49" spans="2:10" ht="57.75" customHeight="1" thickBot="1">
      <c r="B49" s="18"/>
      <c r="C49" s="1173" t="s">
        <v>5</v>
      </c>
      <c r="D49" s="1173"/>
      <c r="E49" s="1174"/>
      <c r="F49" s="19">
        <v>7.08</v>
      </c>
      <c r="G49" s="20">
        <v>20.079999999999998</v>
      </c>
      <c r="H49" s="20">
        <v>16.440000000000001</v>
      </c>
      <c r="I49" s="20">
        <v>3.79</v>
      </c>
      <c r="J49" s="21">
        <v>19.82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2017-05-10T01:41:08Z</cp:lastPrinted>
  <dcterms:created xsi:type="dcterms:W3CDTF">2017-02-15T23:55:09Z</dcterms:created>
  <dcterms:modified xsi:type="dcterms:W3CDTF">2017-05-24T00:43:28Z</dcterms:modified>
  <cp:category/>
</cp:coreProperties>
</file>