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290" windowHeight="7485" tabRatio="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G102" i="11"/>
  <c r="DB102" i="11"/>
  <c r="CW102" i="11"/>
  <c r="CR102" i="11"/>
  <c r="AP23" i="11"/>
  <c r="V23" i="11"/>
  <c r="Q23" i="11"/>
  <c r="AP63" i="11"/>
  <c r="AU88" i="11"/>
  <c r="AP88" i="11"/>
  <c r="AF88"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34" i="9"/>
  <c r="U34" i="9" l="1"/>
  <c r="U35"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<sst xmlns="http://schemas.openxmlformats.org/spreadsheetml/2006/main" count="1043" uniqueCount="558">
  <si>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</si>
  <si>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</si>
  <si>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</si>
  <si>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</si>
  <si>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</si>
  <si>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</si>
  <si>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</si>
  <si>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</si>
  <si>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</si>
  <si>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</si>
  <si>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</si>
  <si>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</si>
  <si>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</si>
  <si>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</si>
  <si>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</si>
  <si>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</si>
  <si>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</si>
  <si>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</si>
  <si>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</si>
  <si>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</si>
  <si>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</si>
  <si>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</si>
  <si>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</si>
  <si>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</si>
  <si>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</si>
  <si>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</si>
  <si>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</si>
  <si>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</si>
  <si>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</si>
  <si>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</si>
  <si>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</si>
  <si>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</si>
  <si>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</si>
  <si>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</si>
  <si>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</si>
  <si>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</si>
  <si>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</si>
  <si>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</si>
  <si>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</si>
  <si>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</si>
  <si>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</si>
  <si>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</si>
  <si>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</si>
  <si>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</si>
  <si>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</si>
  <si>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</si>
  <si>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</si>
  <si>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</si>
  <si>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</si>
  <si>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</si>
  <si>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</si>
  <si>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</si>
  <si>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</si>
  <si>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</si>
  <si>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</si>
  <si>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</si>
  <si>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</si>
  <si>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</si>
  <si>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</si>
  <si>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</si>
  <si>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</si>
  <si>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</si>
  <si>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</si>
  <si>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</si>
  <si>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</si>
  <si>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</si>
  <si>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</si>
  <si>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</si>
  <si>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</si>
  <si>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</si>
  <si>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</si>
  <si>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</si>
  <si>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</si>
  <si>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</si>
  <si>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</si>
  <si>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</si>
  <si>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</si>
  <si>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</si>
  <si>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</si>
  <si>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</si>
  <si>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</si>
  <si>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久米島町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</si>
  <si>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</si>
  <si>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</si>
  <si>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</si>
  <si>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</si>
  <si>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</si>
  <si>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</si>
  <si>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</si>
  <si>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</si>
  <si>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</si>
  <si>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</si>
  <si>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</si>
  <si>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</si>
  <si>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</si>
  <si>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</si>
  <si>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</si>
  <si>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</si>
  <si>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</si>
  <si>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</si>
  <si>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</si>
  <si>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</si>
  <si>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</si>
  <si>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</si>
  <si>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</si>
  <si>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</si>
  <si>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</si>
  <si>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</si>
  <si>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</si>
  <si>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</si>
  <si>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</si>
  <si>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</si>
  <si>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</si>
  <si>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</si>
  <si>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</si>
  <si>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</si>
  <si>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</si>
  <si>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</si>
  <si>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</si>
  <si>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</si>
  <si>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</si>
  <si>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</si>
  <si>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</si>
  <si>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</si>
  <si>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</si>
  <si>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</si>
  <si>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</si>
  <si>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</si>
  <si>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</si>
  <si>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</si>
  <si>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</si>
  <si>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</si>
  <si>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</si>
  <si>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</si>
  <si>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</si>
  <si>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</si>
  <si>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</si>
  <si>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</si>
  <si>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</si>
  <si>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</si>
  <si>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</si>
  <si>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</si>
  <si>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</si>
  <si>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</si>
  <si>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</si>
  <si>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</si>
  <si>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</si>
  <si>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</si>
  <si>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</si>
  <si>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</si>
  <si>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</si>
  <si>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</si>
  <si>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</si>
  <si>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</si>
  <si>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</si>
  <si>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</si>
  <si>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</si>
  <si>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</si>
  <si>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</si>
  <si>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</si>
  <si>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</si>
  <si>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</si>
  <si>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</si>
  <si>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</si>
  <si>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</si>
  <si>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</si>
  <si>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</si>
  <si>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</si>
  <si>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</si>
  <si>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</si>
  <si>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</si>
  <si>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</si>
  <si>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</si>
  <si>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</si>
  <si>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</si>
  <si>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</si>
  <si>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</si>
  <si>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</si>
  <si>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</si>
  <si>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</si>
  <si>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</si>
  <si>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</si>
  <si>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</si>
  <si>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</si>
  <si>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</si>
  <si>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</si>
  <si>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</si>
  <si>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</si>
  <si>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</si>
  <si>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</si>
  <si>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</si>
  <si>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</si>
  <si>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</si>
  <si>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沖縄県久米島町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</si>
  <si>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</si>
  <si>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</si>
  <si>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</si>
  <si>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</si>
  <si>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</si>
  <si>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</si>
  <si>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</si>
  <si>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</si>
  <si>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</si>
  <si>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</si>
  <si>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</si>
  <si>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</si>
  <si>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</si>
  <si>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</si>
  <si>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</si>
  <si>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</si>
  <si>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</si>
  <si>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</si>
  <si>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</si>
  <si>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</si>
  <si>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</si>
  <si>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</si>
  <si>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</si>
  <si>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</si>
  <si>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</si>
  <si>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</si>
  <si>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</si>
  <si>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</si>
  <si>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</si>
  <si>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</si>
  <si>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</si>
  <si>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</si>
  <si>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</si>
  <si>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</si>
  <si>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</si>
  <si>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</si>
  <si>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</si>
  <si>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</si>
  <si>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</si>
  <si>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</si>
  <si>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</si>
  <si>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</si>
  <si>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</si>
  <si>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</si>
  <si>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</si>
  <si>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</si>
  <si>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</si>
  <si>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</si>
  <si>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</si>
  <si>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</si>
  <si>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</si>
  <si>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</si>
  <si>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</si>
  <si>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</si>
  <si>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</si>
  <si>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</si>
  <si>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</si>
  <si>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</si>
  <si>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</si>
  <si>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</si>
  <si>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</si>
  <si>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</si>
  <si>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</si>
  <si>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</si>
  <si>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</si>
  <si>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</si>
  <si>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</si>
  <si>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</si>
  <si>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</si>
  <si>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</si>
  <si>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</si>
  <si>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</si>
  <si>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</si>
  <si>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</si>
  <si>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</si>
  <si>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</si>
  <si>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</si>
  <si>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</si>
  <si>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</si>
  <si>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</si>
  <si>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</si>
  <si>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</si>
  <si>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</si>
  <si>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</si>
  <si>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</si>
  <si>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</si>
  <si>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</si>
  <si>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</si>
  <si>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</si>
  <si>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</si>
  <si>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</si>
  <si>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</si>
  <si>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</si>
  <si>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</si>
  <si>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</si>
  <si>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</si>
  <si>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</si>
  <si>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</si>
  <si>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</si>
  <si>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</si>
  <si>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</si>
  <si>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</si>
  <si>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</si>
  <si>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</si>
  <si>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</si>
  <si>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</si>
  <si>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</si>
  <si>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</si>
  <si>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</si>
  <si>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</si>
  <si>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</si>
  <si>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</si>
  <si>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</si>
  <si>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</si>
  <si>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</si>
  <si>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</si>
  <si>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</si>
  <si>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</si>
  <si>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</si>
  <si>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</si>
  <si>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</si>
  <si>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</si>
  <si>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</si>
  <si>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</si>
  <si>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</si>
  <si>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</si>
  <si>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</si>
  <si>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</si>
  <si>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</si>
  <si>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</si>
  <si>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</si>
  <si>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</si>
  <si>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</si>
  <si>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</si>
  <si>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</si>
  <si>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</si>
  <si>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</si>
  <si>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</si>
  <si>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</si>
  <si>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</si>
  <si>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</si>
  <si>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</si>
  <si>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</si>
  <si>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</si>
  <si>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</si>
  <si>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</si>
  <si>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</si>
  <si>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沖縄県久米島町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</si>
  <si>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</si>
  <si>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</si>
  <si>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</si>
  <si>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</si>
  <si>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</si>
  <si>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</si>
  <si>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</si>
  <si>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</si>
  <si>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</si>
  <si>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</si>
  <si>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</si>
  <si>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</si>
  <si>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</si>
  <si>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</si>
  <si>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</si>
  <si>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</si>
  <si>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</si>
  <si>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</si>
  <si>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</si>
  <si>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</si>
  <si>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</si>
  <si>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</si>
  <si>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</si>
  <si>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</si>
  <si>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</si>
  <si>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</si>
  <si>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</si>
  <si>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</si>
  <si>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</si>
  <si>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</si>
  <si>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</si>
  <si>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</si>
  <si>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</si>
  <si>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</si>
  <si>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</si>
  <si>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</si>
  <si>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</si>
  <si>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</si>
  <si>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</si>
  <si>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</si>
  <si>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</si>
  <si>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</si>
  <si>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</si>
  <si>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</si>
  <si>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</si>
  <si>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</si>
  <si>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</si>
  <si>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</si>
  <si>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</si>
  <si>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</si>
  <si>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</si>
  <si>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</si>
  <si>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</si>
  <si>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</si>
  <si>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</si>
  <si>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</si>
  <si>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</si>
  <si>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</si>
  <si>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</si>
  <si>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</si>
  <si>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</si>
  <si>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</si>
  <si>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</si>
  <si>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</si>
  <si>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</si>
  <si>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</si>
  <si>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</si>
  <si>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</si>
  <si>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</si>
  <si>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</si>
  <si>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</si>
  <si>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</si>
  <si>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</si>
  <si>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</si>
  <si>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</si>
  <si>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</si>
  <si>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</si>
  <si>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</si>
  <si>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</si>
  <si>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</si>
  <si>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</si>
  <si>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</si>
  <si>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</si>
  <si>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</si>
  <si>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</si>
  <si>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</si>
  <si>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</si>
  <si>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</si>
  <si>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</si>
  <si>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</si>
  <si>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</si>
  <si>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</si>
  <si>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</si>
  <si>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</si>
  <si>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</si>
  <si>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</si>
  <si>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</si>
  <si>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</si>
  <si>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</si>
  <si>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</si>
  <si>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</si>
  <si>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</si>
  <si>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</si>
  <si>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</si>
  <si>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</si>
  <si>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</si>
  <si>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</si>
  <si>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</si>
  <si>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</si>
  <si>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</si>
  <si>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</si>
  <si>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</si>
  <si>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</si>
  <si>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</si>
  <si>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</si>
  <si>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</si>
  <si>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</si>
  <si>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</si>
  <si>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</si>
  <si>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</si>
  <si>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</si>
  <si>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</si>
  <si>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</si>
  <si>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</si>
  <si>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</si>
  <si>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</si>
  <si>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</si>
  <si>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</si>
  <si>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</si>
  <si>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</si>
  <si>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</si>
  <si>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</si>
  <si>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</si>
  <si>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</si>
  <si>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</si>
  <si>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</si>
  <si>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</si>
  <si>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</si>
  <si>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</si>
  <si>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</si>
  <si>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</si>
  <si>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</si>
  <si>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</si>
  <si>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</si>
  <si>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</si>
  <si>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</si>
  <si>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</si>
  <si>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</si>
  <si>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</si>
  <si>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</si>
  <si>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</si>
  <si>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</si>
  <si>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</si>
  <si>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</si>
  <si>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</si>
  <si>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</si>
  <si>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</si>
  <si>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</si>
  <si>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</si>
  <si>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</si>
  <si>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</si>
  <si>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</si>
  <si>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</si>
  <si>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</si>
  <si>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</si>
  <si>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</si>
  <si>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</si>
  <si>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</si>
  <si>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</si>
  <si>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</si>
  <si>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</si>
  <si>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</si>
  <si>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</si>
  <si>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</si>
  <si>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</si>
  <si>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</si>
  <si>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</si>
  <si>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</si>
  <si>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</si>
  <si>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</si>
  <si>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国民健康保険特別会計</t>
  </si>
  <si>
    <t>下水道事業特別会計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</si>
  <si>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</si>
  <si>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</si>
  <si>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</si>
  <si>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</si>
  <si>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</si>
  <si>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</si>
  <si>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</si>
  <si>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</si>
  <si>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</si>
  <si>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〇</t>
    <phoneticPr fontId="2"/>
  </si>
  <si>
    <t>株式会社オーランド</t>
    <rPh sb="0" eb="4">
      <t>カブシキガイシャ</t>
    </rPh>
    <phoneticPr fontId="2"/>
  </si>
  <si>
    <t>-</t>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</si>
  <si>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</si>
  <si>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31"/>
  </si>
  <si>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31"/>
  </si>
  <si>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31"/>
  </si>
  <si>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31"/>
  </si>
  <si>
    <t>沖縄県離島医療組合（一般会計）</t>
    <rPh sb="0" eb="3">
      <t>オキナワケン</t>
    </rPh>
    <rPh sb="3" eb="5">
      <t>リトウ</t>
    </rPh>
    <rPh sb="5" eb="7">
      <t>イリョウ</t>
    </rPh>
    <rPh sb="7" eb="9">
      <t>クミアイ</t>
    </rPh>
    <rPh sb="10" eb="12">
      <t>イッパン</t>
    </rPh>
    <rPh sb="12" eb="14">
      <t>カイケイ</t>
    </rPh>
    <phoneticPr fontId="24"/>
  </si>
  <si>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</si>
  <si>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</si>
  <si>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</si>
  <si>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</si>
  <si>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</si>
  <si>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</si>
  <si>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</si>
  <si>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</si>
  <si>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</si>
  <si>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</si>
  <si>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</si>
  <si>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</si>
  <si>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</si>
  <si>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</si>
  <si>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これまでの起債抑制と繰上償還の実施により、将来負担比率については改善されたきたが、減価償却費率の向上により公共施設の建て替えや修繕等に多額の費用を見込まれてくる。また、基金の取り崩しも想定されることから、将来負担比率は増加が予想される。今後は新規事業の導入にあたっては、事前評価制度等を活用、公共施設については計画的な更新を実施することにより次世代への負担額軽減に努める。
</t>
    <rPh sb="22" eb="24">
      <t>ショウライ</t>
    </rPh>
    <rPh sb="24" eb="26">
      <t>フタン</t>
    </rPh>
    <rPh sb="26" eb="28">
      <t>ヒリツ</t>
    </rPh>
    <rPh sb="42" eb="44">
      <t>ゲンカ</t>
    </rPh>
    <rPh sb="44" eb="46">
      <t>ショウキャク</t>
    </rPh>
    <rPh sb="46" eb="47">
      <t>ヒ</t>
    </rPh>
    <rPh sb="47" eb="48">
      <t>リツ</t>
    </rPh>
    <rPh sb="49" eb="51">
      <t>コウジョウ</t>
    </rPh>
    <rPh sb="103" eb="105">
      <t>ショウライ</t>
    </rPh>
    <rPh sb="105" eb="107">
      <t>フタン</t>
    </rPh>
    <rPh sb="107" eb="109">
      <t>ヒリツ</t>
    </rPh>
    <rPh sb="147" eb="149">
      <t>コウキョウ</t>
    </rPh>
    <rPh sb="149" eb="151">
      <t>シセツ</t>
    </rPh>
    <rPh sb="156" eb="159">
      <t>ケイカクテキ</t>
    </rPh>
    <rPh sb="160" eb="162">
      <t>コウシン</t>
    </rPh>
    <phoneticPr fontId="5"/>
  </si>
  <si>
    <t>　将来負担比率及び実質公債費率については、ともに年々改善がみられるが、将来負担比率については類似団体内平均値と比べると大きく上回っている。今後は公共施設の更新に伴う公債費の向上や基金の取り崩しも見込まれるため当該数値についても増加が見込まれる。今後も起債抑制や繰上償還を進めながら財政の健全化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</si>
</sst>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scheme val="minor"/>
    </font>
    <font>
      <sz val="6"/>
      <name val="ＭＳ Ｐゴシック"/>
      <family val="2"/>
      <charset val="128"/>
      <scheme val="minor"/>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3"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0"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88" xfId="30" applyNumberFormat="1" applyFont="1" applyBorder="1" applyAlignment="1" applyProtection="1">
      <alignment horizontal="right" vertical="center" shrinkToFit="1"/>
      <protection locked="0"/>
    </xf>
    <xf numFmtId="177" fontId="26" fillId="0" borderId="189" xfId="30"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0"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91"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104464</c:v>
                </c:pt>
                <c:pt idx="1">
                  <c:v>139156</c:v>
                </c:pt>
                <c:pt idx="2">
                  <c:v>229646</c:v>
                </c:pt>
                <c:pt idx="3">
                  <c:v>235678</c:v>
                </c:pt>
                <c:pt idx="4">
                  <c:v>215901</c:v>
                </c:pt>
              </c:numCache>
            </c:numRef>
          </c:val>
          <c:smooth val="0"/>
        </c:ser>
        <c:dLbls>
          <c:showLegendKey val="0"/>
          <c:showVal val="0"/>
          <c:showCatName val="0"/>
          <c:showSerName val="0"/>
          <c:showPercent val="0"/>
          <c:showBubbleSize val="0"/>
        </c:dLbls>
        <c:marker val="1"/>
        <c:smooth val="0"/>
        <c:axId val="107397888"/>
        <c:axId val="107399808"/>
      </c:lineChart>
      <c:catAx>
        <c:axId val="107397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99808"/>
        <c:crosses val="autoZero"/>
        <c:auto val="1"/>
        <c:lblAlgn val="ctr"/>
        <c:lblOffset val="100"/>
        <c:tickLblSkip val="1"/>
        <c:tickMarkSkip val="1"/>
        <c:noMultiLvlLbl val="0"/>
      </c:catAx>
      <c:valAx>
        <c:axId val="1073998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97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3.45</c:v>
                </c:pt>
                <c:pt idx="1">
                  <c:v>4.22</c:v>
                </c:pt>
                <c:pt idx="2">
                  <c:v>7.72</c:v>
                </c:pt>
                <c:pt idx="3">
                  <c:v>4.2300000000000004</c:v>
                </c:pt>
                <c:pt idx="4">
                  <c:v>7.32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23.52</c:v>
                </c:pt>
                <c:pt idx="1">
                  <c:v>25.13</c:v>
                </c:pt>
                <c:pt idx="2">
                  <c:v>28.18</c:v>
                </c:pt>
                <c:pt idx="3">
                  <c:v>34.4</c:v>
                </c:pt>
                <c:pt idx="4">
                  <c:v>36.11</c:v>
                </c:pt>
              </c:numCache>
            </c:numRef>
          </c:val>
        </c:ser>
        <c:dLbls>
          <c:showLegendKey val="0"/>
          <c:showVal val="0"/>
          <c:showCatName val="0"/>
          <c:showSerName val="0"/>
          <c:showPercent val="0"/>
          <c:showBubbleSize val="0"/>
        </c:dLbls>
        <c:gapWidth val="250"/>
        <c:overlap val="100"/>
        <c:axId val="124650624"/>
        <c:axId val="12465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4.95</c:v>
                </c:pt>
                <c:pt idx="1">
                  <c:v>0.79</c:v>
                </c:pt>
                <c:pt idx="2">
                  <c:v>8.07</c:v>
                </c:pt>
                <c:pt idx="3">
                  <c:v>0.8</c:v>
                </c:pt>
                <c:pt idx="4">
                  <c:v>5.3</c:v>
                </c:pt>
              </c:numCache>
            </c:numRef>
          </c:val>
          <c:smooth val="0"/>
        </c:ser>
        <c:dLbls>
          <c:showLegendKey val="0"/>
          <c:showVal val="0"/>
          <c:showCatName val="0"/>
          <c:showSerName val="0"/>
          <c:showPercent val="0"/>
          <c:showBubbleSize val="0"/>
        </c:dLbls>
        <c:marker val="1"/>
        <c:smooth val="0"/>
        <c:axId val="124650624"/>
        <c:axId val="124652544"/>
      </c:lineChart>
      <c:catAx>
        <c:axId val="12465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652544"/>
        <c:crosses val="autoZero"/>
        <c:auto val="1"/>
        <c:lblAlgn val="ctr"/>
        <c:lblOffset val="100"/>
        <c:tickLblSkip val="1"/>
        <c:tickMarkSkip val="1"/>
        <c:noMultiLvlLbl val="0"/>
      </c:catAx>
      <c:valAx>
        <c:axId val="12465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5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0.04</c:v>
                </c:pt>
                <c:pt idx="8">
                  <c:v>#N/A</c:v>
                </c:pt>
                <c:pt idx="9">
                  <c:v>0.05</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0.17</c:v>
                </c:pt>
                <c:pt idx="2">
                  <c:v>#N/A</c:v>
                </c:pt>
                <c:pt idx="3">
                  <c:v>0.32</c:v>
                </c:pt>
                <c:pt idx="4">
                  <c:v>#N/A</c:v>
                </c:pt>
                <c:pt idx="5">
                  <c:v>0.19</c:v>
                </c:pt>
                <c:pt idx="6">
                  <c:v>#N/A</c:v>
                </c:pt>
                <c:pt idx="7">
                  <c:v>0.18</c:v>
                </c:pt>
                <c:pt idx="8">
                  <c:v>#N/A</c:v>
                </c:pt>
                <c:pt idx="9">
                  <c:v>0.64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0.53</c:v>
                </c:pt>
                <c:pt idx="2">
                  <c:v>#N/A</c:v>
                </c:pt>
                <c:pt idx="3">
                  <c:v>1.04</c:v>
                </c:pt>
                <c:pt idx="4">
                  <c:v>#N/A</c:v>
                </c:pt>
                <c:pt idx="5">
                  <c:v>0.64</c:v>
                </c:pt>
                <c:pt idx="6">
                  <c:v>#N/A</c:v>
                </c:pt>
                <c:pt idx="7">
                  <c:v>1.1599999999999999</c:v>
                </c:pt>
                <c:pt idx="8">
                  <c:v>#N/A</c:v>
                </c:pt>
                <c:pt idx="9">
                  <c:v>0.98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6.42</c:v>
                </c:pt>
                <c:pt idx="2">
                  <c:v>#N/A</c:v>
                </c:pt>
                <c:pt idx="3">
                  <c:v>6.76</c:v>
                </c:pt>
                <c:pt idx="4">
                  <c:v>#N/A</c:v>
                </c:pt>
                <c:pt idx="5">
                  <c:v>6.63</c:v>
                </c:pt>
                <c:pt idx="6">
                  <c:v>#N/A</c:v>
                </c:pt>
                <c:pt idx="7">
                  <c:v>5.9</c:v>
                </c:pt>
                <c:pt idx="8">
                  <c:v>#N/A</c:v>
                </c:pt>
                <c:pt idx="9">
                  <c:v>5.55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3.45</c:v>
                </c:pt>
                <c:pt idx="2">
                  <c:v>#N/A</c:v>
                </c:pt>
                <c:pt idx="3">
                  <c:v>4.21</c:v>
                </c:pt>
                <c:pt idx="4">
                  <c:v>#N/A</c:v>
                </c:pt>
                <c:pt idx="5">
                  <c:v>7.72</c:v>
                </c:pt>
                <c:pt idx="6">
                  <c:v>#N/A</c:v>
                </c:pt>
                <c:pt idx="7">
                  <c:v>4.22</c:v>
                </c:pt>
                <c:pt idx="8">
                  <c:v>#N/A</c:v>
                </c:pt>
                <c:pt idx="9">
                  <c:v>7.32</c:v>
                </c:pt>
              </c:numCache>
            </c:numRef>
          </c:val>
        </c:ser>
        <c:dLbls>
          <c:showLegendKey val="0"/>
          <c:showVal val="0"/>
          <c:showCatName val="0"/>
          <c:showSerName val="0"/>
          <c:showPercent val="0"/>
          <c:showBubbleSize val="0"/>
        </c:dLbls>
        <c:gapWidth val="150"/>
        <c:overlap val="100"/>
        <c:axId val="131120128"/>
        <c:axId val="131138304"/>
      </c:barChart>
      <c:catAx>
        <c:axId val="13112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38304"/>
        <c:crosses val="autoZero"/>
        <c:auto val="1"/>
        <c:lblAlgn val="ctr"/>
        <c:lblOffset val="100"/>
        <c:tickLblSkip val="1"/>
        <c:tickMarkSkip val="1"/>
        <c:noMultiLvlLbl val="0"/>
      </c:catAx>
      <c:valAx>
        <c:axId val="13113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2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881</c:v>
                </c:pt>
                <c:pt idx="5">
                  <c:v>857</c:v>
                </c:pt>
                <c:pt idx="8">
                  <c:v>840</c:v>
                </c:pt>
                <c:pt idx="11">
                  <c:v>788</c:v>
                </c:pt>
                <c:pt idx="14">
                  <c:v>775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9</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136</c:v>
                </c:pt>
                <c:pt idx="3">
                  <c:v>116</c:v>
                </c:pt>
                <c:pt idx="6">
                  <c:v>83</c:v>
                </c:pt>
                <c:pt idx="9">
                  <c:v>121</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1148</c:v>
                </c:pt>
                <c:pt idx="3">
                  <c:v>1091</c:v>
                </c:pt>
                <c:pt idx="6">
                  <c:v>1053</c:v>
                </c:pt>
                <c:pt idx="9">
                  <c:v>926</c:v>
                </c:pt>
                <c:pt idx="12">
                  <c:v>907</c:v>
                </c:pt>
              </c:numCache>
            </c:numRef>
          </c:val>
        </c:ser>
        <c:dLbls>
          <c:showLegendKey val="0"/>
          <c:showVal val="0"/>
          <c:showCatName val="0"/>
          <c:showSerName val="0"/>
          <c:showPercent val="0"/>
          <c:showBubbleSize val="0"/>
        </c:dLbls>
        <c:gapWidth val="100"/>
        <c:overlap val="100"/>
        <c:axId val="130758144"/>
        <c:axId val="13076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412</c:v>
                </c:pt>
                <c:pt idx="2">
                  <c:v>#N/A</c:v>
                </c:pt>
                <c:pt idx="3">
                  <c:v>#N/A</c:v>
                </c:pt>
                <c:pt idx="4">
                  <c:v>360</c:v>
                </c:pt>
                <c:pt idx="5">
                  <c:v>#N/A</c:v>
                </c:pt>
                <c:pt idx="6">
                  <c:v>#N/A</c:v>
                </c:pt>
                <c:pt idx="7">
                  <c:v>306</c:v>
                </c:pt>
                <c:pt idx="8">
                  <c:v>#N/A</c:v>
                </c:pt>
                <c:pt idx="9">
                  <c:v>#N/A</c:v>
                </c:pt>
                <c:pt idx="10">
                  <c:v>268</c:v>
                </c:pt>
                <c:pt idx="11">
                  <c:v>#N/A</c:v>
                </c:pt>
                <c:pt idx="12">
                  <c:v>#N/A</c:v>
                </c:pt>
                <c:pt idx="13">
                  <c:v>263</c:v>
                </c:pt>
                <c:pt idx="14">
                  <c:v>#N/A</c:v>
                </c:pt>
              </c:numCache>
            </c:numRef>
          </c:val>
          <c:smooth val="0"/>
        </c:ser>
        <c:dLbls>
          <c:showLegendKey val="0"/>
          <c:showVal val="0"/>
          <c:showCatName val="0"/>
          <c:showSerName val="0"/>
          <c:showPercent val="0"/>
          <c:showBubbleSize val="0"/>
        </c:dLbls>
        <c:marker val="1"/>
        <c:smooth val="0"/>
        <c:axId val="130758144"/>
        <c:axId val="130760064"/>
      </c:lineChart>
      <c:catAx>
        <c:axId val="1307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60064"/>
        <c:crosses val="autoZero"/>
        <c:auto val="1"/>
        <c:lblAlgn val="ctr"/>
        <c:lblOffset val="100"/>
        <c:tickLblSkip val="1"/>
        <c:tickMarkSkip val="1"/>
        <c:noMultiLvlLbl val="0"/>
      </c:catAx>
      <c:valAx>
        <c:axId val="13076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7038</c:v>
                </c:pt>
                <c:pt idx="5">
                  <c:v>6550</c:v>
                </c:pt>
                <c:pt idx="8">
                  <c:v>5982</c:v>
                </c:pt>
                <c:pt idx="11">
                  <c:v>5896</c:v>
                </c:pt>
                <c:pt idx="14">
                  <c:v>5737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1652</c:v>
                </c:pt>
                <c:pt idx="5">
                  <c:v>1708</c:v>
                </c:pt>
                <c:pt idx="8">
                  <c:v>1788</c:v>
                </c:pt>
                <c:pt idx="11">
                  <c:v>2027</c:v>
                </c:pt>
                <c:pt idx="14">
                  <c:v>2371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52</c:v>
                </c:pt>
                <c:pt idx="3">
                  <c:v>94</c:v>
                </c:pt>
                <c:pt idx="6">
                  <c:v>91</c:v>
                </c:pt>
                <c:pt idx="9">
                  <c:v>87</c:v>
                </c:pt>
                <c:pt idx="12">
                  <c:v>84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1669</c:v>
                </c:pt>
                <c:pt idx="3">
                  <c:v>1633</c:v>
                </c:pt>
                <c:pt idx="6">
                  <c:v>1503</c:v>
                </c:pt>
                <c:pt idx="9">
                  <c:v>1205</c:v>
                </c:pt>
                <c:pt idx="12">
                  <c:v>1220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137</c:v>
                </c:pt>
                <c:pt idx="3">
                  <c:v>130</c:v>
                </c:pt>
                <c:pt idx="6">
                  <c:v>123</c:v>
                </c:pt>
                <c:pt idx="9">
                  <c:v>115</c:v>
                </c:pt>
                <c:pt idx="12">
                  <c:v>108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1656</c:v>
                </c:pt>
                <c:pt idx="3">
                  <c:v>1447</c:v>
                </c:pt>
                <c:pt idx="6">
                  <c:v>1295</c:v>
                </c:pt>
                <c:pt idx="9">
                  <c:v>1270</c:v>
                </c:pt>
                <c:pt idx="12">
                  <c:v>1175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7910</c:v>
                </c:pt>
                <c:pt idx="3">
                  <c:v>7476</c:v>
                </c:pt>
                <c:pt idx="6">
                  <c:v>7093</c:v>
                </c:pt>
                <c:pt idx="9">
                  <c:v>6903</c:v>
                </c:pt>
                <c:pt idx="12">
                  <c:v>6886</c:v>
                </c:pt>
              </c:numCache>
            </c:numRef>
          </c:val>
        </c:ser>
        <c:dLbls>
          <c:showLegendKey val="0"/>
          <c:showVal val="0"/>
          <c:showCatName val="0"/>
          <c:showSerName val="0"/>
          <c:showPercent val="0"/>
          <c:showBubbleSize val="0"/>
        </c:dLbls>
        <c:gapWidth val="100"/>
        <c:overlap val="100"/>
        <c:axId val="107335680"/>
        <c:axId val="10733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2732</c:v>
                </c:pt>
                <c:pt idx="2">
                  <c:v>#N/A</c:v>
                </c:pt>
                <c:pt idx="3">
                  <c:v>#N/A</c:v>
                </c:pt>
                <c:pt idx="4">
                  <c:v>2521</c:v>
                </c:pt>
                <c:pt idx="5">
                  <c:v>#N/A</c:v>
                </c:pt>
                <c:pt idx="6">
                  <c:v>#N/A</c:v>
                </c:pt>
                <c:pt idx="7">
                  <c:v>2335</c:v>
                </c:pt>
                <c:pt idx="8">
                  <c:v>#N/A</c:v>
                </c:pt>
                <c:pt idx="9">
                  <c:v>#N/A</c:v>
                </c:pt>
                <c:pt idx="10">
                  <c:v>1658</c:v>
                </c:pt>
                <c:pt idx="11">
                  <c:v>#N/A</c:v>
                </c:pt>
                <c:pt idx="12">
                  <c:v>#N/A</c:v>
                </c:pt>
                <c:pt idx="13">
                  <c:v>1365</c:v>
                </c:pt>
                <c:pt idx="14">
                  <c:v>#N/A</c:v>
                </c:pt>
              </c:numCache>
            </c:numRef>
          </c:val>
          <c:smooth val="0"/>
        </c:ser>
        <c:dLbls>
          <c:showLegendKey val="0"/>
          <c:showVal val="0"/>
          <c:showCatName val="0"/>
          <c:showSerName val="0"/>
          <c:showPercent val="0"/>
          <c:showBubbleSize val="0"/>
        </c:dLbls>
        <c:marker val="1"/>
        <c:smooth val="0"/>
        <c:axId val="107335680"/>
        <c:axId val="107337600"/>
      </c:lineChart>
      <c:catAx>
        <c:axId val="10733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337600"/>
        <c:crosses val="autoZero"/>
        <c:auto val="1"/>
        <c:lblAlgn val="ctr"/>
        <c:lblOffset val="100"/>
        <c:tickLblSkip val="1"/>
        <c:tickMarkSkip val="1"/>
        <c:noMultiLvlLbl val="0"/>
      </c:catAx>
      <c:valAx>
        <c:axId val="10733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3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{8D45D869-6460-4B39-B7BF-1363CD37609D}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{74143C15-FA69-4095-BFB5-CD649C669C2C}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{418CAE17-DBD5-44F6-9CE0-50ED1815B308}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{B7FD148C-ECB6-4B52-A331-9AED1D1B07DC}</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{86757493-9FE4-4157-A3F2-2BF1B4911972}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43.3</c:v>
                </c:pt>
              </c:numCache>
            </c:numRef>
          </c:xVal>
          <c:yVal>
            <c:numRef>
              <c:f>公会計指標分析・財政指標組合せ分析表!$K$51:$O$51</c:f>
              <c:numCache>
                <c:formatCode>#,##0.0;"▲ "#,##0.0</c:formatCode>
                <c:ptCount val="5"/>
                <c:pt idx="4">
                  <c:v>40.700000000000003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{D69D1288-30B2-4C0B-A198-58A725DD0676}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{7EAB9CBA-7A2F-4ABA-9441-D5BF9F7B71D0}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{273FE424-E87C-440A-A007-89C9926C6D9C}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{173F1BEF-A4EE-4A50-A211-5545B692887D}</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{0A65B923-1EEC-4081-A6AC-1E8B046DECFB}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31211264"/>
        <c:axId val="131213184"/>
      </c:scatterChart>
      <c:valAx>
        <c:axId val="131211264"/>
        <c:scaling>
          <c:orientation val="minMax"/>
          <c:max val="59"/>
          <c:min val="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13184"/>
        <c:crosses val="autoZero"/>
        <c:crossBetween val="midCat"/>
      </c:valAx>
      <c:valAx>
        <c:axId val="131213184"/>
        <c:scaling>
          <c:orientation val="minMax"/>
          <c:max val="4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11264"/>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{96521189-B665-4BA7-A5C6-83EF6D5EFE2B}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{E62420A2-C97B-4427-ACDE-50B54145616F}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{93CB3AD3-A6B9-489C-A19D-29FD9149D660}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{76040E04-3483-43CA-A1B8-0FD4162D4004}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{B031B22B-752C-47B9-892F-6C8ED08F8A11}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10.8</c:v>
                </c:pt>
                <c:pt idx="2">
                  <c:v>9.9</c:v>
                </c:pt>
                <c:pt idx="3">
                  <c:v>9</c:v>
                </c:pt>
                <c:pt idx="4">
                  <c:v>8.3000000000000007</c:v>
                </c:pt>
              </c:numCache>
            </c:numRef>
          </c:xVal>
          <c:yVal>
            <c:numRef>
              <c:f>公会計指標分析・財政指標組合せ分析表!$K$73:$O$73</c:f>
              <c:numCache>
                <c:formatCode>#,##0.0;"▲ "#,##0.0</c:formatCode>
                <c:ptCount val="5"/>
                <c:pt idx="0">
                  <c:v>72.2</c:v>
                </c:pt>
                <c:pt idx="1">
                  <c:v>71</c:v>
                </c:pt>
                <c:pt idx="2">
                  <c:v>67.7</c:v>
                </c:pt>
                <c:pt idx="3">
                  <c:v>50.5</c:v>
                </c:pt>
                <c:pt idx="4">
                  <c:v>40.700000000000003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{CA43EA74-328C-4E69-B609-83B30385EB5B}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{C3A03BD0-262E-4753-837C-BB7F0C79436E}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{00DE2BD0-5877-4F89-839D-8ACF98FCA620}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{7FD31187-059A-4AC1-BCAC-C8176DDD89CA}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{2E94350D-66FA-40C5-B059-A003C26FCA50}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31226624"/>
        <c:axId val="134030464"/>
      </c:scatterChart>
      <c:valAx>
        <c:axId val="131226624"/>
        <c:scaling>
          <c:orientation val="minMax"/>
          <c:max val="12.6"/>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030464"/>
        <c:crosses val="autoZero"/>
        <c:crossBetween val="midCat"/>
      </c:valAx>
      <c:valAx>
        <c:axId val="134030464"/>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26624"/>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実質公債費比率（分子）の構造について平成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年度の元金償還金等は</a:t>
          </a:r>
          <a:r>
            <a:rPr kumimoji="1" lang="en-US" altLang="ja-JP" sz="1300">
              <a:solidFill>
                <a:schemeClr val="dk1"/>
              </a:solidFill>
              <a:effectLst/>
              <a:latin typeface="+mn-lt"/>
              <a:ea typeface="+mn-ea"/>
              <a:cs typeface="+mn-cs"/>
            </a:rPr>
            <a:t>1,038</a:t>
          </a:r>
          <a:r>
            <a:rPr kumimoji="1" lang="ja-JP" altLang="ja-JP" sz="1300">
              <a:solidFill>
                <a:schemeClr val="dk1"/>
              </a:solidFill>
              <a:effectLst/>
              <a:latin typeface="+mn-lt"/>
              <a:ea typeface="+mn-ea"/>
              <a:cs typeface="+mn-cs"/>
            </a:rPr>
            <a:t>百万円となっている。主な内容としては元利償還金が</a:t>
          </a:r>
          <a:r>
            <a:rPr kumimoji="1" lang="en-US" altLang="ja-JP" sz="1300">
              <a:solidFill>
                <a:schemeClr val="dk1"/>
              </a:solidFill>
              <a:effectLst/>
              <a:latin typeface="+mn-lt"/>
              <a:ea typeface="+mn-ea"/>
              <a:cs typeface="+mn-cs"/>
            </a:rPr>
            <a:t>907</a:t>
          </a:r>
          <a:r>
            <a:rPr kumimoji="1" lang="ja-JP" altLang="ja-JP" sz="1300">
              <a:solidFill>
                <a:schemeClr val="dk1"/>
              </a:solidFill>
              <a:effectLst/>
              <a:latin typeface="+mn-lt"/>
              <a:ea typeface="+mn-ea"/>
              <a:cs typeface="+mn-cs"/>
            </a:rPr>
            <a:t>百万円で対前年度比で</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百万円減少している。これは平成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から行ってきた公的保証金免除繰上償還による後年度の公債費抑制効果が表れたことが要因として考えられる。また、公営企業債の元利償還金に対する繰出金では、下水道事業等の地方債償還の財源に充てたと認められる財源として</a:t>
          </a:r>
          <a:r>
            <a:rPr kumimoji="1" lang="en-US" altLang="ja-JP" sz="1300">
              <a:solidFill>
                <a:schemeClr val="dk1"/>
              </a:solidFill>
              <a:effectLst/>
              <a:latin typeface="+mn-lt"/>
              <a:ea typeface="+mn-ea"/>
              <a:cs typeface="+mn-cs"/>
            </a:rPr>
            <a:t>122</a:t>
          </a:r>
          <a:r>
            <a:rPr kumimoji="1" lang="ja-JP" altLang="ja-JP" sz="1300">
              <a:solidFill>
                <a:schemeClr val="dk1"/>
              </a:solidFill>
              <a:effectLst/>
              <a:latin typeface="+mn-lt"/>
              <a:ea typeface="+mn-ea"/>
              <a:cs typeface="+mn-cs"/>
            </a:rPr>
            <a:t>百万円繰出している。組合等が起こした地方債の元利償還金に対する負担金等では公立久米島病院を運営する沖縄県離島医療組合への負担分として同組合を構成する沖縄県との負担割合（県</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：町</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）に基づき</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百万円となっている。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将来負担比率（分子）の構造について、平成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年度の将来負担額が</a:t>
          </a:r>
          <a:r>
            <a:rPr kumimoji="1" lang="en-US" altLang="ja-JP" sz="1300">
              <a:solidFill>
                <a:schemeClr val="dk1"/>
              </a:solidFill>
              <a:effectLst/>
              <a:latin typeface="+mn-lt"/>
              <a:ea typeface="+mn-ea"/>
              <a:cs typeface="+mn-cs"/>
            </a:rPr>
            <a:t>9,473</a:t>
          </a:r>
          <a:r>
            <a:rPr kumimoji="1" lang="ja-JP" altLang="ja-JP" sz="1300">
              <a:solidFill>
                <a:schemeClr val="dk1"/>
              </a:solidFill>
              <a:effectLst/>
              <a:latin typeface="+mn-lt"/>
              <a:ea typeface="+mn-ea"/>
              <a:cs typeface="+mn-cs"/>
            </a:rPr>
            <a:t>百万円となっており対前年度比で</a:t>
          </a:r>
          <a:r>
            <a:rPr kumimoji="1" lang="en-US" altLang="ja-JP" sz="1300">
              <a:solidFill>
                <a:schemeClr val="dk1"/>
              </a:solidFill>
              <a:effectLst/>
              <a:latin typeface="+mn-lt"/>
              <a:ea typeface="+mn-ea"/>
              <a:cs typeface="+mn-cs"/>
            </a:rPr>
            <a:t>107</a:t>
          </a:r>
          <a:r>
            <a:rPr kumimoji="1" lang="ja-JP" altLang="ja-JP" sz="1300">
              <a:solidFill>
                <a:schemeClr val="dk1"/>
              </a:solidFill>
              <a:effectLst/>
              <a:latin typeface="+mn-lt"/>
              <a:ea typeface="+mn-ea"/>
              <a:cs typeface="+mn-cs"/>
            </a:rPr>
            <a:t>百万円減少した。平成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年度の将来負担額の構成としては一般会計等に係る地方債の現在高が</a:t>
          </a:r>
          <a:r>
            <a:rPr kumimoji="1" lang="en-US" altLang="ja-JP" sz="1300">
              <a:solidFill>
                <a:schemeClr val="dk1"/>
              </a:solidFill>
              <a:effectLst/>
              <a:latin typeface="+mn-lt"/>
              <a:ea typeface="+mn-ea"/>
              <a:cs typeface="+mn-cs"/>
            </a:rPr>
            <a:t>6,886</a:t>
          </a:r>
          <a:r>
            <a:rPr kumimoji="1" lang="ja-JP" altLang="ja-JP" sz="1300">
              <a:solidFill>
                <a:schemeClr val="dk1"/>
              </a:solidFill>
              <a:effectLst/>
              <a:latin typeface="+mn-lt"/>
              <a:ea typeface="+mn-ea"/>
              <a:cs typeface="+mn-cs"/>
            </a:rPr>
            <a:t>百万円となっており、これまでの繰り上げ償還や新規発行の抑制などの効果により</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百万円減少した。充当可能財源等については</a:t>
          </a:r>
          <a:r>
            <a:rPr kumimoji="1" lang="en-US" altLang="ja-JP" sz="1300">
              <a:solidFill>
                <a:schemeClr val="dk1"/>
              </a:solidFill>
              <a:effectLst/>
              <a:latin typeface="+mn-lt"/>
              <a:ea typeface="+mn-ea"/>
              <a:cs typeface="+mn-cs"/>
            </a:rPr>
            <a:t>8,108</a:t>
          </a:r>
          <a:r>
            <a:rPr kumimoji="1" lang="ja-JP" altLang="ja-JP" sz="1300">
              <a:solidFill>
                <a:schemeClr val="dk1"/>
              </a:solidFill>
              <a:effectLst/>
              <a:latin typeface="+mn-lt"/>
              <a:ea typeface="+mn-ea"/>
              <a:cs typeface="+mn-cs"/>
            </a:rPr>
            <a:t>百万円となっており対前年度比較では</a:t>
          </a:r>
          <a:r>
            <a:rPr kumimoji="1" lang="en-US" altLang="ja-JP" sz="1300">
              <a:solidFill>
                <a:schemeClr val="dk1"/>
              </a:solidFill>
              <a:effectLst/>
              <a:latin typeface="+mn-lt"/>
              <a:ea typeface="+mn-ea"/>
              <a:cs typeface="+mn-cs"/>
            </a:rPr>
            <a:t>185</a:t>
          </a:r>
          <a:r>
            <a:rPr kumimoji="1" lang="ja-JP" altLang="ja-JP" sz="1300">
              <a:solidFill>
                <a:schemeClr val="dk1"/>
              </a:solidFill>
              <a:effectLst/>
              <a:latin typeface="+mn-lt"/>
              <a:ea typeface="+mn-ea"/>
              <a:cs typeface="+mn-cs"/>
            </a:rPr>
            <a:t>百万円増加している。要因としては基準財政需要額算入見込額が</a:t>
          </a:r>
          <a:r>
            <a:rPr kumimoji="1" lang="en-US" altLang="ja-JP" sz="1300">
              <a:solidFill>
                <a:schemeClr val="dk1"/>
              </a:solidFill>
              <a:effectLst/>
              <a:latin typeface="+mn-lt"/>
              <a:ea typeface="+mn-ea"/>
              <a:cs typeface="+mn-cs"/>
            </a:rPr>
            <a:t>159</a:t>
          </a:r>
          <a:r>
            <a:rPr kumimoji="1" lang="ja-JP" altLang="ja-JP" sz="1300">
              <a:solidFill>
                <a:schemeClr val="dk1"/>
              </a:solidFill>
              <a:effectLst/>
              <a:latin typeface="+mn-lt"/>
              <a:ea typeface="+mn-ea"/>
              <a:cs typeface="+mn-cs"/>
            </a:rPr>
            <a:t>百万円減少したが、充当可能基金が対前年度比</a:t>
          </a:r>
          <a:r>
            <a:rPr kumimoji="1" lang="en-US" altLang="ja-JP" sz="1300">
              <a:solidFill>
                <a:schemeClr val="dk1"/>
              </a:solidFill>
              <a:effectLst/>
              <a:latin typeface="+mn-lt"/>
              <a:ea typeface="+mn-ea"/>
              <a:cs typeface="+mn-cs"/>
            </a:rPr>
            <a:t>344</a:t>
          </a:r>
          <a:r>
            <a:rPr kumimoji="1" lang="ja-JP" altLang="ja-JP" sz="1300">
              <a:solidFill>
                <a:schemeClr val="dk1"/>
              </a:solidFill>
              <a:effectLst/>
              <a:latin typeface="+mn-lt"/>
              <a:ea typeface="+mn-ea"/>
              <a:cs typeface="+mn-cs"/>
            </a:rPr>
            <a:t>百万円増加したことが影響している。</a:t>
          </a:r>
          <a:endParaRPr lang="ja-JP" altLang="ja-JP" sz="1300">
            <a:effectLst/>
          </a:endParaRPr>
        </a:p>
        <a:p>
          <a:r>
            <a:rPr kumimoji="1" lang="ja-JP" altLang="ja-JP" sz="1300">
              <a:solidFill>
                <a:schemeClr val="dk1"/>
              </a:solidFill>
              <a:effectLst/>
              <a:latin typeface="+mn-lt"/>
              <a:ea typeface="+mn-ea"/>
              <a:cs typeface="+mn-cs"/>
            </a:rPr>
            <a:t>　今後は計画的な起債計画に基づいた起債発行と積極的な繰上償還により公債残高を低減させるとともに、財政調整基金をはじめ、その他特定目的基金への積立を積極的に行う。</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8,235
8,191
63.65
8,894,607
8,562,619
301,724
4,120,535
6,885,896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有形固定資産減価償却率については、全国平均を</a:t>
          </a:r>
          <a:r>
            <a:rPr kumimoji="1" lang="en-US" altLang="ja-JP" sz="1100">
              <a:latin typeface="ＭＳ Ｐゴシック"/>
            </a:rPr>
            <a:t>11.3</a:t>
          </a:r>
          <a:r>
            <a:rPr kumimoji="1" lang="ja-JP" altLang="en-US" sz="1100">
              <a:latin typeface="ＭＳ Ｐゴシック"/>
            </a:rPr>
            <a:t>ポイント下回っており、県平均を</a:t>
          </a:r>
          <a:r>
            <a:rPr kumimoji="1" lang="en-US" altLang="ja-JP" sz="1100">
              <a:latin typeface="ＭＳ Ｐゴシック"/>
            </a:rPr>
            <a:t>0.4</a:t>
          </a:r>
          <a:r>
            <a:rPr kumimoji="1" lang="ja-JP" altLang="en-US" sz="1100">
              <a:latin typeface="ＭＳ Ｐゴシック"/>
            </a:rPr>
            <a:t>ポイント上回っている。全国平均は下回っているが、本町は集落施設が多くほとんどが減価償却利率の高いものとなっている。また、道路、教育施設においても同様で償却率が</a:t>
          </a:r>
          <a:r>
            <a:rPr kumimoji="1" lang="en-US" altLang="ja-JP" sz="1100">
              <a:latin typeface="ＭＳ Ｐゴシック"/>
            </a:rPr>
            <a:t>60</a:t>
          </a:r>
          <a:r>
            <a:rPr kumimoji="1" lang="ja-JP" altLang="en-US" sz="1100">
              <a:latin typeface="ＭＳ Ｐゴシック"/>
            </a:rPr>
            <a:t>％を超える施設が多いため今後修繕及び更新に係る費用負担が発生してくる見込みとなっている。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160443</xdr:rowOff>
    </xdr:from>
    <xdr:to>
      <xdr:col>3</xdr:col>
      <xdr:colOff>1170940</xdr:colOff>
      <xdr:row>35</xdr:row>
      <xdr:rowOff>42333</xdr:rowOff>
    </xdr:to>
    <xdr:cxnSp macro="">
      <xdr:nvCxnSpPr>
        <xdr:cNvPr id="64" name="直線コネクタ 63"/>
        <xdr:cNvCxnSpPr/>
      </xdr:nvCxnSpPr>
      <xdr:spPr>
        <a:xfrm flipV="1">
          <a:off x="4760595" y="5399193"/>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46160</xdr:rowOff>
    </xdr:from>
    <xdr:ext cx="405111" cy="259045"/>
    <xdr:sp macro="" textlink="">
      <xdr:nvSpPr>
        <xdr:cNvPr id="65"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3</xdr:col>
      <xdr:colOff>1082675</xdr:colOff>
      <xdr:row>35</xdr:row>
      <xdr:rowOff>42333</xdr:rowOff>
    </xdr:from>
    <xdr:to>
      <xdr:col>3</xdr:col>
      <xdr:colOff>1260475</xdr:colOff>
      <xdr:row>35</xdr:row>
      <xdr:rowOff>42333</xdr:rowOff>
    </xdr:to>
    <xdr:cxnSp macro="">
      <xdr:nvCxnSpPr>
        <xdr:cNvPr id="66" name="直線コネクタ 65"/>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107120</xdr:rowOff>
    </xdr:from>
    <xdr:ext cx="405111" cy="259045"/>
    <xdr:sp macro="" textlink="">
      <xdr:nvSpPr>
        <xdr:cNvPr id="67" name="有形固定資産減価償却率最大値テキスト"/>
        <xdr:cNvSpPr txBox="1"/>
      </xdr:nvSpPr>
      <xdr:spPr>
        <a:xfrm>
          <a:off x="4813300" y="51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3</xdr:col>
      <xdr:colOff>1082675</xdr:colOff>
      <xdr:row>26</xdr:row>
      <xdr:rowOff>160443</xdr:rowOff>
    </xdr:from>
    <xdr:to>
      <xdr:col>3</xdr:col>
      <xdr:colOff>1260475</xdr:colOff>
      <xdr:row>26</xdr:row>
      <xdr:rowOff>160443</xdr:rowOff>
    </xdr:to>
    <xdr:cxnSp macro="">
      <xdr:nvCxnSpPr>
        <xdr:cNvPr id="68" name="直線コネクタ 67"/>
        <xdr:cNvCxnSpPr/>
      </xdr:nvCxnSpPr>
      <xdr:spPr>
        <a:xfrm>
          <a:off x="4673600" y="5399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166387</xdr:rowOff>
    </xdr:from>
    <xdr:ext cx="405111" cy="259045"/>
    <xdr:sp macro="" textlink="">
      <xdr:nvSpPr>
        <xdr:cNvPr id="69"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0" name="フローチャート : 判断 69"/>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143721</xdr:rowOff>
    </xdr:from>
    <xdr:to>
      <xdr:col>3</xdr:col>
      <xdr:colOff>1222375</xdr:colOff>
      <xdr:row>34</xdr:row>
      <xdr:rowOff>73871</xdr:rowOff>
    </xdr:to>
    <xdr:sp macro="" textlink="">
      <xdr:nvSpPr>
        <xdr:cNvPr id="76" name="円/楕円 75"/>
        <xdr:cNvSpPr/>
      </xdr:nvSpPr>
      <xdr:spPr>
        <a:xfrm>
          <a:off x="4711700" y="65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122148</xdr:rowOff>
    </xdr:from>
    <xdr:ext cx="405111" cy="259045"/>
    <xdr:sp macro="" textlink="">
      <xdr:nvSpPr>
        <xdr:cNvPr id="77" name="有形固定資産減価償却率該当値テキスト"/>
        <xdr:cNvSpPr txBox="1"/>
      </xdr:nvSpPr>
      <xdr:spPr>
        <a:xfrm>
          <a:off x="4813300" y="6561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8,235
8,191
63.65
8,894,607
8,562,619
301,724
4,120,535
6,885,896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56" name="直線コネクタ 55"/>
        <xdr:cNvCxnSpPr/>
      </xdr:nvCxnSpPr>
      <xdr:spPr>
        <a:xfrm flipV="1">
          <a:off x="4634865" y="587311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131462</xdr:rowOff>
    </xdr:from>
    <xdr:ext cx="340478" cy="259045"/>
    <xdr:sp macro="" textlink="">
      <xdr:nvSpPr>
        <xdr:cNvPr id="57" name="【道路】&#10;有形固定資産減価償却率最小値テキスト"/>
        <xdr:cNvSpPr txBox="1"/>
      </xdr:nvSpPr>
      <xdr:spPr>
        <a:xfrm>
          <a:off x="47244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422275</xdr:colOff>
      <xdr:row>41</xdr:row>
      <xdr:rowOff>127635</xdr:rowOff>
    </xdr:from>
    <xdr:to>
      <xdr:col>6</xdr:col>
      <xdr:colOff>600075</xdr:colOff>
      <xdr:row>41</xdr:row>
      <xdr:rowOff>127635</xdr:rowOff>
    </xdr:to>
    <xdr:cxnSp macro="">
      <xdr:nvCxnSpPr>
        <xdr:cNvPr id="58" name="直線コネクタ 57"/>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161942</xdr:rowOff>
    </xdr:from>
    <xdr:ext cx="405111" cy="259045"/>
    <xdr:sp macro="" textlink="">
      <xdr:nvSpPr>
        <xdr:cNvPr id="59" name="【道路】&#10;有形固定資産減価償却率最大値テキスト"/>
        <xdr:cNvSpPr txBox="1"/>
      </xdr:nvSpPr>
      <xdr:spPr>
        <a:xfrm>
          <a:off x="47244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6</xdr:col>
      <xdr:colOff>422275</xdr:colOff>
      <xdr:row>34</xdr:row>
      <xdr:rowOff>43815</xdr:rowOff>
    </xdr:from>
    <xdr:to>
      <xdr:col>6</xdr:col>
      <xdr:colOff>600075</xdr:colOff>
      <xdr:row>34</xdr:row>
      <xdr:rowOff>43815</xdr:rowOff>
    </xdr:to>
    <xdr:cxnSp macro="">
      <xdr:nvCxnSpPr>
        <xdr:cNvPr id="60" name="直線コネクタ 59"/>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60977</xdr:rowOff>
    </xdr:from>
    <xdr:ext cx="405111" cy="259045"/>
    <xdr:sp macro="" textlink="">
      <xdr:nvSpPr>
        <xdr:cNvPr id="61" name="【道路】&#10;有形固定資産減価償却率平均値テキスト"/>
        <xdr:cNvSpPr txBox="1"/>
      </xdr:nvSpPr>
      <xdr:spPr>
        <a:xfrm>
          <a:off x="47244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62"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88265</xdr:rowOff>
    </xdr:from>
    <xdr:to>
      <xdr:col>6</xdr:col>
      <xdr:colOff>561975</xdr:colOff>
      <xdr:row>35</xdr:row>
      <xdr:rowOff>18415</xdr:rowOff>
    </xdr:to>
    <xdr:sp macro="" textlink="">
      <xdr:nvSpPr>
        <xdr:cNvPr id="68" name="円/楕円 67"/>
        <xdr:cNvSpPr/>
      </xdr:nvSpPr>
      <xdr:spPr>
        <a:xfrm>
          <a:off x="45847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3192</xdr:rowOff>
    </xdr:from>
    <xdr:ext cx="405111" cy="259045"/>
    <xdr:sp macro="" textlink="">
      <xdr:nvSpPr>
        <xdr:cNvPr id="69" name="【道路】&#10;有形固定資産減価償却率該当値テキスト"/>
        <xdr:cNvSpPr txBox="1"/>
      </xdr:nvSpPr>
      <xdr:spPr>
        <a:xfrm>
          <a:off x="4724400"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13701</xdr:rowOff>
    </xdr:from>
    <xdr:to>
      <xdr:col>15</xdr:col>
      <xdr:colOff>180340</xdr:colOff>
      <xdr:row>41</xdr:row>
      <xdr:rowOff>139157</xdr:rowOff>
    </xdr:to>
    <xdr:cxnSp macro="">
      <xdr:nvCxnSpPr>
        <xdr:cNvPr id="92" name="直線コネクタ 91"/>
        <xdr:cNvCxnSpPr/>
      </xdr:nvCxnSpPr>
      <xdr:spPr>
        <a:xfrm flipV="1">
          <a:off x="10476865" y="6014451"/>
          <a:ext cx="0" cy="115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142984</xdr:rowOff>
    </xdr:from>
    <xdr:ext cx="534377" cy="259045"/>
    <xdr:sp macro="" textlink="">
      <xdr:nvSpPr>
        <xdr:cNvPr id="93" name="【道路】&#10;一人当たり延長最小値テキスト"/>
        <xdr:cNvSpPr txBox="1"/>
      </xdr:nvSpPr>
      <xdr:spPr>
        <a:xfrm>
          <a:off x="10566400" y="71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19.746</a:t>
          </a:r>
          <a:endParaRPr kumimoji="1" lang="ja-JP" altLang="en-US" sz="1000" b="1">
            <a:latin typeface="ＭＳ Ｐゴシック"/>
          </a:endParaRPr>
        </a:p>
      </xdr:txBody>
    </xdr:sp>
    <xdr:clientData/>
  </xdr:oneCellAnchor>
  <xdr:twoCellAnchor>
    <xdr:from>
      <xdr:col>15</xdr:col>
      <xdr:colOff>92075</xdr:colOff>
      <xdr:row>41</xdr:row>
      <xdr:rowOff>139157</xdr:rowOff>
    </xdr:from>
    <xdr:to>
      <xdr:col>15</xdr:col>
      <xdr:colOff>269875</xdr:colOff>
      <xdr:row>41</xdr:row>
      <xdr:rowOff>139157</xdr:rowOff>
    </xdr:to>
    <xdr:cxnSp macro="">
      <xdr:nvCxnSpPr>
        <xdr:cNvPr id="94" name="直線コネクタ 93"/>
        <xdr:cNvCxnSpPr/>
      </xdr:nvCxnSpPr>
      <xdr:spPr>
        <a:xfrm>
          <a:off x="10388600" y="716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131828</xdr:rowOff>
    </xdr:from>
    <xdr:ext cx="534377" cy="259045"/>
    <xdr:sp macro="" textlink="">
      <xdr:nvSpPr>
        <xdr:cNvPr id="95" name="【道路】&#10;一人当たり延長最大値テキスト"/>
        <xdr:cNvSpPr txBox="1"/>
      </xdr:nvSpPr>
      <xdr:spPr>
        <a:xfrm>
          <a:off x="10566400" y="57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70.234</a:t>
          </a:r>
          <a:endParaRPr kumimoji="1" lang="ja-JP" altLang="en-US" sz="1000" b="1">
            <a:latin typeface="ＭＳ Ｐゴシック"/>
          </a:endParaRPr>
        </a:p>
      </xdr:txBody>
    </xdr:sp>
    <xdr:clientData/>
  </xdr:oneCellAnchor>
  <xdr:twoCellAnchor>
    <xdr:from>
      <xdr:col>15</xdr:col>
      <xdr:colOff>92075</xdr:colOff>
      <xdr:row>35</xdr:row>
      <xdr:rowOff>13701</xdr:rowOff>
    </xdr:from>
    <xdr:to>
      <xdr:col>15</xdr:col>
      <xdr:colOff>269875</xdr:colOff>
      <xdr:row>35</xdr:row>
      <xdr:rowOff>13701</xdr:rowOff>
    </xdr:to>
    <xdr:cxnSp macro="">
      <xdr:nvCxnSpPr>
        <xdr:cNvPr id="96" name="直線コネクタ 95"/>
        <xdr:cNvCxnSpPr/>
      </xdr:nvCxnSpPr>
      <xdr:spPr>
        <a:xfrm>
          <a:off x="10388600" y="601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38402</xdr:rowOff>
    </xdr:from>
    <xdr:ext cx="534377" cy="259045"/>
    <xdr:sp macro="" textlink="">
      <xdr:nvSpPr>
        <xdr:cNvPr id="97" name="【道路】&#10;一人当たり延長平均値テキスト"/>
        <xdr:cNvSpPr txBox="1"/>
      </xdr:nvSpPr>
      <xdr:spPr>
        <a:xfrm>
          <a:off x="10566400" y="63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15525</xdr:rowOff>
    </xdr:from>
    <xdr:to>
      <xdr:col>15</xdr:col>
      <xdr:colOff>231775</xdr:colOff>
      <xdr:row>38</xdr:row>
      <xdr:rowOff>117125</xdr:rowOff>
    </xdr:to>
    <xdr:sp macro="" textlink="">
      <xdr:nvSpPr>
        <xdr:cNvPr id="98" name="フローチャート : 判断 97"/>
        <xdr:cNvSpPr/>
      </xdr:nvSpPr>
      <xdr:spPr>
        <a:xfrm>
          <a:off x="10426700" y="65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135859</xdr:rowOff>
    </xdr:from>
    <xdr:to>
      <xdr:col>15</xdr:col>
      <xdr:colOff>231775</xdr:colOff>
      <xdr:row>39</xdr:row>
      <xdr:rowOff>66009</xdr:rowOff>
    </xdr:to>
    <xdr:sp macro="" textlink="">
      <xdr:nvSpPr>
        <xdr:cNvPr id="104" name="円/楕円 103"/>
        <xdr:cNvSpPr/>
      </xdr:nvSpPr>
      <xdr:spPr>
        <a:xfrm>
          <a:off x="10426700" y="66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114286</xdr:rowOff>
    </xdr:from>
    <xdr:ext cx="534377" cy="259045"/>
    <xdr:sp macro="" textlink="">
      <xdr:nvSpPr>
        <xdr:cNvPr id="105" name="【道路】&#10;一人当たり延長該当値テキスト"/>
        <xdr:cNvSpPr txBox="1"/>
      </xdr:nvSpPr>
      <xdr:spPr>
        <a:xfrm>
          <a:off x="10566400" y="66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63</xdr:row>
      <xdr:rowOff>114300</xdr:rowOff>
    </xdr:to>
    <xdr:cxnSp macro="">
      <xdr:nvCxnSpPr>
        <xdr:cNvPr id="130" name="直線コネクタ 129"/>
        <xdr:cNvCxnSpPr/>
      </xdr:nvCxnSpPr>
      <xdr:spPr>
        <a:xfrm flipV="1">
          <a:off x="4634865" y="97783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1"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2" name="直線コネクタ 13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3" name="【橋りょう・トンネ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4" name="直線コネクタ 133"/>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107332</xdr:rowOff>
    </xdr:from>
    <xdr:ext cx="405111" cy="259045"/>
    <xdr:sp macro="" textlink="">
      <xdr:nvSpPr>
        <xdr:cNvPr id="135" name="【橋りょう・トンネル】&#10;有形固定資産減価償却率平均値テキスト"/>
        <xdr:cNvSpPr txBox="1"/>
      </xdr:nvSpPr>
      <xdr:spPr>
        <a:xfrm>
          <a:off x="472440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84455</xdr:rowOff>
    </xdr:from>
    <xdr:to>
      <xdr:col>6</xdr:col>
      <xdr:colOff>561975</xdr:colOff>
      <xdr:row>61</xdr:row>
      <xdr:rowOff>14605</xdr:rowOff>
    </xdr:to>
    <xdr:sp macro="" textlink="">
      <xdr:nvSpPr>
        <xdr:cNvPr id="136"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63500</xdr:rowOff>
    </xdr:from>
    <xdr:to>
      <xdr:col>6</xdr:col>
      <xdr:colOff>561975</xdr:colOff>
      <xdr:row>63</xdr:row>
      <xdr:rowOff>165100</xdr:rowOff>
    </xdr:to>
    <xdr:sp macro="" textlink="">
      <xdr:nvSpPr>
        <xdr:cNvPr id="142" name="円/楕円 141"/>
        <xdr:cNvSpPr/>
      </xdr:nvSpPr>
      <xdr:spPr>
        <a:xfrm>
          <a:off x="4584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149877</xdr:rowOff>
    </xdr:from>
    <xdr:ext cx="405111" cy="259045"/>
    <xdr:sp macro="" textlink="">
      <xdr:nvSpPr>
        <xdr:cNvPr id="143" name="【橋りょう・トンネル】&#10;有形固定資産減価償却率該当値テキスト"/>
        <xdr:cNvSpPr txBox="1"/>
      </xdr:nvSpPr>
      <xdr:spPr>
        <a:xfrm>
          <a:off x="4724400" y="1077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5" name="テキスト ボックス 15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7" name="テキスト ボックス 15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59" name="テキスト ボックス 15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1" name="テキスト ボックス 16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3" name="テキスト ボックス 16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109563</xdr:rowOff>
    </xdr:from>
    <xdr:to>
      <xdr:col>15</xdr:col>
      <xdr:colOff>180340</xdr:colOff>
      <xdr:row>63</xdr:row>
      <xdr:rowOff>153348</xdr:rowOff>
    </xdr:to>
    <xdr:cxnSp macro="">
      <xdr:nvCxnSpPr>
        <xdr:cNvPr id="165" name="直線コネクタ 164"/>
        <xdr:cNvCxnSpPr/>
      </xdr:nvCxnSpPr>
      <xdr:spPr>
        <a:xfrm flipV="1">
          <a:off x="10476865" y="9882213"/>
          <a:ext cx="0" cy="107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157175</xdr:rowOff>
    </xdr:from>
    <xdr:ext cx="534377" cy="259045"/>
    <xdr:sp macro="" textlink="">
      <xdr:nvSpPr>
        <xdr:cNvPr id="166" name="【橋りょう・トンネル】&#10;一人当たり有形固定資産（償却資産）額最小値テキスト"/>
        <xdr:cNvSpPr txBox="1"/>
      </xdr:nvSpPr>
      <xdr:spPr>
        <a:xfrm>
          <a:off x="10566400" y="109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39,593</a:t>
          </a:r>
          <a:endParaRPr kumimoji="1" lang="ja-JP" altLang="en-US" sz="1000" b="1">
            <a:latin typeface="ＭＳ Ｐゴシック"/>
          </a:endParaRPr>
        </a:p>
      </xdr:txBody>
    </xdr:sp>
    <xdr:clientData/>
  </xdr:oneCellAnchor>
  <xdr:twoCellAnchor>
    <xdr:from>
      <xdr:col>15</xdr:col>
      <xdr:colOff>92075</xdr:colOff>
      <xdr:row>63</xdr:row>
      <xdr:rowOff>153348</xdr:rowOff>
    </xdr:from>
    <xdr:to>
      <xdr:col>15</xdr:col>
      <xdr:colOff>269875</xdr:colOff>
      <xdr:row>63</xdr:row>
      <xdr:rowOff>153348</xdr:rowOff>
    </xdr:to>
    <xdr:cxnSp macro="">
      <xdr:nvCxnSpPr>
        <xdr:cNvPr id="167" name="直線コネクタ 166"/>
        <xdr:cNvCxnSpPr/>
      </xdr:nvCxnSpPr>
      <xdr:spPr>
        <a:xfrm>
          <a:off x="10388600" y="1095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56240</xdr:rowOff>
    </xdr:from>
    <xdr:ext cx="690189" cy="259045"/>
    <xdr:sp macro="" textlink="">
      <xdr:nvSpPr>
        <xdr:cNvPr id="168" name="【橋りょう・トンネル】&#10;一人当たり有形固定資産（償却資産）額最大値テキスト"/>
        <xdr:cNvSpPr txBox="1"/>
      </xdr:nvSpPr>
      <xdr:spPr>
        <a:xfrm>
          <a:off x="10566400" y="9657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2,385,361</a:t>
          </a:r>
          <a:endParaRPr kumimoji="1" lang="ja-JP" altLang="en-US" sz="1000" b="1">
            <a:latin typeface="ＭＳ Ｐゴシック"/>
          </a:endParaRPr>
        </a:p>
      </xdr:txBody>
    </xdr:sp>
    <xdr:clientData/>
  </xdr:oneCellAnchor>
  <xdr:twoCellAnchor>
    <xdr:from>
      <xdr:col>15</xdr:col>
      <xdr:colOff>92075</xdr:colOff>
      <xdr:row>57</xdr:row>
      <xdr:rowOff>109563</xdr:rowOff>
    </xdr:from>
    <xdr:to>
      <xdr:col>15</xdr:col>
      <xdr:colOff>269875</xdr:colOff>
      <xdr:row>57</xdr:row>
      <xdr:rowOff>109563</xdr:rowOff>
    </xdr:to>
    <xdr:cxnSp macro="">
      <xdr:nvCxnSpPr>
        <xdr:cNvPr id="169" name="直線コネクタ 168"/>
        <xdr:cNvCxnSpPr/>
      </xdr:nvCxnSpPr>
      <xdr:spPr>
        <a:xfrm>
          <a:off x="10388600" y="988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169162</xdr:rowOff>
    </xdr:from>
    <xdr:ext cx="599010" cy="259045"/>
    <xdr:sp macro="" textlink="">
      <xdr:nvSpPr>
        <xdr:cNvPr id="170" name="【橋りょう・トンネル】&#10;一人当たり有形固定資産（償却資産）額平均値テキスト"/>
        <xdr:cNvSpPr txBox="1"/>
      </xdr:nvSpPr>
      <xdr:spPr>
        <a:xfrm>
          <a:off x="10566400" y="104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693,930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146285</xdr:rowOff>
    </xdr:from>
    <xdr:to>
      <xdr:col>15</xdr:col>
      <xdr:colOff>231775</xdr:colOff>
      <xdr:row>62</xdr:row>
      <xdr:rowOff>76435</xdr:rowOff>
    </xdr:to>
    <xdr:sp macro="" textlink="">
      <xdr:nvSpPr>
        <xdr:cNvPr id="171" name="フローチャート : 判断 170"/>
        <xdr:cNvSpPr/>
      </xdr:nvSpPr>
      <xdr:spPr>
        <a:xfrm>
          <a:off x="10426700" y="106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167374</xdr:rowOff>
    </xdr:from>
    <xdr:to>
      <xdr:col>15</xdr:col>
      <xdr:colOff>231775</xdr:colOff>
      <xdr:row>63</xdr:row>
      <xdr:rowOff>97524</xdr:rowOff>
    </xdr:to>
    <xdr:sp macro="" textlink="">
      <xdr:nvSpPr>
        <xdr:cNvPr id="177" name="円/楕円 176"/>
        <xdr:cNvSpPr/>
      </xdr:nvSpPr>
      <xdr:spPr>
        <a:xfrm>
          <a:off x="10426700" y="107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82301</xdr:rowOff>
    </xdr:from>
    <xdr:ext cx="599010" cy="259045"/>
    <xdr:sp macro="" textlink="">
      <xdr:nvSpPr>
        <xdr:cNvPr id="178" name="【橋りょう・トンネル】&#10;一人当たり有形固定資産（償却資産）額該当値テキスト"/>
        <xdr:cNvSpPr txBox="1"/>
      </xdr:nvSpPr>
      <xdr:spPr>
        <a:xfrm>
          <a:off x="10566400" y="1071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272,805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7" name="テキスト ボックス 19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9" name="テキスト ボックス 19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86</xdr:row>
      <xdr:rowOff>81535</xdr:rowOff>
    </xdr:to>
    <xdr:cxnSp macro="">
      <xdr:nvCxnSpPr>
        <xdr:cNvPr id="201" name="直線コネクタ 200"/>
        <xdr:cNvCxnSpPr/>
      </xdr:nvCxnSpPr>
      <xdr:spPr>
        <a:xfrm flipV="1">
          <a:off x="4634865" y="13438632"/>
          <a:ext cx="0" cy="138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85362</xdr:rowOff>
    </xdr:from>
    <xdr:ext cx="405111" cy="259045"/>
    <xdr:sp macro="" textlink="">
      <xdr:nvSpPr>
        <xdr:cNvPr id="202" name="【公営住宅】&#10;有形固定資産減価償却率最小値テキスト"/>
        <xdr:cNvSpPr txBox="1"/>
      </xdr:nvSpPr>
      <xdr:spPr>
        <a:xfrm>
          <a:off x="4724400" y="1483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422275</xdr:colOff>
      <xdr:row>86</xdr:row>
      <xdr:rowOff>81535</xdr:rowOff>
    </xdr:from>
    <xdr:to>
      <xdr:col>6</xdr:col>
      <xdr:colOff>600075</xdr:colOff>
      <xdr:row>86</xdr:row>
      <xdr:rowOff>81535</xdr:rowOff>
    </xdr:to>
    <xdr:cxnSp macro="">
      <xdr:nvCxnSpPr>
        <xdr:cNvPr id="203" name="直線コネクタ 202"/>
        <xdr:cNvCxnSpPr/>
      </xdr:nvCxnSpPr>
      <xdr:spPr>
        <a:xfrm>
          <a:off x="4546600" y="1482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0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05" name="直線コネクタ 20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26179</xdr:rowOff>
    </xdr:from>
    <xdr:ext cx="405111" cy="259045"/>
    <xdr:sp macro="" textlink="">
      <xdr:nvSpPr>
        <xdr:cNvPr id="206" name="【公営住宅】&#10;有形固定資産減価償却率平均値テキスト"/>
        <xdr:cNvSpPr txBox="1"/>
      </xdr:nvSpPr>
      <xdr:spPr>
        <a:xfrm>
          <a:off x="4724400" y="14085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xdr:rowOff>
    </xdr:from>
    <xdr:to>
      <xdr:col>6</xdr:col>
      <xdr:colOff>561975</xdr:colOff>
      <xdr:row>83</xdr:row>
      <xdr:rowOff>104902</xdr:rowOff>
    </xdr:to>
    <xdr:sp macro="" textlink="">
      <xdr:nvSpPr>
        <xdr:cNvPr id="207" name="フローチャート : 判断 206"/>
        <xdr:cNvSpPr/>
      </xdr:nvSpPr>
      <xdr:spPr>
        <a:xfrm>
          <a:off x="4584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26163</xdr:rowOff>
    </xdr:from>
    <xdr:to>
      <xdr:col>6</xdr:col>
      <xdr:colOff>561975</xdr:colOff>
      <xdr:row>86</xdr:row>
      <xdr:rowOff>127763</xdr:rowOff>
    </xdr:to>
    <xdr:sp macro="" textlink="">
      <xdr:nvSpPr>
        <xdr:cNvPr id="213" name="円/楕円 212"/>
        <xdr:cNvSpPr/>
      </xdr:nvSpPr>
      <xdr:spPr>
        <a:xfrm>
          <a:off x="45847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112540</xdr:rowOff>
    </xdr:from>
    <xdr:ext cx="405111" cy="259045"/>
    <xdr:sp macro="" textlink="">
      <xdr:nvSpPr>
        <xdr:cNvPr id="214" name="【公営住宅】&#10;有形固定資産減価償却率該当値テキスト"/>
        <xdr:cNvSpPr txBox="1"/>
      </xdr:nvSpPr>
      <xdr:spPr>
        <a:xfrm>
          <a:off x="4724400" y="1468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5"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2" name="正方形/長方形 22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81</xdr:row>
      <xdr:rowOff>67327</xdr:rowOff>
    </xdr:from>
    <xdr:ext cx="531299" cy="259045"/>
    <xdr:sp macro="" textlink="">
      <xdr:nvSpPr>
        <xdr:cNvPr id="230" name="テキスト ボックス 22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32" name="テキスト ボックス 23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34" name="テキスト ボックス 2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7"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7849</xdr:rowOff>
    </xdr:from>
    <xdr:to>
      <xdr:col>15</xdr:col>
      <xdr:colOff>180340</xdr:colOff>
      <xdr:row>86</xdr:row>
      <xdr:rowOff>84049</xdr:rowOff>
    </xdr:to>
    <xdr:cxnSp macro="">
      <xdr:nvCxnSpPr>
        <xdr:cNvPr id="238" name="直線コネクタ 237"/>
        <xdr:cNvCxnSpPr/>
      </xdr:nvCxnSpPr>
      <xdr:spPr>
        <a:xfrm flipV="1">
          <a:off x="10476865" y="1338094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87876</xdr:rowOff>
    </xdr:from>
    <xdr:ext cx="469744" cy="259045"/>
    <xdr:sp macro="" textlink="">
      <xdr:nvSpPr>
        <xdr:cNvPr id="239" name="【公営住宅】&#10;一人当たり面積最小値テキスト"/>
        <xdr:cNvSpPr txBox="1"/>
      </xdr:nvSpPr>
      <xdr:spPr>
        <a:xfrm>
          <a:off x="10566400" y="1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15</xdr:col>
      <xdr:colOff>92075</xdr:colOff>
      <xdr:row>86</xdr:row>
      <xdr:rowOff>84049</xdr:rowOff>
    </xdr:from>
    <xdr:to>
      <xdr:col>15</xdr:col>
      <xdr:colOff>269875</xdr:colOff>
      <xdr:row>86</xdr:row>
      <xdr:rowOff>84049</xdr:rowOff>
    </xdr:to>
    <xdr:cxnSp macro="">
      <xdr:nvCxnSpPr>
        <xdr:cNvPr id="240" name="直線コネクタ 239"/>
        <xdr:cNvCxnSpPr/>
      </xdr:nvCxnSpPr>
      <xdr:spPr>
        <a:xfrm>
          <a:off x="10388600" y="1482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125976</xdr:rowOff>
    </xdr:from>
    <xdr:ext cx="534377" cy="259045"/>
    <xdr:sp macro="" textlink="">
      <xdr:nvSpPr>
        <xdr:cNvPr id="241" name="【公営住宅】&#10;一人当たり面積最大値テキスト"/>
        <xdr:cNvSpPr txBox="1"/>
      </xdr:nvSpPr>
      <xdr:spPr>
        <a:xfrm>
          <a:off x="10566400" y="13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19.397</a:t>
          </a:r>
          <a:endParaRPr kumimoji="1" lang="ja-JP" altLang="en-US" sz="1000" b="1">
            <a:latin typeface="ＭＳ Ｐゴシック"/>
          </a:endParaRPr>
        </a:p>
      </xdr:txBody>
    </xdr:sp>
    <xdr:clientData/>
  </xdr:oneCellAnchor>
  <xdr:twoCellAnchor>
    <xdr:from>
      <xdr:col>15</xdr:col>
      <xdr:colOff>92075</xdr:colOff>
      <xdr:row>78</xdr:row>
      <xdr:rowOff>7849</xdr:rowOff>
    </xdr:from>
    <xdr:to>
      <xdr:col>15</xdr:col>
      <xdr:colOff>269875</xdr:colOff>
      <xdr:row>78</xdr:row>
      <xdr:rowOff>7849</xdr:rowOff>
    </xdr:to>
    <xdr:cxnSp macro="">
      <xdr:nvCxnSpPr>
        <xdr:cNvPr id="242" name="直線コネクタ 241"/>
        <xdr:cNvCxnSpPr/>
      </xdr:nvCxnSpPr>
      <xdr:spPr>
        <a:xfrm>
          <a:off x="10388600" y="133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148862</xdr:rowOff>
    </xdr:from>
    <xdr:ext cx="469744" cy="259045"/>
    <xdr:sp macro="" textlink="">
      <xdr:nvSpPr>
        <xdr:cNvPr id="243" name="【公営住宅】&#10;一人当たり面積平均値テキスト"/>
        <xdr:cNvSpPr txBox="1"/>
      </xdr:nvSpPr>
      <xdr:spPr>
        <a:xfrm>
          <a:off x="10566400" y="14379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125985</xdr:rowOff>
    </xdr:from>
    <xdr:to>
      <xdr:col>15</xdr:col>
      <xdr:colOff>231775</xdr:colOff>
      <xdr:row>85</xdr:row>
      <xdr:rowOff>56135</xdr:rowOff>
    </xdr:to>
    <xdr:sp macro="" textlink="">
      <xdr:nvSpPr>
        <xdr:cNvPr id="244" name="フローチャート : 判断 243"/>
        <xdr:cNvSpPr/>
      </xdr:nvSpPr>
      <xdr:spPr>
        <a:xfrm>
          <a:off x="10426700" y="1452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33249</xdr:rowOff>
    </xdr:from>
    <xdr:to>
      <xdr:col>15</xdr:col>
      <xdr:colOff>231775</xdr:colOff>
      <xdr:row>86</xdr:row>
      <xdr:rowOff>134849</xdr:rowOff>
    </xdr:to>
    <xdr:sp macro="" textlink="">
      <xdr:nvSpPr>
        <xdr:cNvPr id="250" name="円/楕円 249"/>
        <xdr:cNvSpPr/>
      </xdr:nvSpPr>
      <xdr:spPr>
        <a:xfrm>
          <a:off x="10426700" y="147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119626</xdr:rowOff>
    </xdr:from>
    <xdr:ext cx="469744" cy="259045"/>
    <xdr:sp macro="" textlink="">
      <xdr:nvSpPr>
        <xdr:cNvPr id="251" name="【公営住宅】&#10;一人当たり面積該当値テキスト"/>
        <xdr:cNvSpPr txBox="1"/>
      </xdr:nvSpPr>
      <xdr:spPr>
        <a:xfrm>
          <a:off x="10566400" y="1469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2"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0" name="テキスト ボックス 2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1" name="直線コネクタ 2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2" name="テキスト ボックス 26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3" name="直線コネクタ 2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4" name="テキスト ボックス 26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65" name="直線コネクタ 2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66" name="テキスト ボックス 2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67" name="直線コネクタ 2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68" name="テキスト ボックス 2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69" name="直線コネクタ 2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0" name="テキスト ボックス 2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1" name="直線コネクタ 2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2" name="テキスト ボックス 2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3" name="直線コネクタ 2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74" name="テキスト ボックス 2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5" name="直線コネクタ 2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76" name="テキスト ボックス 2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7"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159476</xdr:rowOff>
    </xdr:from>
    <xdr:to>
      <xdr:col>6</xdr:col>
      <xdr:colOff>510540</xdr:colOff>
      <xdr:row>109</xdr:row>
      <xdr:rowOff>28848</xdr:rowOff>
    </xdr:to>
    <xdr:cxnSp macro="">
      <xdr:nvCxnSpPr>
        <xdr:cNvPr id="278" name="直線コネクタ 277"/>
        <xdr:cNvCxnSpPr/>
      </xdr:nvCxnSpPr>
      <xdr:spPr>
        <a:xfrm flipV="1">
          <a:off x="4634865" y="17133026"/>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32675</xdr:rowOff>
    </xdr:from>
    <xdr:ext cx="405111" cy="259045"/>
    <xdr:sp macro="" textlink="">
      <xdr:nvSpPr>
        <xdr:cNvPr id="279" name="【港湾・漁港】&#10;有形固定資産減価償却率最小値テキスト"/>
        <xdr:cNvSpPr txBox="1"/>
      </xdr:nvSpPr>
      <xdr:spPr>
        <a:xfrm>
          <a:off x="47244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109</xdr:row>
      <xdr:rowOff>28848</xdr:rowOff>
    </xdr:from>
    <xdr:to>
      <xdr:col>6</xdr:col>
      <xdr:colOff>600075</xdr:colOff>
      <xdr:row>109</xdr:row>
      <xdr:rowOff>28848</xdr:rowOff>
    </xdr:to>
    <xdr:cxnSp macro="">
      <xdr:nvCxnSpPr>
        <xdr:cNvPr id="280" name="直線コネクタ 279"/>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106153</xdr:rowOff>
    </xdr:from>
    <xdr:ext cx="405111" cy="259045"/>
    <xdr:sp macro="" textlink="">
      <xdr:nvSpPr>
        <xdr:cNvPr id="281" name="【港湾・漁港】&#10;有形固定資産減価償却率最大値テキスト"/>
        <xdr:cNvSpPr txBox="1"/>
      </xdr:nvSpPr>
      <xdr:spPr>
        <a:xfrm>
          <a:off x="4724400" y="1690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99</xdr:row>
      <xdr:rowOff>159476</xdr:rowOff>
    </xdr:from>
    <xdr:to>
      <xdr:col>6</xdr:col>
      <xdr:colOff>600075</xdr:colOff>
      <xdr:row>99</xdr:row>
      <xdr:rowOff>159476</xdr:rowOff>
    </xdr:to>
    <xdr:cxnSp macro="">
      <xdr:nvCxnSpPr>
        <xdr:cNvPr id="282" name="直線コネクタ 281"/>
        <xdr:cNvCxnSpPr/>
      </xdr:nvCxnSpPr>
      <xdr:spPr>
        <a:xfrm>
          <a:off x="4546600" y="1713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27050</xdr:rowOff>
    </xdr:from>
    <xdr:ext cx="405111" cy="259045"/>
    <xdr:sp macro="" textlink="">
      <xdr:nvSpPr>
        <xdr:cNvPr id="283" name="【港湾・漁港】&#10;有形固定資産減価償却率平均値テキスト"/>
        <xdr:cNvSpPr txBox="1"/>
      </xdr:nvSpPr>
      <xdr:spPr>
        <a:xfrm>
          <a:off x="4724400" y="171720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4173</xdr:rowOff>
    </xdr:from>
    <xdr:to>
      <xdr:col>6</xdr:col>
      <xdr:colOff>561975</xdr:colOff>
      <xdr:row>101</xdr:row>
      <xdr:rowOff>105773</xdr:rowOff>
    </xdr:to>
    <xdr:sp macro="" textlink="">
      <xdr:nvSpPr>
        <xdr:cNvPr id="284" name="フローチャート : 判断 283"/>
        <xdr:cNvSpPr/>
      </xdr:nvSpPr>
      <xdr:spPr>
        <a:xfrm>
          <a:off x="4584700" y="1732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5" name="テキスト ボックス 2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6" name="テキスト ボックス 2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7" name="テキスト ボックス 2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8" name="テキスト ボックス 2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9" name="テキスト ボックス 2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149498</xdr:rowOff>
    </xdr:from>
    <xdr:to>
      <xdr:col>6</xdr:col>
      <xdr:colOff>561975</xdr:colOff>
      <xdr:row>109</xdr:row>
      <xdr:rowOff>79648</xdr:rowOff>
    </xdr:to>
    <xdr:sp macro="" textlink="">
      <xdr:nvSpPr>
        <xdr:cNvPr id="290" name="円/楕円 289"/>
        <xdr:cNvSpPr/>
      </xdr:nvSpPr>
      <xdr:spPr>
        <a:xfrm>
          <a:off x="45847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108</xdr:row>
      <xdr:rowOff>64425</xdr:rowOff>
    </xdr:from>
    <xdr:ext cx="405111" cy="259045"/>
    <xdr:sp macro="" textlink="">
      <xdr:nvSpPr>
        <xdr:cNvPr id="291" name="【港湾・漁港】&#10;有形固定資産減価償却率該当値テキスト"/>
        <xdr:cNvSpPr txBox="1"/>
      </xdr:nvSpPr>
      <xdr:spPr>
        <a:xfrm>
          <a:off x="4724400" y="1858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2" name="正方形/長方形 29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9" name="正方形/長方形 298"/>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0" name="テキスト ボックス 2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1" name="直線コネクタ 3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2" name="直線コネクタ 30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3" name="テキスト ボックス 30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4" name="直線コネクタ 30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05" name="テキスト ボックス 30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06" name="直線コネクタ 30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07" name="テキスト ボックス 30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08" name="直線コネクタ 30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09" name="テキスト ボックス 30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11" name="テキスト ボックス 31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2"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144538</xdr:rowOff>
    </xdr:from>
    <xdr:to>
      <xdr:col>15</xdr:col>
      <xdr:colOff>180340</xdr:colOff>
      <xdr:row>108</xdr:row>
      <xdr:rowOff>42123</xdr:rowOff>
    </xdr:to>
    <xdr:cxnSp macro="">
      <xdr:nvCxnSpPr>
        <xdr:cNvPr id="313" name="直線コネクタ 312"/>
        <xdr:cNvCxnSpPr/>
      </xdr:nvCxnSpPr>
      <xdr:spPr>
        <a:xfrm flipV="1">
          <a:off x="10476865" y="17118088"/>
          <a:ext cx="0" cy="144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45950</xdr:rowOff>
    </xdr:from>
    <xdr:ext cx="599010" cy="259045"/>
    <xdr:sp macro="" textlink="">
      <xdr:nvSpPr>
        <xdr:cNvPr id="314" name="【港湾・漁港】&#10;一人当たり有形固定資産（償却資産）額最小値テキスト"/>
        <xdr:cNvSpPr txBox="1"/>
      </xdr:nvSpPr>
      <xdr:spPr>
        <a:xfrm>
          <a:off x="10566400" y="1856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149,071</a:t>
          </a:r>
          <a:endParaRPr kumimoji="1" lang="ja-JP" altLang="en-US" sz="1000" b="1">
            <a:latin typeface="ＭＳ Ｐゴシック"/>
          </a:endParaRPr>
        </a:p>
      </xdr:txBody>
    </xdr:sp>
    <xdr:clientData/>
  </xdr:oneCellAnchor>
  <xdr:twoCellAnchor>
    <xdr:from>
      <xdr:col>15</xdr:col>
      <xdr:colOff>92075</xdr:colOff>
      <xdr:row>108</xdr:row>
      <xdr:rowOff>42123</xdr:rowOff>
    </xdr:from>
    <xdr:to>
      <xdr:col>15</xdr:col>
      <xdr:colOff>269875</xdr:colOff>
      <xdr:row>108</xdr:row>
      <xdr:rowOff>42123</xdr:rowOff>
    </xdr:to>
    <xdr:cxnSp macro="">
      <xdr:nvCxnSpPr>
        <xdr:cNvPr id="315" name="直線コネクタ 314"/>
        <xdr:cNvCxnSpPr/>
      </xdr:nvCxnSpPr>
      <xdr:spPr>
        <a:xfrm>
          <a:off x="10388600" y="1855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91215</xdr:rowOff>
    </xdr:from>
    <xdr:ext cx="690189" cy="259045"/>
    <xdr:sp macro="" textlink="">
      <xdr:nvSpPr>
        <xdr:cNvPr id="316" name="【港湾・漁港】&#10;一人当たり有形固定資産（償却資産）額最大値テキスト"/>
        <xdr:cNvSpPr txBox="1"/>
      </xdr:nvSpPr>
      <xdr:spPr>
        <a:xfrm>
          <a:off x="10566400" y="16893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6,451,054</a:t>
          </a:r>
          <a:endParaRPr kumimoji="1" lang="ja-JP" altLang="en-US" sz="1000" b="1">
            <a:latin typeface="ＭＳ Ｐゴシック"/>
          </a:endParaRPr>
        </a:p>
      </xdr:txBody>
    </xdr:sp>
    <xdr:clientData/>
  </xdr:oneCellAnchor>
  <xdr:twoCellAnchor>
    <xdr:from>
      <xdr:col>15</xdr:col>
      <xdr:colOff>92075</xdr:colOff>
      <xdr:row>99</xdr:row>
      <xdr:rowOff>144538</xdr:rowOff>
    </xdr:from>
    <xdr:to>
      <xdr:col>15</xdr:col>
      <xdr:colOff>269875</xdr:colOff>
      <xdr:row>99</xdr:row>
      <xdr:rowOff>144538</xdr:rowOff>
    </xdr:to>
    <xdr:cxnSp macro="">
      <xdr:nvCxnSpPr>
        <xdr:cNvPr id="317" name="直線コネクタ 316"/>
        <xdr:cNvCxnSpPr/>
      </xdr:nvCxnSpPr>
      <xdr:spPr>
        <a:xfrm>
          <a:off x="10388600" y="1711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690189" cy="259045"/>
    <xdr:sp macro="" textlink="">
      <xdr:nvSpPr>
        <xdr:cNvPr id="318" name="【港湾・漁港】&#10;一人当たり有形固定資産（償却資産）額平均値テキスト"/>
        <xdr:cNvSpPr txBox="1"/>
      </xdr:nvSpPr>
      <xdr:spPr>
        <a:xfrm>
          <a:off x="10566400" y="1782809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2,473,013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145869</xdr:rowOff>
    </xdr:from>
    <xdr:to>
      <xdr:col>15</xdr:col>
      <xdr:colOff>231775</xdr:colOff>
      <xdr:row>105</xdr:row>
      <xdr:rowOff>76019</xdr:rowOff>
    </xdr:to>
    <xdr:sp macro="" textlink="">
      <xdr:nvSpPr>
        <xdr:cNvPr id="319" name="フローチャート : 判断 318"/>
        <xdr:cNvSpPr/>
      </xdr:nvSpPr>
      <xdr:spPr>
        <a:xfrm>
          <a:off x="10426700" y="1797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106</xdr:row>
      <xdr:rowOff>153701</xdr:rowOff>
    </xdr:from>
    <xdr:to>
      <xdr:col>15</xdr:col>
      <xdr:colOff>231775</xdr:colOff>
      <xdr:row>107</xdr:row>
      <xdr:rowOff>83851</xdr:rowOff>
    </xdr:to>
    <xdr:sp macro="" textlink="">
      <xdr:nvSpPr>
        <xdr:cNvPr id="325" name="円/楕円 324"/>
        <xdr:cNvSpPr/>
      </xdr:nvSpPr>
      <xdr:spPr>
        <a:xfrm>
          <a:off x="10426700" y="183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132128</xdr:rowOff>
    </xdr:from>
    <xdr:ext cx="599010" cy="259045"/>
    <xdr:sp macro="" textlink="">
      <xdr:nvSpPr>
        <xdr:cNvPr id="326" name="【港湾・漁港】&#10;一人当たり有形固定資産（償却資産）額該当値テキスト"/>
        <xdr:cNvSpPr txBox="1"/>
      </xdr:nvSpPr>
      <xdr:spPr>
        <a:xfrm>
          <a:off x="10566400" y="1830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938,758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7" name="正方形/長方形 32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4" name="正方形/長方形 333"/>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35" name="正方形/長方形 33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2" name="正方形/長方形 341"/>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43" name="正方形/長方形 34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0" name="正方形/長方形 34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3" name="テキスト ボックス 3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4" name="直線コネクタ 3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5" name="テキスト ボックス 3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6" name="直線コネクタ 3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7" name="テキスト ボックス 3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8" name="直線コネクタ 3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59" name="テキスト ボックス 3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0" name="直線コネクタ 3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1" name="テキスト ボックス 3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2" name="直線コネクタ 3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3" name="テキスト ボックス 36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5" name="テキスト ボックス 3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60960</xdr:rowOff>
    </xdr:to>
    <xdr:cxnSp macro="">
      <xdr:nvCxnSpPr>
        <xdr:cNvPr id="367" name="直線コネクタ 366"/>
        <xdr:cNvCxnSpPr/>
      </xdr:nvCxnSpPr>
      <xdr:spPr>
        <a:xfrm flipV="1">
          <a:off x="16318864" y="95021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405111" cy="259045"/>
    <xdr:sp macro="" textlink="">
      <xdr:nvSpPr>
        <xdr:cNvPr id="368" name="【学校施設】&#10;有形固定資産減価償却率最小値テキスト"/>
        <xdr:cNvSpPr txBox="1"/>
      </xdr:nvSpPr>
      <xdr:spPr>
        <a:xfrm>
          <a:off x="164084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69" name="直線コネクタ 368"/>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370" name="【学校施設】&#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371" name="直線コネクタ 370"/>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33037</xdr:rowOff>
    </xdr:from>
    <xdr:ext cx="405111" cy="259045"/>
    <xdr:sp macro="" textlink="">
      <xdr:nvSpPr>
        <xdr:cNvPr id="372" name="【学校施設】&#10;有形固定資産減価償却率平均値テキスト"/>
        <xdr:cNvSpPr txBox="1"/>
      </xdr:nvSpPr>
      <xdr:spPr>
        <a:xfrm>
          <a:off x="164084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373" name="フローチャート : 判断 372"/>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4" name="テキスト ボックス 3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5" name="テキスト ボックス 3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6" name="テキスト ボックス 3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7" name="テキスト ボックス 3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8" name="テキスト ボックス 3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132080</xdr:rowOff>
    </xdr:from>
    <xdr:to>
      <xdr:col>23</xdr:col>
      <xdr:colOff>568325</xdr:colOff>
      <xdr:row>63</xdr:row>
      <xdr:rowOff>62230</xdr:rowOff>
    </xdr:to>
    <xdr:sp macro="" textlink="">
      <xdr:nvSpPr>
        <xdr:cNvPr id="379" name="円/楕円 378"/>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47007</xdr:rowOff>
    </xdr:from>
    <xdr:ext cx="405111" cy="259045"/>
    <xdr:sp macro="" textlink="">
      <xdr:nvSpPr>
        <xdr:cNvPr id="380" name="【学校施設】&#10;有形固定資産減価償却率該当値テキスト"/>
        <xdr:cNvSpPr txBox="1"/>
      </xdr:nvSpPr>
      <xdr:spPr>
        <a:xfrm>
          <a:off x="164084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1" name="正方形/長方形 38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8" name="正方形/長方形 38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1" name="直線コネクタ 39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2" name="テキスト ボックス 39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3" name="直線コネクタ 39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4" name="テキスト ボックス 39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5" name="直線コネクタ 39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96" name="テキスト ボックス 39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97" name="直線コネクタ 39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98" name="テキスト ボックス 39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9" name="直線コネクタ 39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0" name="テキスト ボックス 39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1" name="直線コネクタ 40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2" name="テキスト ボックス 40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04" name="テキスト ボックス 40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71846</xdr:rowOff>
    </xdr:from>
    <xdr:to>
      <xdr:col>32</xdr:col>
      <xdr:colOff>186689</xdr:colOff>
      <xdr:row>64</xdr:row>
      <xdr:rowOff>63028</xdr:rowOff>
    </xdr:to>
    <xdr:cxnSp macro="">
      <xdr:nvCxnSpPr>
        <xdr:cNvPr id="406" name="直線コネクタ 405"/>
        <xdr:cNvCxnSpPr/>
      </xdr:nvCxnSpPr>
      <xdr:spPr>
        <a:xfrm flipV="1">
          <a:off x="22160864" y="9673046"/>
          <a:ext cx="0" cy="136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66855</xdr:rowOff>
    </xdr:from>
    <xdr:ext cx="469744" cy="259045"/>
    <xdr:sp macro="" textlink="">
      <xdr:nvSpPr>
        <xdr:cNvPr id="407" name="【学校施設】&#10;一人当たり面積最小値テキスト"/>
        <xdr:cNvSpPr txBox="1"/>
      </xdr:nvSpPr>
      <xdr:spPr>
        <a:xfrm>
          <a:off x="22250400" y="110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0.621</a:t>
          </a:r>
          <a:endParaRPr kumimoji="1" lang="ja-JP" altLang="en-US" sz="1000" b="1">
            <a:latin typeface="ＭＳ Ｐゴシック"/>
          </a:endParaRPr>
        </a:p>
      </xdr:txBody>
    </xdr:sp>
    <xdr:clientData/>
  </xdr:oneCellAnchor>
  <xdr:twoCellAnchor>
    <xdr:from>
      <xdr:col>32</xdr:col>
      <xdr:colOff>98425</xdr:colOff>
      <xdr:row>64</xdr:row>
      <xdr:rowOff>63028</xdr:rowOff>
    </xdr:from>
    <xdr:to>
      <xdr:col>32</xdr:col>
      <xdr:colOff>276225</xdr:colOff>
      <xdr:row>64</xdr:row>
      <xdr:rowOff>63028</xdr:rowOff>
    </xdr:to>
    <xdr:cxnSp macro="">
      <xdr:nvCxnSpPr>
        <xdr:cNvPr id="408" name="直線コネクタ 407"/>
        <xdr:cNvCxnSpPr/>
      </xdr:nvCxnSpPr>
      <xdr:spPr>
        <a:xfrm>
          <a:off x="22072600" y="11035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18523</xdr:rowOff>
    </xdr:from>
    <xdr:ext cx="534377" cy="259045"/>
    <xdr:sp macro="" textlink="">
      <xdr:nvSpPr>
        <xdr:cNvPr id="409" name="【学校施設】&#10;一人当たり面積最大値テキスト"/>
        <xdr:cNvSpPr txBox="1"/>
      </xdr:nvSpPr>
      <xdr:spPr>
        <a:xfrm>
          <a:off x="22250400" y="94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13.140</a:t>
          </a:r>
          <a:endParaRPr kumimoji="1" lang="ja-JP" altLang="en-US" sz="1000" b="1">
            <a:latin typeface="ＭＳ Ｐゴシック"/>
          </a:endParaRPr>
        </a:p>
      </xdr:txBody>
    </xdr:sp>
    <xdr:clientData/>
  </xdr:oneCellAnchor>
  <xdr:twoCellAnchor>
    <xdr:from>
      <xdr:col>32</xdr:col>
      <xdr:colOff>98425</xdr:colOff>
      <xdr:row>56</xdr:row>
      <xdr:rowOff>71846</xdr:rowOff>
    </xdr:from>
    <xdr:to>
      <xdr:col>32</xdr:col>
      <xdr:colOff>276225</xdr:colOff>
      <xdr:row>56</xdr:row>
      <xdr:rowOff>71846</xdr:rowOff>
    </xdr:to>
    <xdr:cxnSp macro="">
      <xdr:nvCxnSpPr>
        <xdr:cNvPr id="410" name="直線コネクタ 409"/>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38588</xdr:rowOff>
    </xdr:from>
    <xdr:ext cx="469744" cy="259045"/>
    <xdr:sp macro="" textlink="">
      <xdr:nvSpPr>
        <xdr:cNvPr id="411" name="【学校施設】&#10;一人当たり面積平均値テキスト"/>
        <xdr:cNvSpPr txBox="1"/>
      </xdr:nvSpPr>
      <xdr:spPr>
        <a:xfrm>
          <a:off x="22250400" y="1049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15711</xdr:rowOff>
    </xdr:from>
    <xdr:to>
      <xdr:col>32</xdr:col>
      <xdr:colOff>238125</xdr:colOff>
      <xdr:row>62</xdr:row>
      <xdr:rowOff>117311</xdr:rowOff>
    </xdr:to>
    <xdr:sp macro="" textlink="">
      <xdr:nvSpPr>
        <xdr:cNvPr id="412" name="フローチャート : 判断 411"/>
        <xdr:cNvSpPr/>
      </xdr:nvSpPr>
      <xdr:spPr>
        <a:xfrm>
          <a:off x="22110700" y="106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12228</xdr:rowOff>
    </xdr:from>
    <xdr:to>
      <xdr:col>32</xdr:col>
      <xdr:colOff>238125</xdr:colOff>
      <xdr:row>64</xdr:row>
      <xdr:rowOff>113828</xdr:rowOff>
    </xdr:to>
    <xdr:sp macro="" textlink="">
      <xdr:nvSpPr>
        <xdr:cNvPr id="418" name="円/楕円 417"/>
        <xdr:cNvSpPr/>
      </xdr:nvSpPr>
      <xdr:spPr>
        <a:xfrm>
          <a:off x="22110700" y="109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98605</xdr:rowOff>
    </xdr:from>
    <xdr:ext cx="469744" cy="259045"/>
    <xdr:sp macro="" textlink="">
      <xdr:nvSpPr>
        <xdr:cNvPr id="419" name="【学校施設】&#10;一人当たり面積該当値テキスト"/>
        <xdr:cNvSpPr txBox="1"/>
      </xdr:nvSpPr>
      <xdr:spPr>
        <a:xfrm>
          <a:off x="22250400" y="108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0" name="正方形/長方形 41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7" name="正方形/長方形 426"/>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8" name="正方形/長方形 42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9" name="正方形/長方形 4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0" name="正方形/長方形 4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1" name="正方形/長方形 4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2" name="正方形/長方形 4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3" name="正方形/長方形 4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4" name="正方形/長方形 4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5" name="正方形/長方形 434"/>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6" name="正方形/長方形 43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7" name="正方形/長方形 4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8" name="正方形/長方形 4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9" name="正方形/長方形 4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0" name="正方形/長方形 4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1" name="正方形/長方形 4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2" name="正方形/長方形 4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3" name="正方形/長方形 44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4" name="テキスト ボックス 4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5" name="直線コネクタ 4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46" name="テキスト ボックス 44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47" name="直線コネクタ 4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48" name="テキスト ボックス 4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49" name="直線コネクタ 4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0" name="テキスト ボックス 4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1" name="直線コネクタ 4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2" name="テキスト ボックス 4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3" name="直線コネクタ 4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4" name="テキスト ボックス 4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5" name="直線コネクタ 4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56" name="テキスト ボックス 45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7" name="直線コネクタ 4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58" name="テキスト ボックス 4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49530</xdr:rowOff>
    </xdr:to>
    <xdr:cxnSp macro="">
      <xdr:nvCxnSpPr>
        <xdr:cNvPr id="460" name="直線コネクタ 459"/>
        <xdr:cNvCxnSpPr/>
      </xdr:nvCxnSpPr>
      <xdr:spPr>
        <a:xfrm flipV="1">
          <a:off x="16318864" y="171450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53357</xdr:rowOff>
    </xdr:from>
    <xdr:ext cx="405111" cy="259045"/>
    <xdr:sp macro="" textlink="">
      <xdr:nvSpPr>
        <xdr:cNvPr id="461" name="【公民館】&#10;有形固定資産減価償却率最小値テキスト"/>
        <xdr:cNvSpPr txBox="1"/>
      </xdr:nvSpPr>
      <xdr:spPr>
        <a:xfrm>
          <a:off x="164084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428625</xdr:colOff>
      <xdr:row>107</xdr:row>
      <xdr:rowOff>49530</xdr:rowOff>
    </xdr:from>
    <xdr:to>
      <xdr:col>23</xdr:col>
      <xdr:colOff>606425</xdr:colOff>
      <xdr:row>107</xdr:row>
      <xdr:rowOff>49530</xdr:rowOff>
    </xdr:to>
    <xdr:cxnSp macro="">
      <xdr:nvCxnSpPr>
        <xdr:cNvPr id="462" name="直線コネクタ 461"/>
        <xdr:cNvCxnSpPr/>
      </xdr:nvCxnSpPr>
      <xdr:spPr>
        <a:xfrm>
          <a:off x="16230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63"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64" name="直線コネクタ 4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42563</xdr:rowOff>
    </xdr:from>
    <xdr:ext cx="405111" cy="259045"/>
    <xdr:sp macro="" textlink="">
      <xdr:nvSpPr>
        <xdr:cNvPr id="465" name="【公民館】&#10;有形固定資産減価償却率平均値テキスト"/>
        <xdr:cNvSpPr txBox="1"/>
      </xdr:nvSpPr>
      <xdr:spPr>
        <a:xfrm>
          <a:off x="16408400" y="1770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19686</xdr:rowOff>
    </xdr:from>
    <xdr:to>
      <xdr:col>23</xdr:col>
      <xdr:colOff>568325</xdr:colOff>
      <xdr:row>104</xdr:row>
      <xdr:rowOff>121286</xdr:rowOff>
    </xdr:to>
    <xdr:sp macro="" textlink="">
      <xdr:nvSpPr>
        <xdr:cNvPr id="466" name="フローチャート : 判断 465"/>
        <xdr:cNvSpPr/>
      </xdr:nvSpPr>
      <xdr:spPr>
        <a:xfrm>
          <a:off x="16268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7" name="テキスト ボックス 4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8" name="テキスト ボックス 4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9" name="テキスト ボックス 4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0" name="テキスト ボックス 4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1" name="テキスト ボックス 4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52070</xdr:rowOff>
    </xdr:from>
    <xdr:to>
      <xdr:col>23</xdr:col>
      <xdr:colOff>568325</xdr:colOff>
      <xdr:row>105</xdr:row>
      <xdr:rowOff>153670</xdr:rowOff>
    </xdr:to>
    <xdr:sp macro="" textlink="">
      <xdr:nvSpPr>
        <xdr:cNvPr id="472" name="円/楕円 471"/>
        <xdr:cNvSpPr/>
      </xdr:nvSpPr>
      <xdr:spPr>
        <a:xfrm>
          <a:off x="16268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30497</xdr:rowOff>
    </xdr:from>
    <xdr:ext cx="405111" cy="259045"/>
    <xdr:sp macro="" textlink="">
      <xdr:nvSpPr>
        <xdr:cNvPr id="473" name="【公民館】&#10;有形固定資産減価償却率該当値テキスト"/>
        <xdr:cNvSpPr txBox="1"/>
      </xdr:nvSpPr>
      <xdr:spPr>
        <a:xfrm>
          <a:off x="1640840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4" name="正方形/長方形 47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5" name="正方形/長方形 4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6" name="正方形/長方形 4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7" name="正方形/長方形 4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8" name="正方形/長方形 4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9" name="正方形/長方形 4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0" name="正方形/長方形 4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1" name="正方形/長方形 48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2" name="テキスト ボックス 4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3" name="直線コネクタ 4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4" name="直線コネクタ 4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5" name="テキスト ボックス 4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6" name="直線コネクタ 4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87" name="テキスト ボックス 4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88" name="直線コネクタ 4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89" name="テキスト ボックス 4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0" name="直線コネクタ 4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1" name="テキスト ボックス 4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2" name="直線コネクタ 4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3" name="テキスト ボックス 4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4" name="直線コネクタ 4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5" name="テキスト ボックス 4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102108</xdr:rowOff>
    </xdr:from>
    <xdr:to>
      <xdr:col>32</xdr:col>
      <xdr:colOff>186689</xdr:colOff>
      <xdr:row>108</xdr:row>
      <xdr:rowOff>117348</xdr:rowOff>
    </xdr:to>
    <xdr:cxnSp macro="">
      <xdr:nvCxnSpPr>
        <xdr:cNvPr id="497" name="直線コネクタ 496"/>
        <xdr:cNvCxnSpPr/>
      </xdr:nvCxnSpPr>
      <xdr:spPr>
        <a:xfrm flipV="1">
          <a:off x="22160864" y="17247108"/>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121175</xdr:rowOff>
    </xdr:from>
    <xdr:ext cx="469744" cy="259045"/>
    <xdr:sp macro="" textlink="">
      <xdr:nvSpPr>
        <xdr:cNvPr id="498" name="【公民館】&#10;一人当たり面積最小値テキスト"/>
        <xdr:cNvSpPr txBox="1"/>
      </xdr:nvSpPr>
      <xdr:spPr>
        <a:xfrm>
          <a:off x="222504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108</xdr:row>
      <xdr:rowOff>117348</xdr:rowOff>
    </xdr:from>
    <xdr:to>
      <xdr:col>32</xdr:col>
      <xdr:colOff>276225</xdr:colOff>
      <xdr:row>108</xdr:row>
      <xdr:rowOff>117348</xdr:rowOff>
    </xdr:to>
    <xdr:cxnSp macro="">
      <xdr:nvCxnSpPr>
        <xdr:cNvPr id="499" name="直線コネクタ 498"/>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48785</xdr:rowOff>
    </xdr:from>
    <xdr:ext cx="469744" cy="259045"/>
    <xdr:sp macro="" textlink="">
      <xdr:nvSpPr>
        <xdr:cNvPr id="500" name="【公民館】&#10;一人当たり面積最大値テキスト"/>
        <xdr:cNvSpPr txBox="1"/>
      </xdr:nvSpPr>
      <xdr:spPr>
        <a:xfrm>
          <a:off x="22250400" y="170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1.866</a:t>
          </a:r>
          <a:endParaRPr kumimoji="1" lang="ja-JP" altLang="en-US" sz="1000" b="1">
            <a:latin typeface="ＭＳ Ｐゴシック"/>
          </a:endParaRPr>
        </a:p>
      </xdr:txBody>
    </xdr:sp>
    <xdr:clientData/>
  </xdr:oneCellAnchor>
  <xdr:twoCellAnchor>
    <xdr:from>
      <xdr:col>32</xdr:col>
      <xdr:colOff>98425</xdr:colOff>
      <xdr:row>100</xdr:row>
      <xdr:rowOff>102108</xdr:rowOff>
    </xdr:from>
    <xdr:to>
      <xdr:col>32</xdr:col>
      <xdr:colOff>276225</xdr:colOff>
      <xdr:row>100</xdr:row>
      <xdr:rowOff>102108</xdr:rowOff>
    </xdr:to>
    <xdr:cxnSp macro="">
      <xdr:nvCxnSpPr>
        <xdr:cNvPr id="501" name="直線コネクタ 500"/>
        <xdr:cNvCxnSpPr/>
      </xdr:nvCxnSpPr>
      <xdr:spPr>
        <a:xfrm>
          <a:off x="22072600" y="1724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154195</xdr:rowOff>
    </xdr:from>
    <xdr:ext cx="469744" cy="259045"/>
    <xdr:sp macro="" textlink="">
      <xdr:nvSpPr>
        <xdr:cNvPr id="502" name="【公民館】&#10;一人当たり面積平均値テキスト"/>
        <xdr:cNvSpPr txBox="1"/>
      </xdr:nvSpPr>
      <xdr:spPr>
        <a:xfrm>
          <a:off x="22250400" y="17813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131318</xdr:rowOff>
    </xdr:from>
    <xdr:to>
      <xdr:col>32</xdr:col>
      <xdr:colOff>238125</xdr:colOff>
      <xdr:row>105</xdr:row>
      <xdr:rowOff>61468</xdr:rowOff>
    </xdr:to>
    <xdr:sp macro="" textlink="">
      <xdr:nvSpPr>
        <xdr:cNvPr id="503" name="フローチャート : 判断 502"/>
        <xdr:cNvSpPr/>
      </xdr:nvSpPr>
      <xdr:spPr>
        <a:xfrm>
          <a:off x="22110700" y="1796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4" name="テキスト ボックス 5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5" name="テキスト ボックス 5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6" name="テキスト ボックス 5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7" name="テキスト ボックス 5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8" name="テキスト ボックス 5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10161</xdr:rowOff>
    </xdr:from>
    <xdr:to>
      <xdr:col>32</xdr:col>
      <xdr:colOff>238125</xdr:colOff>
      <xdr:row>107</xdr:row>
      <xdr:rowOff>111761</xdr:rowOff>
    </xdr:to>
    <xdr:sp macro="" textlink="">
      <xdr:nvSpPr>
        <xdr:cNvPr id="509" name="円/楕円 508"/>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160038</xdr:rowOff>
    </xdr:from>
    <xdr:ext cx="469744" cy="259045"/>
    <xdr:sp macro="" textlink="">
      <xdr:nvSpPr>
        <xdr:cNvPr id="510" name="【公民館】&#10;一人当たり面積該当値テキスト"/>
        <xdr:cNvSpPr txBox="1"/>
      </xdr:nvSpPr>
      <xdr:spPr>
        <a:xfrm>
          <a:off x="222504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1" name="正方形/長方形 51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2" name="正方形/長方形 5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3" name="テキスト ボックス 51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ほとんどの数値で全国平均及び類似団体内平均を下回っているが、県平均と比べると上回っている現状となっている。特に道路や港湾・漁港、公民館については一人あたりの資産額も高く償却率も高い水準となっている。今後は、その他の施設区分においても向上がみられるため計画的な施設な更新や施設数の適正化を図る必要がある。</a:t>
          </a:r>
          <a:endParaRPr kumimoji="1" lang="en-US" altLang="ja-JP" sz="16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8,235
8,191
63.65
8,894,607
8,562,619
301,724
4,120,535
6,885,896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62</xdr:row>
      <xdr:rowOff>154305</xdr:rowOff>
    </xdr:to>
    <xdr:cxnSp macro="">
      <xdr:nvCxnSpPr>
        <xdr:cNvPr id="73" name="直線コネクタ 72"/>
        <xdr:cNvCxnSpPr/>
      </xdr:nvCxnSpPr>
      <xdr:spPr>
        <a:xfrm flipV="1">
          <a:off x="4634865" y="952500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158132</xdr:rowOff>
    </xdr:from>
    <xdr:ext cx="405111" cy="259045"/>
    <xdr:sp macro="" textlink="">
      <xdr:nvSpPr>
        <xdr:cNvPr id="74" name="【体育館・プール】&#10;有形固定資産減価償却率最小値テキスト"/>
        <xdr:cNvSpPr txBox="1"/>
      </xdr:nvSpPr>
      <xdr:spPr>
        <a:xfrm>
          <a:off x="47244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6</xdr:col>
      <xdr:colOff>422275</xdr:colOff>
      <xdr:row>62</xdr:row>
      <xdr:rowOff>154305</xdr:rowOff>
    </xdr:from>
    <xdr:to>
      <xdr:col>6</xdr:col>
      <xdr:colOff>600075</xdr:colOff>
      <xdr:row>62</xdr:row>
      <xdr:rowOff>154305</xdr:rowOff>
    </xdr:to>
    <xdr:cxnSp macro="">
      <xdr:nvCxnSpPr>
        <xdr:cNvPr id="75" name="直線コネクタ 74"/>
        <xdr:cNvCxnSpPr/>
      </xdr:nvCxnSpPr>
      <xdr:spPr>
        <a:xfrm>
          <a:off x="4546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153052</xdr:rowOff>
    </xdr:from>
    <xdr:ext cx="405111" cy="259045"/>
    <xdr:sp macro="" textlink="">
      <xdr:nvSpPr>
        <xdr:cNvPr id="78" name="【体育館・プール】&#10;有形固定資産減価償却率平均値テキスト"/>
        <xdr:cNvSpPr txBox="1"/>
      </xdr:nvSpPr>
      <xdr:spPr>
        <a:xfrm>
          <a:off x="47244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130175</xdr:rowOff>
    </xdr:from>
    <xdr:to>
      <xdr:col>6</xdr:col>
      <xdr:colOff>561975</xdr:colOff>
      <xdr:row>59</xdr:row>
      <xdr:rowOff>60325</xdr:rowOff>
    </xdr:to>
    <xdr:sp macro="" textlink="">
      <xdr:nvSpPr>
        <xdr:cNvPr id="79" name="フローチャート : 判断 78"/>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103505</xdr:rowOff>
    </xdr:from>
    <xdr:to>
      <xdr:col>6</xdr:col>
      <xdr:colOff>561975</xdr:colOff>
      <xdr:row>63</xdr:row>
      <xdr:rowOff>33655</xdr:rowOff>
    </xdr:to>
    <xdr:sp macro="" textlink="">
      <xdr:nvSpPr>
        <xdr:cNvPr id="85" name="円/楕円 84"/>
        <xdr:cNvSpPr/>
      </xdr:nvSpPr>
      <xdr:spPr>
        <a:xfrm>
          <a:off x="4584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18432</xdr:rowOff>
    </xdr:from>
    <xdr:ext cx="405111" cy="259045"/>
    <xdr:sp macro="" textlink="">
      <xdr:nvSpPr>
        <xdr:cNvPr id="86" name="【体育館・プール】&#10;有形固定資産減価償却率該当値テキスト"/>
        <xdr:cNvSpPr txBox="1"/>
      </xdr:nvSpPr>
      <xdr:spPr>
        <a:xfrm>
          <a:off x="4724400" y="1064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131673</xdr:rowOff>
    </xdr:to>
    <xdr:cxnSp macro="">
      <xdr:nvCxnSpPr>
        <xdr:cNvPr id="108" name="直線コネクタ 107"/>
        <xdr:cNvCxnSpPr/>
      </xdr:nvCxnSpPr>
      <xdr:spPr>
        <a:xfrm flipV="1">
          <a:off x="10476865" y="9624060"/>
          <a:ext cx="0" cy="130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135500</xdr:rowOff>
    </xdr:from>
    <xdr:ext cx="469744" cy="259045"/>
    <xdr:sp macro="" textlink="">
      <xdr:nvSpPr>
        <xdr:cNvPr id="109" name="【体育館・プール】&#10;一人当たり面積最小値テキスト"/>
        <xdr:cNvSpPr txBox="1"/>
      </xdr:nvSpPr>
      <xdr:spPr>
        <a:xfrm>
          <a:off x="105664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63</xdr:row>
      <xdr:rowOff>131673</xdr:rowOff>
    </xdr:from>
    <xdr:to>
      <xdr:col>15</xdr:col>
      <xdr:colOff>269875</xdr:colOff>
      <xdr:row>63</xdr:row>
      <xdr:rowOff>131673</xdr:rowOff>
    </xdr:to>
    <xdr:cxnSp macro="">
      <xdr:nvCxnSpPr>
        <xdr:cNvPr id="110" name="直線コネクタ 109"/>
        <xdr:cNvCxnSpPr/>
      </xdr:nvCxnSpPr>
      <xdr:spPr>
        <a:xfrm>
          <a:off x="10388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11"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2.950</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12" name="直線コネクタ 11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124324</xdr:rowOff>
    </xdr:from>
    <xdr:ext cx="469744" cy="259045"/>
    <xdr:sp macro="" textlink="">
      <xdr:nvSpPr>
        <xdr:cNvPr id="113" name="【体育館・プール】&#10;一人当たり面積平均値テキスト"/>
        <xdr:cNvSpPr txBox="1"/>
      </xdr:nvSpPr>
      <xdr:spPr>
        <a:xfrm>
          <a:off x="10566400" y="10411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101447</xdr:rowOff>
    </xdr:from>
    <xdr:to>
      <xdr:col>15</xdr:col>
      <xdr:colOff>231775</xdr:colOff>
      <xdr:row>62</xdr:row>
      <xdr:rowOff>31597</xdr:rowOff>
    </xdr:to>
    <xdr:sp macro="" textlink="">
      <xdr:nvSpPr>
        <xdr:cNvPr id="114" name="フローチャート : 判断 113"/>
        <xdr:cNvSpPr/>
      </xdr:nvSpPr>
      <xdr:spPr>
        <a:xfrm>
          <a:off x="104267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121565</xdr:rowOff>
    </xdr:from>
    <xdr:to>
      <xdr:col>15</xdr:col>
      <xdr:colOff>231775</xdr:colOff>
      <xdr:row>62</xdr:row>
      <xdr:rowOff>51715</xdr:rowOff>
    </xdr:to>
    <xdr:sp macro="" textlink="">
      <xdr:nvSpPr>
        <xdr:cNvPr id="120" name="円/楕円 119"/>
        <xdr:cNvSpPr/>
      </xdr:nvSpPr>
      <xdr:spPr>
        <a:xfrm>
          <a:off x="10426700" y="105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99992</xdr:rowOff>
    </xdr:from>
    <xdr:ext cx="469744" cy="259045"/>
    <xdr:sp macro="" textlink="">
      <xdr:nvSpPr>
        <xdr:cNvPr id="121" name="【体育館・プール】&#10;一人当たり面積該当値テキスト"/>
        <xdr:cNvSpPr txBox="1"/>
      </xdr:nvSpPr>
      <xdr:spPr>
        <a:xfrm>
          <a:off x="10566400" y="1055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0" name="正方形/長方形 12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1" name="正方形/長方形 1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2" name="正方形/長方形 1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3" name="正方形/長方形 1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4" name="正方形/長方形 1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5" name="正方形/長方形 1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6" name="正方形/長方形 1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7" name="正方形/長方形 136"/>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8" name="正方形/長方形 13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9" name="正方形/長方形 1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0" name="正方形/長方形 1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1" name="正方形/長方形 1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2" name="正方形/長方形 1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3" name="正方形/長方形 1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4" name="正方形/長方形 1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5" name="正方形/長方形 14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6" name="正方形/長方形 14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7" name="正方形/長方形 1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48" name="正方形/長方形 1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49" name="正方形/長方形 1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0" name="正方形/長方形 1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1" name="正方形/長方形 1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2" name="正方形/長方形 1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53" name="正方形/長方形 152"/>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54" name="正方形/長方形 15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5" name="正方形/長方形 1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6" name="正方形/長方形 1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7" name="正方形/長方形 1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8" name="正方形/長方形 1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9" name="正方形/長方形 1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0" name="正方形/長方形 1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61" name="正方形/長方形 160"/>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2" name="テキスト ボックス 1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3" name="直線コネクタ 1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64" name="テキスト ボックス 16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165" name="直線コネクタ 1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166" name="テキスト ボックス 1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67" name="直線コネクタ 1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168" name="テキスト ボックス 1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69" name="直線コネクタ 1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0" name="テキスト ボックス 1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171" name="直線コネクタ 1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172" name="テキスト ボックス 1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173" name="直線コネクタ 1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174" name="テキスト ボックス 17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5" name="直線コネクタ 1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76" name="テキスト ボックス 17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7"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41910</xdr:rowOff>
    </xdr:from>
    <xdr:to>
      <xdr:col>23</xdr:col>
      <xdr:colOff>516889</xdr:colOff>
      <xdr:row>40</xdr:row>
      <xdr:rowOff>102870</xdr:rowOff>
    </xdr:to>
    <xdr:cxnSp macro="">
      <xdr:nvCxnSpPr>
        <xdr:cNvPr id="178" name="直線コネクタ 177"/>
        <xdr:cNvCxnSpPr/>
      </xdr:nvCxnSpPr>
      <xdr:spPr>
        <a:xfrm flipV="1">
          <a:off x="16318864" y="587121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106697</xdr:rowOff>
    </xdr:from>
    <xdr:ext cx="405111" cy="259045"/>
    <xdr:sp macro="" textlink="">
      <xdr:nvSpPr>
        <xdr:cNvPr id="179" name="【一般廃棄物処理施設】&#10;有形固定資産減価償却率最小値テキスト"/>
        <xdr:cNvSpPr txBox="1"/>
      </xdr:nvSpPr>
      <xdr:spPr>
        <a:xfrm>
          <a:off x="164084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a:t>
          </a:r>
          <a:endParaRPr kumimoji="1" lang="ja-JP" altLang="en-US" sz="1000" b="1">
            <a:latin typeface="ＭＳ Ｐゴシック"/>
          </a:endParaRPr>
        </a:p>
      </xdr:txBody>
    </xdr:sp>
    <xdr:clientData/>
  </xdr:oneCellAnchor>
  <xdr:twoCellAnchor>
    <xdr:from>
      <xdr:col>23</xdr:col>
      <xdr:colOff>428625</xdr:colOff>
      <xdr:row>40</xdr:row>
      <xdr:rowOff>102870</xdr:rowOff>
    </xdr:from>
    <xdr:to>
      <xdr:col>23</xdr:col>
      <xdr:colOff>606425</xdr:colOff>
      <xdr:row>40</xdr:row>
      <xdr:rowOff>102870</xdr:rowOff>
    </xdr:to>
    <xdr:cxnSp macro="">
      <xdr:nvCxnSpPr>
        <xdr:cNvPr id="180" name="直線コネクタ 179"/>
        <xdr:cNvCxnSpPr/>
      </xdr:nvCxnSpPr>
      <xdr:spPr>
        <a:xfrm>
          <a:off x="16230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160037</xdr:rowOff>
    </xdr:from>
    <xdr:ext cx="405111" cy="259045"/>
    <xdr:sp macro="" textlink="">
      <xdr:nvSpPr>
        <xdr:cNvPr id="181" name="【一般廃棄物処理施設】&#10;有形固定資産減価償却率最大値テキスト"/>
        <xdr:cNvSpPr txBox="1"/>
      </xdr:nvSpPr>
      <xdr:spPr>
        <a:xfrm>
          <a:off x="164084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34</xdr:row>
      <xdr:rowOff>41910</xdr:rowOff>
    </xdr:from>
    <xdr:to>
      <xdr:col>23</xdr:col>
      <xdr:colOff>606425</xdr:colOff>
      <xdr:row>34</xdr:row>
      <xdr:rowOff>41910</xdr:rowOff>
    </xdr:to>
    <xdr:cxnSp macro="">
      <xdr:nvCxnSpPr>
        <xdr:cNvPr id="182" name="直線コネクタ 181"/>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147337</xdr:rowOff>
    </xdr:from>
    <xdr:ext cx="405111" cy="259045"/>
    <xdr:sp macro="" textlink="">
      <xdr:nvSpPr>
        <xdr:cNvPr id="183" name="【一般廃棄物処理施設】&#10;有形固定資産減価償却率平均値テキスト"/>
        <xdr:cNvSpPr txBox="1"/>
      </xdr:nvSpPr>
      <xdr:spPr>
        <a:xfrm>
          <a:off x="1640840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124460</xdr:rowOff>
    </xdr:from>
    <xdr:to>
      <xdr:col>23</xdr:col>
      <xdr:colOff>568325</xdr:colOff>
      <xdr:row>38</xdr:row>
      <xdr:rowOff>54610</xdr:rowOff>
    </xdr:to>
    <xdr:sp macro="" textlink="">
      <xdr:nvSpPr>
        <xdr:cNvPr id="184" name="フローチャート : 判断 183"/>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85" name="テキスト ボックス 1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6" name="テキスト ボックス 1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7" name="テキスト ボックス 1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88" name="テキスト ボックス 1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89" name="テキスト ボックス 1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52070</xdr:rowOff>
    </xdr:from>
    <xdr:to>
      <xdr:col>23</xdr:col>
      <xdr:colOff>568325</xdr:colOff>
      <xdr:row>40</xdr:row>
      <xdr:rowOff>153670</xdr:rowOff>
    </xdr:to>
    <xdr:sp macro="" textlink="">
      <xdr:nvSpPr>
        <xdr:cNvPr id="190" name="円/楕円 189"/>
        <xdr:cNvSpPr/>
      </xdr:nvSpPr>
      <xdr:spPr>
        <a:xfrm>
          <a:off x="162687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138447</xdr:rowOff>
    </xdr:from>
    <xdr:ext cx="405111" cy="259045"/>
    <xdr:sp macro="" textlink="">
      <xdr:nvSpPr>
        <xdr:cNvPr id="191" name="【一般廃棄物処理施設】&#10;有形固定資産減価償却率該当値テキスト"/>
        <xdr:cNvSpPr txBox="1"/>
      </xdr:nvSpPr>
      <xdr:spPr>
        <a:xfrm>
          <a:off x="16408400" y="682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92" name="正方形/長方形 19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3" name="正方形/長方形 1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4" name="正方形/長方形 1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5" name="正方形/長方形 1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96" name="正方形/長方形 1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97" name="正方形/長方形 1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98" name="正方形/長方形 1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99" name="正方形/長方形 198"/>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0" name="テキスト ボックス 1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1" name="直線コネクタ 2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02" name="直線コネクタ 20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03" name="テキスト ボックス 20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04" name="直線コネクタ 20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05" name="テキスト ボックス 20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06" name="直線コネクタ 2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07" name="テキスト ボックス 20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08" name="直線コネクタ 20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09" name="テキスト ボックス 20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10" name="直線コネクタ 20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11" name="テキスト ボックス 21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2" name="直線コネクタ 2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13" name="テキスト ボックス 2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14"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127086</xdr:rowOff>
    </xdr:from>
    <xdr:to>
      <xdr:col>32</xdr:col>
      <xdr:colOff>186689</xdr:colOff>
      <xdr:row>41</xdr:row>
      <xdr:rowOff>145740</xdr:rowOff>
    </xdr:to>
    <xdr:cxnSp macro="">
      <xdr:nvCxnSpPr>
        <xdr:cNvPr id="215" name="直線コネクタ 214"/>
        <xdr:cNvCxnSpPr/>
      </xdr:nvCxnSpPr>
      <xdr:spPr>
        <a:xfrm flipV="1">
          <a:off x="22160864" y="5784936"/>
          <a:ext cx="0" cy="13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149567</xdr:rowOff>
    </xdr:from>
    <xdr:ext cx="469744" cy="259045"/>
    <xdr:sp macro="" textlink="">
      <xdr:nvSpPr>
        <xdr:cNvPr id="216" name="【一般廃棄物処理施設】&#10;一人当たり有形固定資産（償却資産）額最小値テキスト"/>
        <xdr:cNvSpPr txBox="1"/>
      </xdr:nvSpPr>
      <xdr:spPr>
        <a:xfrm>
          <a:off x="22250400" y="717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8,374</a:t>
          </a:r>
          <a:endParaRPr kumimoji="1" lang="ja-JP" altLang="en-US" sz="1000" b="1">
            <a:latin typeface="ＭＳ Ｐゴシック"/>
          </a:endParaRPr>
        </a:p>
      </xdr:txBody>
    </xdr:sp>
    <xdr:clientData/>
  </xdr:oneCellAnchor>
  <xdr:twoCellAnchor>
    <xdr:from>
      <xdr:col>32</xdr:col>
      <xdr:colOff>98425</xdr:colOff>
      <xdr:row>41</xdr:row>
      <xdr:rowOff>145740</xdr:rowOff>
    </xdr:from>
    <xdr:to>
      <xdr:col>32</xdr:col>
      <xdr:colOff>276225</xdr:colOff>
      <xdr:row>41</xdr:row>
      <xdr:rowOff>145740</xdr:rowOff>
    </xdr:to>
    <xdr:cxnSp macro="">
      <xdr:nvCxnSpPr>
        <xdr:cNvPr id="217" name="直線コネクタ 216"/>
        <xdr:cNvCxnSpPr/>
      </xdr:nvCxnSpPr>
      <xdr:spPr>
        <a:xfrm>
          <a:off x="22072600" y="71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73763</xdr:rowOff>
    </xdr:from>
    <xdr:ext cx="599010" cy="259045"/>
    <xdr:sp macro="" textlink="">
      <xdr:nvSpPr>
        <xdr:cNvPr id="218" name="【一般廃棄物処理施設】&#10;一人当たり有形固定資産（償却資産）額最大値テキスト"/>
        <xdr:cNvSpPr txBox="1"/>
      </xdr:nvSpPr>
      <xdr:spPr>
        <a:xfrm>
          <a:off x="22250400" y="55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190,822</a:t>
          </a:r>
          <a:endParaRPr kumimoji="1" lang="ja-JP" altLang="en-US" sz="1000" b="1">
            <a:latin typeface="ＭＳ Ｐゴシック"/>
          </a:endParaRPr>
        </a:p>
      </xdr:txBody>
    </xdr:sp>
    <xdr:clientData/>
  </xdr:oneCellAnchor>
  <xdr:twoCellAnchor>
    <xdr:from>
      <xdr:col>32</xdr:col>
      <xdr:colOff>98425</xdr:colOff>
      <xdr:row>33</xdr:row>
      <xdr:rowOff>127086</xdr:rowOff>
    </xdr:from>
    <xdr:to>
      <xdr:col>32</xdr:col>
      <xdr:colOff>276225</xdr:colOff>
      <xdr:row>33</xdr:row>
      <xdr:rowOff>127086</xdr:rowOff>
    </xdr:to>
    <xdr:cxnSp macro="">
      <xdr:nvCxnSpPr>
        <xdr:cNvPr id="219" name="直線コネクタ 218"/>
        <xdr:cNvCxnSpPr/>
      </xdr:nvCxnSpPr>
      <xdr:spPr>
        <a:xfrm>
          <a:off x="22072600" y="57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73375</xdr:rowOff>
    </xdr:from>
    <xdr:ext cx="599010" cy="259045"/>
    <xdr:sp macro="" textlink="">
      <xdr:nvSpPr>
        <xdr:cNvPr id="220" name="【一般廃棄物処理施設】&#10;一人当たり有形固定資産（償却資産）額平均値テキスト"/>
        <xdr:cNvSpPr txBox="1"/>
      </xdr:nvSpPr>
      <xdr:spPr>
        <a:xfrm>
          <a:off x="22250400" y="62455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120,873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94948</xdr:rowOff>
    </xdr:from>
    <xdr:to>
      <xdr:col>32</xdr:col>
      <xdr:colOff>238125</xdr:colOff>
      <xdr:row>37</xdr:row>
      <xdr:rowOff>25098</xdr:rowOff>
    </xdr:to>
    <xdr:sp macro="" textlink="">
      <xdr:nvSpPr>
        <xdr:cNvPr id="221" name="フローチャート : 判断 220"/>
        <xdr:cNvSpPr/>
      </xdr:nvSpPr>
      <xdr:spPr>
        <a:xfrm>
          <a:off x="22110700" y="626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22" name="テキスト ボックス 2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3" name="テキスト ボックス 2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4" name="テキスト ボックス 2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5" name="テキスト ボックス 2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26" name="テキスト ボックス 2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76286</xdr:rowOff>
    </xdr:from>
    <xdr:to>
      <xdr:col>32</xdr:col>
      <xdr:colOff>238125</xdr:colOff>
      <xdr:row>34</xdr:row>
      <xdr:rowOff>6436</xdr:rowOff>
    </xdr:to>
    <xdr:sp macro="" textlink="">
      <xdr:nvSpPr>
        <xdr:cNvPr id="227" name="円/楕円 226"/>
        <xdr:cNvSpPr/>
      </xdr:nvSpPr>
      <xdr:spPr>
        <a:xfrm>
          <a:off x="22110700" y="573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29313</xdr:rowOff>
    </xdr:from>
    <xdr:ext cx="599010" cy="259045"/>
    <xdr:sp macro="" textlink="">
      <xdr:nvSpPr>
        <xdr:cNvPr id="228" name="【一般廃棄物処理施設】&#10;一人当たり有形固定資産（償却資産）額該当値テキスト"/>
        <xdr:cNvSpPr txBox="1"/>
      </xdr:nvSpPr>
      <xdr:spPr>
        <a:xfrm>
          <a:off x="22250400" y="568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29" name="正方形/長方形 22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0" name="正方形/長方形 2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1" name="正方形/長方形 2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2" name="正方形/長方形 2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3" name="正方形/長方形 2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4" name="正方形/長方形 2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5" name="正方形/長方形 2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6" name="正方形/長方形 235"/>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37" name="正方形/長方形 23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38" name="正方形/長方形 2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39" name="正方形/長方形 2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40" name="正方形/長方形 2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1" name="正方形/長方形 2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2" name="正方形/長方形 2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3" name="正方形/長方形 2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44" name="正方形/長方形 243"/>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245" name="正方形/長方形 24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6" name="正方形/長方形 2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7" name="正方形/長方形 2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48" name="正方形/長方形 2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49" name="正方形/長方形 2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0" name="正方形/長方形 2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1" name="正方形/長方形 2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2" name="正方形/長方形 251"/>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3" name="テキスト ボックス 2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54" name="直線コネクタ 2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255" name="直線コネクタ 2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256" name="テキスト ボックス 25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257" name="直線コネクタ 2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58" name="テキスト ボックス 2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59" name="直線コネクタ 2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60" name="テキスト ボックス 2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61" name="直線コネクタ 2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62" name="テキスト ボックス 2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63" name="直線コネクタ 2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264" name="テキスト ボックス 26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65" name="直線コネクタ 2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66" name="テキスト ボックス 2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26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57150</xdr:rowOff>
    </xdr:from>
    <xdr:to>
      <xdr:col>23</xdr:col>
      <xdr:colOff>516889</xdr:colOff>
      <xdr:row>85</xdr:row>
      <xdr:rowOff>45720</xdr:rowOff>
    </xdr:to>
    <xdr:cxnSp macro="">
      <xdr:nvCxnSpPr>
        <xdr:cNvPr id="268" name="直線コネクタ 267"/>
        <xdr:cNvCxnSpPr/>
      </xdr:nvCxnSpPr>
      <xdr:spPr>
        <a:xfrm flipV="1">
          <a:off x="16318864" y="134302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49547</xdr:rowOff>
    </xdr:from>
    <xdr:ext cx="405111" cy="259045"/>
    <xdr:sp macro="" textlink="">
      <xdr:nvSpPr>
        <xdr:cNvPr id="269" name="【消防施設】&#10;有形固定資産減価償却率最小値テキスト"/>
        <xdr:cNvSpPr txBox="1"/>
      </xdr:nvSpPr>
      <xdr:spPr>
        <a:xfrm>
          <a:off x="164084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23</xdr:col>
      <xdr:colOff>428625</xdr:colOff>
      <xdr:row>85</xdr:row>
      <xdr:rowOff>45720</xdr:rowOff>
    </xdr:from>
    <xdr:to>
      <xdr:col>23</xdr:col>
      <xdr:colOff>606425</xdr:colOff>
      <xdr:row>85</xdr:row>
      <xdr:rowOff>45720</xdr:rowOff>
    </xdr:to>
    <xdr:cxnSp macro="">
      <xdr:nvCxnSpPr>
        <xdr:cNvPr id="270" name="直線コネクタ 269"/>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3827</xdr:rowOff>
    </xdr:from>
    <xdr:ext cx="405111" cy="259045"/>
    <xdr:sp macro="" textlink="">
      <xdr:nvSpPr>
        <xdr:cNvPr id="271" name="【消防施設】&#10;有形固定資産減価償却率最大値テキスト"/>
        <xdr:cNvSpPr txBox="1"/>
      </xdr:nvSpPr>
      <xdr:spPr>
        <a:xfrm>
          <a:off x="164084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23</xdr:col>
      <xdr:colOff>428625</xdr:colOff>
      <xdr:row>78</xdr:row>
      <xdr:rowOff>57150</xdr:rowOff>
    </xdr:from>
    <xdr:to>
      <xdr:col>23</xdr:col>
      <xdr:colOff>606425</xdr:colOff>
      <xdr:row>78</xdr:row>
      <xdr:rowOff>57150</xdr:rowOff>
    </xdr:to>
    <xdr:cxnSp macro="">
      <xdr:nvCxnSpPr>
        <xdr:cNvPr id="272" name="直線コネクタ 271"/>
        <xdr:cNvCxnSpPr/>
      </xdr:nvCxnSpPr>
      <xdr:spPr>
        <a:xfrm>
          <a:off x="16230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38752</xdr:rowOff>
    </xdr:from>
    <xdr:ext cx="405111" cy="259045"/>
    <xdr:sp macro="" textlink="">
      <xdr:nvSpPr>
        <xdr:cNvPr id="273" name="【消防施設】&#10;有形固定資産減価償却率平均値テキスト"/>
        <xdr:cNvSpPr txBox="1"/>
      </xdr:nvSpPr>
      <xdr:spPr>
        <a:xfrm>
          <a:off x="16408400" y="13411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15875</xdr:rowOff>
    </xdr:from>
    <xdr:to>
      <xdr:col>23</xdr:col>
      <xdr:colOff>568325</xdr:colOff>
      <xdr:row>79</xdr:row>
      <xdr:rowOff>117475</xdr:rowOff>
    </xdr:to>
    <xdr:sp macro="" textlink="">
      <xdr:nvSpPr>
        <xdr:cNvPr id="274" name="フローチャート : 判断 273"/>
        <xdr:cNvSpPr/>
      </xdr:nvSpPr>
      <xdr:spPr>
        <a:xfrm>
          <a:off x="162687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275" name="テキスト ボックス 2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76" name="テキスト ボックス 2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77" name="テキスト ボックス 2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78" name="テキスト ボックス 2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79" name="テキスト ボックス 2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88264</xdr:rowOff>
    </xdr:from>
    <xdr:to>
      <xdr:col>23</xdr:col>
      <xdr:colOff>568325</xdr:colOff>
      <xdr:row>80</xdr:row>
      <xdr:rowOff>18414</xdr:rowOff>
    </xdr:to>
    <xdr:sp macro="" textlink="">
      <xdr:nvSpPr>
        <xdr:cNvPr id="280" name="円/楕円 279"/>
        <xdr:cNvSpPr/>
      </xdr:nvSpPr>
      <xdr:spPr>
        <a:xfrm>
          <a:off x="16268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66691</xdr:rowOff>
    </xdr:from>
    <xdr:ext cx="405111" cy="259045"/>
    <xdr:sp macro="" textlink="">
      <xdr:nvSpPr>
        <xdr:cNvPr id="281" name="【消防施設】&#10;有形固定資産減価償却率該当値テキスト"/>
        <xdr:cNvSpPr txBox="1"/>
      </xdr:nvSpPr>
      <xdr:spPr>
        <a:xfrm>
          <a:off x="16408400" y="1361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282" name="正方形/長方形 28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83" name="正方形/長方形 2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84" name="正方形/長方形 2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85" name="正方形/長方形 2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86" name="正方形/長方形 2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87" name="正方形/長方形 2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88" name="正方形/長方形 2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89" name="正方形/長方形 28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90" name="テキスト ボックス 2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91" name="直線コネクタ 2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292" name="直線コネクタ 2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293" name="テキスト ボックス 2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294" name="直線コネクタ 2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295" name="テキスト ボックス 2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296" name="直線コネクタ 2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297" name="テキスト ボックス 2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298" name="直線コネクタ 2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299" name="テキスト ボックス 2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00" name="直線コネクタ 2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01" name="テキスト ボックス 3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02"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26670</xdr:rowOff>
    </xdr:from>
    <xdr:to>
      <xdr:col>32</xdr:col>
      <xdr:colOff>186689</xdr:colOff>
      <xdr:row>85</xdr:row>
      <xdr:rowOff>104394</xdr:rowOff>
    </xdr:to>
    <xdr:cxnSp macro="">
      <xdr:nvCxnSpPr>
        <xdr:cNvPr id="303" name="直線コネクタ 302"/>
        <xdr:cNvCxnSpPr/>
      </xdr:nvCxnSpPr>
      <xdr:spPr>
        <a:xfrm flipV="1">
          <a:off x="22160864" y="1357122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108221</xdr:rowOff>
    </xdr:from>
    <xdr:ext cx="469744" cy="259045"/>
    <xdr:sp macro="" textlink="">
      <xdr:nvSpPr>
        <xdr:cNvPr id="304" name="【消防施設】&#10;一人当たり面積最小値テキスト"/>
        <xdr:cNvSpPr txBox="1"/>
      </xdr:nvSpPr>
      <xdr:spPr>
        <a:xfrm>
          <a:off x="222504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85</xdr:row>
      <xdr:rowOff>104394</xdr:rowOff>
    </xdr:from>
    <xdr:to>
      <xdr:col>32</xdr:col>
      <xdr:colOff>276225</xdr:colOff>
      <xdr:row>85</xdr:row>
      <xdr:rowOff>104394</xdr:rowOff>
    </xdr:to>
    <xdr:cxnSp macro="">
      <xdr:nvCxnSpPr>
        <xdr:cNvPr id="305" name="直線コネクタ 304"/>
        <xdr:cNvCxnSpPr/>
      </xdr:nvCxnSpPr>
      <xdr:spPr>
        <a:xfrm>
          <a:off x="22072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144797</xdr:rowOff>
    </xdr:from>
    <xdr:ext cx="469744" cy="259045"/>
    <xdr:sp macro="" textlink="">
      <xdr:nvSpPr>
        <xdr:cNvPr id="306" name="【消防施設】&#10;一人当たり面積最大値テキスト"/>
        <xdr:cNvSpPr txBox="1"/>
      </xdr:nvSpPr>
      <xdr:spPr>
        <a:xfrm>
          <a:off x="222504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0.265</a:t>
          </a:r>
          <a:endParaRPr kumimoji="1" lang="ja-JP" altLang="en-US" sz="1000" b="1">
            <a:latin typeface="ＭＳ Ｐゴシック"/>
          </a:endParaRPr>
        </a:p>
      </xdr:txBody>
    </xdr:sp>
    <xdr:clientData/>
  </xdr:oneCellAnchor>
  <xdr:twoCellAnchor>
    <xdr:from>
      <xdr:col>32</xdr:col>
      <xdr:colOff>98425</xdr:colOff>
      <xdr:row>79</xdr:row>
      <xdr:rowOff>26670</xdr:rowOff>
    </xdr:from>
    <xdr:to>
      <xdr:col>32</xdr:col>
      <xdr:colOff>276225</xdr:colOff>
      <xdr:row>79</xdr:row>
      <xdr:rowOff>26670</xdr:rowOff>
    </xdr:to>
    <xdr:cxnSp macro="">
      <xdr:nvCxnSpPr>
        <xdr:cNvPr id="307" name="直線コネクタ 30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29735</xdr:rowOff>
    </xdr:from>
    <xdr:ext cx="469744" cy="259045"/>
    <xdr:sp macro="" textlink="">
      <xdr:nvSpPr>
        <xdr:cNvPr id="308" name="【消防施設】&#10;一人当たり面積平均値テキスト"/>
        <xdr:cNvSpPr txBox="1"/>
      </xdr:nvSpPr>
      <xdr:spPr>
        <a:xfrm>
          <a:off x="22250400" y="1408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51308</xdr:rowOff>
    </xdr:from>
    <xdr:to>
      <xdr:col>32</xdr:col>
      <xdr:colOff>238125</xdr:colOff>
      <xdr:row>82</xdr:row>
      <xdr:rowOff>152908</xdr:rowOff>
    </xdr:to>
    <xdr:sp macro="" textlink="">
      <xdr:nvSpPr>
        <xdr:cNvPr id="309" name="フローチャート : 判断 308"/>
        <xdr:cNvSpPr/>
      </xdr:nvSpPr>
      <xdr:spPr>
        <a:xfrm>
          <a:off x="221107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10" name="テキスト ボックス 3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11" name="テキスト ボックス 3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12" name="テキスト ボックス 3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13" name="テキスト ボックス 3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14" name="テキスト ボックス 3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80</xdr:row>
      <xdr:rowOff>69596</xdr:rowOff>
    </xdr:from>
    <xdr:to>
      <xdr:col>32</xdr:col>
      <xdr:colOff>238125</xdr:colOff>
      <xdr:row>80</xdr:row>
      <xdr:rowOff>171196</xdr:rowOff>
    </xdr:to>
    <xdr:sp macro="" textlink="">
      <xdr:nvSpPr>
        <xdr:cNvPr id="315" name="円/楕円 314"/>
        <xdr:cNvSpPr/>
      </xdr:nvSpPr>
      <xdr:spPr>
        <a:xfrm>
          <a:off x="221107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92473</xdr:rowOff>
    </xdr:from>
    <xdr:ext cx="469744" cy="259045"/>
    <xdr:sp macro="" textlink="">
      <xdr:nvSpPr>
        <xdr:cNvPr id="316" name="【消防施設】&#10;一人当たり面積該当値テキスト"/>
        <xdr:cNvSpPr txBox="1"/>
      </xdr:nvSpPr>
      <xdr:spPr>
        <a:xfrm>
          <a:off x="22250400" y="136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17" name="正方形/長方形 31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18" name="正方形/長方形 3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19" name="正方形/長方形 3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0" name="正方形/長方形 3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1" name="正方形/長方形 3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2" name="正方形/長方形 3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3" name="正方形/長方形 3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4" name="正方形/長方形 32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25" name="テキスト ボックス 3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26" name="直線コネクタ 3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27" name="テキスト ボックス 3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28" name="直線コネクタ 3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29" name="テキスト ボックス 3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30" name="直線コネクタ 3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31" name="テキスト ボックス 3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32" name="直線コネクタ 3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33" name="テキスト ボックス 3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34" name="直線コネクタ 3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35" name="テキスト ボックス 3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36" name="直線コネクタ 3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37" name="テキスト ボックス 3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38" name="直線コネクタ 3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39" name="テキスト ボックス 3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38100</xdr:rowOff>
    </xdr:from>
    <xdr:to>
      <xdr:col>23</xdr:col>
      <xdr:colOff>516889</xdr:colOff>
      <xdr:row>108</xdr:row>
      <xdr:rowOff>129539</xdr:rowOff>
    </xdr:to>
    <xdr:cxnSp macro="">
      <xdr:nvCxnSpPr>
        <xdr:cNvPr id="341" name="直線コネクタ 340"/>
        <xdr:cNvCxnSpPr/>
      </xdr:nvCxnSpPr>
      <xdr:spPr>
        <a:xfrm flipV="1">
          <a:off x="16318864" y="171831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133366</xdr:rowOff>
    </xdr:from>
    <xdr:ext cx="405111" cy="259045"/>
    <xdr:sp macro="" textlink="">
      <xdr:nvSpPr>
        <xdr:cNvPr id="342" name="【庁舎】&#10;有形固定資産減価償却率最小値テキスト"/>
        <xdr:cNvSpPr txBox="1"/>
      </xdr:nvSpPr>
      <xdr:spPr>
        <a:xfrm>
          <a:off x="16408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129539</xdr:rowOff>
    </xdr:from>
    <xdr:to>
      <xdr:col>23</xdr:col>
      <xdr:colOff>606425</xdr:colOff>
      <xdr:row>108</xdr:row>
      <xdr:rowOff>129539</xdr:rowOff>
    </xdr:to>
    <xdr:cxnSp macro="">
      <xdr:nvCxnSpPr>
        <xdr:cNvPr id="343" name="直線コネクタ 342"/>
        <xdr:cNvCxnSpPr/>
      </xdr:nvCxnSpPr>
      <xdr:spPr>
        <a:xfrm>
          <a:off x="16230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156227</xdr:rowOff>
    </xdr:from>
    <xdr:ext cx="405111" cy="259045"/>
    <xdr:sp macro="" textlink="">
      <xdr:nvSpPr>
        <xdr:cNvPr id="344" name="【庁舎】&#10;有形固定資産減価償却率最大値テキスト"/>
        <xdr:cNvSpPr txBox="1"/>
      </xdr:nvSpPr>
      <xdr:spPr>
        <a:xfrm>
          <a:off x="16408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100</xdr:row>
      <xdr:rowOff>38100</xdr:rowOff>
    </xdr:from>
    <xdr:to>
      <xdr:col>23</xdr:col>
      <xdr:colOff>606425</xdr:colOff>
      <xdr:row>100</xdr:row>
      <xdr:rowOff>38100</xdr:rowOff>
    </xdr:to>
    <xdr:cxnSp macro="">
      <xdr:nvCxnSpPr>
        <xdr:cNvPr id="345" name="直線コネクタ 344"/>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20972</xdr:rowOff>
    </xdr:from>
    <xdr:ext cx="405111" cy="259045"/>
    <xdr:sp macro="" textlink="">
      <xdr:nvSpPr>
        <xdr:cNvPr id="346" name="【庁舎】&#10;有形固定資産減価償却率平均値テキスト"/>
        <xdr:cNvSpPr txBox="1"/>
      </xdr:nvSpPr>
      <xdr:spPr>
        <a:xfrm>
          <a:off x="164084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42545</xdr:rowOff>
    </xdr:from>
    <xdr:to>
      <xdr:col>23</xdr:col>
      <xdr:colOff>568325</xdr:colOff>
      <xdr:row>104</xdr:row>
      <xdr:rowOff>144145</xdr:rowOff>
    </xdr:to>
    <xdr:sp macro="" textlink="">
      <xdr:nvSpPr>
        <xdr:cNvPr id="347" name="フローチャート : 判断 346"/>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48" name="テキスト ボックス 3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49" name="テキスト ボックス 3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0" name="テキスト ボックス 3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1" name="テキスト ボックス 3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2" name="テキスト ボックス 3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2539</xdr:rowOff>
    </xdr:from>
    <xdr:to>
      <xdr:col>23</xdr:col>
      <xdr:colOff>568325</xdr:colOff>
      <xdr:row>104</xdr:row>
      <xdr:rowOff>104139</xdr:rowOff>
    </xdr:to>
    <xdr:sp macro="" textlink="">
      <xdr:nvSpPr>
        <xdr:cNvPr id="353" name="円/楕円 352"/>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25416</xdr:rowOff>
    </xdr:from>
    <xdr:ext cx="405111" cy="259045"/>
    <xdr:sp macro="" textlink="">
      <xdr:nvSpPr>
        <xdr:cNvPr id="354" name="【庁舎】&#10;有形固定資産減価償却率該当値テキスト"/>
        <xdr:cNvSpPr txBox="1"/>
      </xdr:nvSpPr>
      <xdr:spPr>
        <a:xfrm>
          <a:off x="16408400"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55" name="正方形/長方形 35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56" name="正方形/長方形 3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57" name="正方形/長方形 3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58" name="正方形/長方形 3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59" name="正方形/長方形 3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0" name="正方形/長方形 3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1" name="正方形/長方形 3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2" name="正方形/長方形 36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3" name="テキスト ボックス 3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4" name="直線コネクタ 3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65" name="直線コネクタ 3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66" name="テキスト ボックス 3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67" name="直線コネクタ 3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68" name="テキスト ボックス 3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69" name="直線コネクタ 3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70" name="テキスト ボックス 3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71" name="直線コネクタ 3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72" name="テキスト ボックス 3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73" name="直線コネクタ 3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74" name="テキスト ボックス 3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75" name="直線コネクタ 3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76" name="テキスト ボックス 3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77"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71628</xdr:rowOff>
    </xdr:from>
    <xdr:to>
      <xdr:col>32</xdr:col>
      <xdr:colOff>186689</xdr:colOff>
      <xdr:row>108</xdr:row>
      <xdr:rowOff>87630</xdr:rowOff>
    </xdr:to>
    <xdr:cxnSp macro="">
      <xdr:nvCxnSpPr>
        <xdr:cNvPr id="378" name="直線コネクタ 377"/>
        <xdr:cNvCxnSpPr/>
      </xdr:nvCxnSpPr>
      <xdr:spPr>
        <a:xfrm flipV="1">
          <a:off x="22160864" y="1738807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379" name="【庁舎】&#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380" name="直線コネクタ 379"/>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18305</xdr:rowOff>
    </xdr:from>
    <xdr:ext cx="469744" cy="259045"/>
    <xdr:sp macro="" textlink="">
      <xdr:nvSpPr>
        <xdr:cNvPr id="381" name="【庁舎】&#10;一人当たり面積最大値テキスト"/>
        <xdr:cNvSpPr txBox="1"/>
      </xdr:nvSpPr>
      <xdr:spPr>
        <a:xfrm>
          <a:off x="222504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3.362</a:t>
          </a:r>
          <a:endParaRPr kumimoji="1" lang="ja-JP" altLang="en-US" sz="1000" b="1">
            <a:latin typeface="ＭＳ Ｐゴシック"/>
          </a:endParaRPr>
        </a:p>
      </xdr:txBody>
    </xdr:sp>
    <xdr:clientData/>
  </xdr:oneCellAnchor>
  <xdr:twoCellAnchor>
    <xdr:from>
      <xdr:col>32</xdr:col>
      <xdr:colOff>98425</xdr:colOff>
      <xdr:row>101</xdr:row>
      <xdr:rowOff>71628</xdr:rowOff>
    </xdr:from>
    <xdr:to>
      <xdr:col>32</xdr:col>
      <xdr:colOff>276225</xdr:colOff>
      <xdr:row>101</xdr:row>
      <xdr:rowOff>71628</xdr:rowOff>
    </xdr:to>
    <xdr:cxnSp macro="">
      <xdr:nvCxnSpPr>
        <xdr:cNvPr id="382" name="直線コネクタ 381"/>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133239</xdr:rowOff>
    </xdr:from>
    <xdr:ext cx="469744" cy="259045"/>
    <xdr:sp macro="" textlink="">
      <xdr:nvSpPr>
        <xdr:cNvPr id="383" name="【庁舎】&#10;一人当たり面積平均値テキスト"/>
        <xdr:cNvSpPr txBox="1"/>
      </xdr:nvSpPr>
      <xdr:spPr>
        <a:xfrm>
          <a:off x="22250400" y="181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110362</xdr:rowOff>
    </xdr:from>
    <xdr:to>
      <xdr:col>32</xdr:col>
      <xdr:colOff>238125</xdr:colOff>
      <xdr:row>107</xdr:row>
      <xdr:rowOff>40512</xdr:rowOff>
    </xdr:to>
    <xdr:sp macro="" textlink="">
      <xdr:nvSpPr>
        <xdr:cNvPr id="384" name="フローチャート : 判断 383"/>
        <xdr:cNvSpPr/>
      </xdr:nvSpPr>
      <xdr:spPr>
        <a:xfrm>
          <a:off x="22110700" y="182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85" name="テキスト ボックス 3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86" name="テキスト ボックス 3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87" name="テキスト ボックス 3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88" name="テキスト ボックス 3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89" name="テキスト ボックス 3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116460</xdr:rowOff>
    </xdr:from>
    <xdr:to>
      <xdr:col>32</xdr:col>
      <xdr:colOff>238125</xdr:colOff>
      <xdr:row>108</xdr:row>
      <xdr:rowOff>46610</xdr:rowOff>
    </xdr:to>
    <xdr:sp macro="" textlink="">
      <xdr:nvSpPr>
        <xdr:cNvPr id="390" name="円/楕円 389"/>
        <xdr:cNvSpPr/>
      </xdr:nvSpPr>
      <xdr:spPr>
        <a:xfrm>
          <a:off x="22110700" y="184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31387</xdr:rowOff>
    </xdr:from>
    <xdr:ext cx="469744" cy="259045"/>
    <xdr:sp macro="" textlink="">
      <xdr:nvSpPr>
        <xdr:cNvPr id="391" name="【庁舎】&#10;一人当たり面積該当値テキスト"/>
        <xdr:cNvSpPr txBox="1"/>
      </xdr:nvSpPr>
      <xdr:spPr>
        <a:xfrm>
          <a:off x="22250400" y="183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2" name="正方形/長方形 39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3" name="正方形/長方形 3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94" name="テキスト ボックス 39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baseline="0">
              <a:latin typeface="ＭＳ Ｐゴシック"/>
            </a:rPr>
            <a:t>　消防施設及び庁舎については、減価償却率が</a:t>
          </a:r>
          <a:r>
            <a:rPr kumimoji="1" lang="en-US" altLang="ja-JP" sz="1600" baseline="0">
              <a:latin typeface="ＭＳ Ｐゴシック"/>
            </a:rPr>
            <a:t>60</a:t>
          </a:r>
          <a:r>
            <a:rPr kumimoji="1" lang="ja-JP" altLang="en-US" sz="1600" baseline="0">
              <a:latin typeface="ＭＳ Ｐゴシック"/>
            </a:rPr>
            <a:t>％を上回っているため、今後、施設の更新や修繕等に係る費用の増額が見込まれる。特に庁舎においては、合併以前の２棟を活用しており、１棟の減価償却率が大きく影響しているため、今後の更新や庁舎の統合等について早期に検討が必要となる。また、一般廃棄物処理施設においては、他施設に比べ固定資産額が大きくなるため、施設の更新等による費用負担を考えるとメンテナンスや長寿命化を図るとともに、処理方法・整備計画についても検討を行う必要がある。</a:t>
          </a:r>
          <a:endParaRPr kumimoji="1" lang="ja-JP" altLang="en-US" sz="16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8,235
8,191
63.65
8,894,607
8,562,619
301,724
4,120,535
6,885,896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人口の減少や長引く景気低迷による個人・法人関係の減収などから、当該指数が</a:t>
          </a:r>
          <a:r>
            <a:rPr kumimoji="1" lang="en-US" altLang="ja-JP" sz="1300">
              <a:solidFill>
                <a:schemeClr val="dk1"/>
              </a:solidFill>
              <a:effectLst/>
              <a:latin typeface="+mn-lt"/>
              <a:ea typeface="+mn-ea"/>
              <a:cs typeface="+mn-cs"/>
            </a:rPr>
            <a:t>0.19</a:t>
          </a:r>
          <a:r>
            <a:rPr kumimoji="1" lang="ja-JP" altLang="ja-JP" sz="1300">
              <a:solidFill>
                <a:schemeClr val="dk1"/>
              </a:solidFill>
              <a:effectLst/>
              <a:latin typeface="+mn-lt"/>
              <a:ea typeface="+mn-ea"/>
              <a:cs typeface="+mn-cs"/>
            </a:rPr>
            <a:t>と類似団体平均を大きく</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ため、第二次久米島町行政改革大綱に基づく、各行動計画を実施することにより、組織の見直し（公共施設の整理統廃合及び組織機構の改編）、退職者数に対する新規採用者数の抑制、職員数の減による人件費を削減、各種事務事業の民間委託等による歳出の徹底的な見直しを図り、行政運営の効率化と財政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69" name="直線コネクタ 68"/>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89"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経常経費に充当された一般財源のうち人件費では▲</a:t>
          </a:r>
          <a:r>
            <a:rPr kumimoji="1" lang="en-US" altLang="ja-JP" sz="1300">
              <a:solidFill>
                <a:schemeClr val="dk1"/>
              </a:solidFill>
              <a:effectLst/>
              <a:latin typeface="+mn-lt"/>
              <a:ea typeface="+mn-ea"/>
              <a:cs typeface="+mn-cs"/>
            </a:rPr>
            <a:t>55,555</a:t>
          </a:r>
          <a:r>
            <a:rPr kumimoji="1" lang="ja-JP" altLang="ja-JP" sz="1300">
              <a:solidFill>
                <a:schemeClr val="dk1"/>
              </a:solidFill>
              <a:effectLst/>
              <a:latin typeface="+mn-lt"/>
              <a:ea typeface="+mn-ea"/>
              <a:cs typeface="+mn-cs"/>
            </a:rPr>
            <a:t>千円、扶助費は▲</a:t>
          </a:r>
          <a:r>
            <a:rPr kumimoji="1" lang="en-US" altLang="ja-JP" sz="1300">
              <a:solidFill>
                <a:schemeClr val="dk1"/>
              </a:solidFill>
              <a:effectLst/>
              <a:latin typeface="+mn-lt"/>
              <a:ea typeface="+mn-ea"/>
              <a:cs typeface="+mn-cs"/>
            </a:rPr>
            <a:t>22,514</a:t>
          </a:r>
          <a:r>
            <a:rPr kumimoji="1" lang="ja-JP" altLang="ja-JP" sz="1300">
              <a:solidFill>
                <a:schemeClr val="dk1"/>
              </a:solidFill>
              <a:effectLst/>
              <a:latin typeface="+mn-lt"/>
              <a:ea typeface="+mn-ea"/>
              <a:cs typeface="+mn-cs"/>
            </a:rPr>
            <a:t>千円、公債費は▲</a:t>
          </a:r>
          <a:r>
            <a:rPr kumimoji="1" lang="en-US" altLang="ja-JP" sz="1300">
              <a:solidFill>
                <a:schemeClr val="dk1"/>
              </a:solidFill>
              <a:effectLst/>
              <a:latin typeface="+mn-lt"/>
              <a:ea typeface="+mn-ea"/>
              <a:cs typeface="+mn-cs"/>
            </a:rPr>
            <a:t>20,102</a:t>
          </a:r>
          <a:r>
            <a:rPr kumimoji="1" lang="ja-JP" altLang="ja-JP" sz="1300">
              <a:solidFill>
                <a:schemeClr val="dk1"/>
              </a:solidFill>
              <a:effectLst/>
              <a:latin typeface="+mn-lt"/>
              <a:ea typeface="+mn-ea"/>
              <a:cs typeface="+mn-cs"/>
            </a:rPr>
            <a:t>千円、合計で▲</a:t>
          </a:r>
          <a:r>
            <a:rPr kumimoji="1" lang="en-US" altLang="ja-JP" sz="1300">
              <a:solidFill>
                <a:schemeClr val="dk1"/>
              </a:solidFill>
              <a:effectLst/>
              <a:latin typeface="+mn-lt"/>
              <a:ea typeface="+mn-ea"/>
              <a:cs typeface="+mn-cs"/>
            </a:rPr>
            <a:t>39,349</a:t>
          </a:r>
          <a:r>
            <a:rPr kumimoji="1" lang="ja-JP" altLang="ja-JP" sz="1300">
              <a:solidFill>
                <a:schemeClr val="dk1"/>
              </a:solidFill>
              <a:effectLst/>
              <a:latin typeface="+mn-lt"/>
              <a:ea typeface="+mn-ea"/>
              <a:cs typeface="+mn-cs"/>
            </a:rPr>
            <a:t>千円の減額</a:t>
          </a:r>
          <a:r>
            <a:rPr kumimoji="1" lang="ja-JP" altLang="en-US" sz="1300">
              <a:solidFill>
                <a:schemeClr val="dk1"/>
              </a:solidFill>
              <a:effectLst/>
              <a:latin typeface="+mn-lt"/>
              <a:ea typeface="+mn-ea"/>
              <a:cs typeface="+mn-cs"/>
            </a:rPr>
            <a:t>となり</a:t>
          </a:r>
          <a:r>
            <a:rPr kumimoji="1" lang="ja-JP" altLang="ja-JP" sz="1300">
              <a:solidFill>
                <a:schemeClr val="dk1"/>
              </a:solidFill>
              <a:effectLst/>
              <a:latin typeface="+mn-lt"/>
              <a:ea typeface="+mn-ea"/>
              <a:cs typeface="+mn-cs"/>
            </a:rPr>
            <a:t>、経常一般財源等は</a:t>
          </a:r>
          <a:r>
            <a:rPr kumimoji="1" lang="ja-JP" altLang="en-US" sz="1300">
              <a:solidFill>
                <a:schemeClr val="dk1"/>
              </a:solidFill>
              <a:effectLst/>
              <a:latin typeface="+mn-lt"/>
              <a:ea typeface="+mn-ea"/>
              <a:cs typeface="+mn-cs"/>
            </a:rPr>
            <a:t>地方税で▲</a:t>
          </a:r>
          <a:r>
            <a:rPr kumimoji="1" lang="en-US" altLang="ja-JP" sz="1300">
              <a:solidFill>
                <a:schemeClr val="dk1"/>
              </a:solidFill>
              <a:effectLst/>
              <a:latin typeface="+mn-lt"/>
              <a:ea typeface="+mn-ea"/>
              <a:cs typeface="+mn-cs"/>
            </a:rPr>
            <a:t>1,212</a:t>
          </a:r>
          <a:r>
            <a:rPr kumimoji="1" lang="ja-JP" altLang="en-US" sz="1300">
              <a:solidFill>
                <a:schemeClr val="dk1"/>
              </a:solidFill>
              <a:effectLst/>
              <a:latin typeface="+mn-lt"/>
              <a:ea typeface="+mn-ea"/>
              <a:cs typeface="+mn-cs"/>
            </a:rPr>
            <a:t>千円の減額となったものの、地方消費税交付金で</a:t>
          </a:r>
          <a:r>
            <a:rPr kumimoji="1" lang="en-US" altLang="ja-JP" sz="1300">
              <a:solidFill>
                <a:schemeClr val="dk1"/>
              </a:solidFill>
              <a:effectLst/>
              <a:latin typeface="+mn-lt"/>
              <a:ea typeface="+mn-ea"/>
              <a:cs typeface="+mn-cs"/>
            </a:rPr>
            <a:t>62,628</a:t>
          </a:r>
          <a:r>
            <a:rPr kumimoji="1" lang="ja-JP" altLang="ja-JP" sz="1300">
              <a:solidFill>
                <a:schemeClr val="dk1"/>
              </a:solidFill>
              <a:effectLst/>
              <a:latin typeface="+mn-lt"/>
              <a:ea typeface="+mn-ea"/>
              <a:cs typeface="+mn-cs"/>
            </a:rPr>
            <a:t>千円と</a:t>
          </a:r>
          <a:r>
            <a:rPr kumimoji="1" lang="ja-JP" altLang="en-US" sz="1300">
              <a:solidFill>
                <a:schemeClr val="dk1"/>
              </a:solidFill>
              <a:effectLst/>
              <a:latin typeface="+mn-lt"/>
              <a:ea typeface="+mn-ea"/>
              <a:cs typeface="+mn-cs"/>
            </a:rPr>
            <a:t>大きく増加した</a:t>
          </a:r>
          <a:r>
            <a:rPr kumimoji="1" lang="ja-JP" altLang="ja-JP" sz="1300">
              <a:solidFill>
                <a:schemeClr val="dk1"/>
              </a:solidFill>
              <a:effectLst/>
              <a:latin typeface="+mn-lt"/>
              <a:ea typeface="+mn-ea"/>
              <a:cs typeface="+mn-cs"/>
            </a:rPr>
            <a:t>ことから、合計で</a:t>
          </a:r>
          <a:r>
            <a:rPr kumimoji="1" lang="en-US" altLang="ja-JP" sz="1300">
              <a:solidFill>
                <a:schemeClr val="dk1"/>
              </a:solidFill>
              <a:effectLst/>
              <a:latin typeface="+mn-lt"/>
              <a:ea typeface="+mn-ea"/>
              <a:cs typeface="+mn-cs"/>
            </a:rPr>
            <a:t>120,992</a:t>
          </a:r>
          <a:r>
            <a:rPr kumimoji="1" lang="ja-JP" altLang="ja-JP" sz="1300">
              <a:solidFill>
                <a:schemeClr val="dk1"/>
              </a:solidFill>
              <a:effectLst/>
              <a:latin typeface="+mn-lt"/>
              <a:ea typeface="+mn-ea"/>
              <a:cs typeface="+mn-cs"/>
            </a:rPr>
            <a:t>千円の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額となった</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前年度と比較すると、</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たものの</a:t>
          </a:r>
          <a:r>
            <a:rPr kumimoji="1" lang="ja-JP" altLang="ja-JP" sz="1300">
              <a:solidFill>
                <a:schemeClr val="dk1"/>
              </a:solidFill>
              <a:effectLst/>
              <a:latin typeface="+mn-lt"/>
              <a:ea typeface="+mn-ea"/>
              <a:cs typeface="+mn-cs"/>
            </a:rPr>
            <a:t>、類似団体平均との比較では</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ポイント上回っているため、引き続き、行政改革の推進により、経常経費の抑制に努めるとともに、地方税の収納対策を強化することにより、財源の確保に努め、数値改善を目指す。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145796</xdr:rowOff>
    </xdr:from>
    <xdr:to>
      <xdr:col>7</xdr:col>
      <xdr:colOff>152400</xdr:colOff>
      <xdr:row>63</xdr:row>
      <xdr:rowOff>133604</xdr:rowOff>
    </xdr:to>
    <xdr:cxnSp macro="">
      <xdr:nvCxnSpPr>
        <xdr:cNvPr id="130" name="直線コネクタ 129"/>
        <xdr:cNvCxnSpPr/>
      </xdr:nvCxnSpPr>
      <xdr:spPr>
        <a:xfrm flipV="1">
          <a:off x="4114800" y="1077569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119126</xdr:rowOff>
    </xdr:from>
    <xdr:to>
      <xdr:col>6</xdr:col>
      <xdr:colOff>0</xdr:colOff>
      <xdr:row>63</xdr:row>
      <xdr:rowOff>133604</xdr:rowOff>
    </xdr:to>
    <xdr:cxnSp macro="">
      <xdr:nvCxnSpPr>
        <xdr:cNvPr id="133" name="直線コネクタ 132"/>
        <xdr:cNvCxnSpPr/>
      </xdr:nvCxnSpPr>
      <xdr:spPr>
        <a:xfrm>
          <a:off x="3225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63</xdr:row>
      <xdr:rowOff>152908</xdr:rowOff>
    </xdr:to>
    <xdr:cxnSp macro="">
      <xdr:nvCxnSpPr>
        <xdr:cNvPr id="136" name="直線コネクタ 135"/>
        <xdr:cNvCxnSpPr/>
      </xdr:nvCxnSpPr>
      <xdr:spPr>
        <a:xfrm flipV="1">
          <a:off x="2336800" y="1092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152908</xdr:rowOff>
    </xdr:to>
    <xdr:cxnSp macro="">
      <xdr:nvCxnSpPr>
        <xdr:cNvPr id="139" name="直線コネクタ 138"/>
        <xdr:cNvCxnSpPr/>
      </xdr:nvCxnSpPr>
      <xdr:spPr>
        <a:xfrm>
          <a:off x="1447800" y="108529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49" name="円/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67073</xdr:rowOff>
    </xdr:from>
    <xdr:ext cx="762000" cy="259045"/>
    <xdr:sp macro="" textlink="">
      <xdr:nvSpPr>
        <xdr:cNvPr id="150"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82804</xdr:rowOff>
    </xdr:from>
    <xdr:to>
      <xdr:col>6</xdr:col>
      <xdr:colOff>50800</xdr:colOff>
      <xdr:row>64</xdr:row>
      <xdr:rowOff>12954</xdr:rowOff>
    </xdr:to>
    <xdr:sp macro="" textlink="">
      <xdr:nvSpPr>
        <xdr:cNvPr id="151" name="円/楕円 150"/>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52" name="テキスト ボックス 151"/>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3" name="円/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54" name="テキスト ボックス 153"/>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102108</xdr:rowOff>
    </xdr:from>
    <xdr:to>
      <xdr:col>3</xdr:col>
      <xdr:colOff>330200</xdr:colOff>
      <xdr:row>64</xdr:row>
      <xdr:rowOff>32258</xdr:rowOff>
    </xdr:to>
    <xdr:sp macro="" textlink="">
      <xdr:nvSpPr>
        <xdr:cNvPr id="155" name="円/楕円 154"/>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17035</xdr:rowOff>
    </xdr:from>
    <xdr:ext cx="762000" cy="259045"/>
    <xdr:sp macro="" textlink="">
      <xdr:nvSpPr>
        <xdr:cNvPr id="156" name="テキスト ボックス 155"/>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7" name="円/楕円 156"/>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87139</xdr:rowOff>
    </xdr:from>
    <xdr:ext cx="762000" cy="259045"/>
    <xdr:sp macro="" textlink="">
      <xdr:nvSpPr>
        <xdr:cNvPr id="158" name="テキスト ボックス 157"/>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[339,999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当該数値は対前年度比</a:t>
          </a:r>
          <a:r>
            <a:rPr kumimoji="1" lang="en-US" altLang="ja-JP" sz="1300">
              <a:solidFill>
                <a:schemeClr val="dk1"/>
              </a:solidFill>
              <a:effectLst/>
              <a:latin typeface="+mn-lt"/>
              <a:ea typeface="+mn-ea"/>
              <a:cs typeface="+mn-cs"/>
            </a:rPr>
            <a:t>10,088</a:t>
          </a:r>
          <a:r>
            <a:rPr kumimoji="1" lang="ja-JP" altLang="ja-JP" sz="1300">
              <a:solidFill>
                <a:schemeClr val="dk1"/>
              </a:solidFill>
              <a:effectLst/>
              <a:latin typeface="+mn-lt"/>
              <a:ea typeface="+mn-ea"/>
              <a:cs typeface="+mn-cs"/>
            </a:rPr>
            <a:t>円増加している。増加した要因は公共施設の老朽化に伴う修繕等により、物件費、維持補修費共に増加したことが要因である。また、類似団体平均と比較しても</a:t>
          </a:r>
          <a:r>
            <a:rPr kumimoji="1" lang="en-US" altLang="ja-JP" sz="1300">
              <a:solidFill>
                <a:schemeClr val="dk1"/>
              </a:solidFill>
              <a:effectLst/>
              <a:latin typeface="+mn-lt"/>
              <a:ea typeface="+mn-ea"/>
              <a:cs typeface="+mn-cs"/>
            </a:rPr>
            <a:t>79,740</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と大きく</a:t>
          </a:r>
          <a:r>
            <a:rPr kumimoji="1" lang="ja-JP" altLang="ja-JP" sz="1300">
              <a:solidFill>
                <a:schemeClr val="dk1"/>
              </a:solidFill>
              <a:effectLst/>
              <a:latin typeface="+mn-lt"/>
              <a:ea typeface="+mn-ea"/>
              <a:cs typeface="+mn-cs"/>
            </a:rPr>
            <a:t>上回っている。これは、ごみ処理施設、保育所、消防、上下水道及び空港等の施設運営を直営で行っていることから人件費の割合が高い水準であることが要因となっている。今後は公共施設総合管理計画に基づき、施設管理の合理化、効率化を進め物件費、維持補修費の低減を図るとともに、民間で実施可能な分野については指定管理者制度等を活用し、民営化や民間委託を推進し、人件費のコスト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152042</xdr:rowOff>
    </xdr:from>
    <xdr:to>
      <xdr:col>7</xdr:col>
      <xdr:colOff>152400</xdr:colOff>
      <xdr:row>86</xdr:row>
      <xdr:rowOff>21163</xdr:rowOff>
    </xdr:to>
    <xdr:cxnSp macro="">
      <xdr:nvCxnSpPr>
        <xdr:cNvPr id="193" name="直線コネクタ 192"/>
        <xdr:cNvCxnSpPr/>
      </xdr:nvCxnSpPr>
      <xdr:spPr>
        <a:xfrm>
          <a:off x="4114800" y="14725292"/>
          <a:ext cx="838200" cy="4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116080</xdr:rowOff>
    </xdr:from>
    <xdr:to>
      <xdr:col>6</xdr:col>
      <xdr:colOff>0</xdr:colOff>
      <xdr:row>85</xdr:row>
      <xdr:rowOff>152042</xdr:rowOff>
    </xdr:to>
    <xdr:cxnSp macro="">
      <xdr:nvCxnSpPr>
        <xdr:cNvPr id="196" name="直線コネクタ 195"/>
        <xdr:cNvCxnSpPr/>
      </xdr:nvCxnSpPr>
      <xdr:spPr>
        <a:xfrm>
          <a:off x="3225800" y="14689330"/>
          <a:ext cx="889000" cy="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56607</xdr:rowOff>
    </xdr:from>
    <xdr:to>
      <xdr:col>4</xdr:col>
      <xdr:colOff>482600</xdr:colOff>
      <xdr:row>85</xdr:row>
      <xdr:rowOff>116080</xdr:rowOff>
    </xdr:to>
    <xdr:cxnSp macro="">
      <xdr:nvCxnSpPr>
        <xdr:cNvPr id="199" name="直線コネクタ 198"/>
        <xdr:cNvCxnSpPr/>
      </xdr:nvCxnSpPr>
      <xdr:spPr>
        <a:xfrm>
          <a:off x="2336800" y="14629857"/>
          <a:ext cx="889000" cy="5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56607</xdr:rowOff>
    </xdr:from>
    <xdr:to>
      <xdr:col>3</xdr:col>
      <xdr:colOff>279400</xdr:colOff>
      <xdr:row>85</xdr:row>
      <xdr:rowOff>109114</xdr:rowOff>
    </xdr:to>
    <xdr:cxnSp macro="">
      <xdr:nvCxnSpPr>
        <xdr:cNvPr id="202" name="直線コネクタ 201"/>
        <xdr:cNvCxnSpPr/>
      </xdr:nvCxnSpPr>
      <xdr:spPr>
        <a:xfrm flipV="1">
          <a:off x="1447800" y="14629857"/>
          <a:ext cx="889000" cy="5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141813</xdr:rowOff>
    </xdr:from>
    <xdr:to>
      <xdr:col>7</xdr:col>
      <xdr:colOff>203200</xdr:colOff>
      <xdr:row>86</xdr:row>
      <xdr:rowOff>71963</xdr:rowOff>
    </xdr:to>
    <xdr:sp macro="" textlink="">
      <xdr:nvSpPr>
        <xdr:cNvPr id="212" name="円/楕円 211"/>
        <xdr:cNvSpPr/>
      </xdr:nvSpPr>
      <xdr:spPr>
        <a:xfrm>
          <a:off x="4902200" y="147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113890</xdr:rowOff>
    </xdr:from>
    <xdr:ext cx="762000" cy="259045"/>
    <xdr:sp macro="" textlink="">
      <xdr:nvSpPr>
        <xdr:cNvPr id="213" name="人件費・物件費等の状況該当値テキスト"/>
        <xdr:cNvSpPr txBox="1"/>
      </xdr:nvSpPr>
      <xdr:spPr>
        <a:xfrm>
          <a:off x="5041900" y="146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339,999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101242</xdr:rowOff>
    </xdr:from>
    <xdr:to>
      <xdr:col>6</xdr:col>
      <xdr:colOff>50800</xdr:colOff>
      <xdr:row>86</xdr:row>
      <xdr:rowOff>31392</xdr:rowOff>
    </xdr:to>
    <xdr:sp macro="" textlink="">
      <xdr:nvSpPr>
        <xdr:cNvPr id="214" name="円/楕円 213"/>
        <xdr:cNvSpPr/>
      </xdr:nvSpPr>
      <xdr:spPr>
        <a:xfrm>
          <a:off x="4064000" y="146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16169</xdr:rowOff>
    </xdr:from>
    <xdr:ext cx="736600" cy="259045"/>
    <xdr:sp macro="" textlink="">
      <xdr:nvSpPr>
        <xdr:cNvPr id="215" name="テキスト ボックス 214"/>
        <xdr:cNvSpPr txBox="1"/>
      </xdr:nvSpPr>
      <xdr:spPr>
        <a:xfrm>
          <a:off x="3733800" y="1476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329,911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65280</xdr:rowOff>
    </xdr:from>
    <xdr:to>
      <xdr:col>4</xdr:col>
      <xdr:colOff>533400</xdr:colOff>
      <xdr:row>85</xdr:row>
      <xdr:rowOff>166880</xdr:rowOff>
    </xdr:to>
    <xdr:sp macro="" textlink="">
      <xdr:nvSpPr>
        <xdr:cNvPr id="216" name="円/楕円 215"/>
        <xdr:cNvSpPr/>
      </xdr:nvSpPr>
      <xdr:spPr>
        <a:xfrm>
          <a:off x="3175000" y="14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151657</xdr:rowOff>
    </xdr:from>
    <xdr:ext cx="762000" cy="259045"/>
    <xdr:sp macro="" textlink="">
      <xdr:nvSpPr>
        <xdr:cNvPr id="217" name="テキスト ボックス 216"/>
        <xdr:cNvSpPr txBox="1"/>
      </xdr:nvSpPr>
      <xdr:spPr>
        <a:xfrm>
          <a:off x="2844800" y="1472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320,969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5807</xdr:rowOff>
    </xdr:from>
    <xdr:to>
      <xdr:col>3</xdr:col>
      <xdr:colOff>330200</xdr:colOff>
      <xdr:row>85</xdr:row>
      <xdr:rowOff>107407</xdr:rowOff>
    </xdr:to>
    <xdr:sp macro="" textlink="">
      <xdr:nvSpPr>
        <xdr:cNvPr id="218" name="円/楕円 217"/>
        <xdr:cNvSpPr/>
      </xdr:nvSpPr>
      <xdr:spPr>
        <a:xfrm>
          <a:off x="2286000" y="145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92184</xdr:rowOff>
    </xdr:from>
    <xdr:ext cx="762000" cy="259045"/>
    <xdr:sp macro="" textlink="">
      <xdr:nvSpPr>
        <xdr:cNvPr id="219" name="テキスト ボックス 218"/>
        <xdr:cNvSpPr txBox="1"/>
      </xdr:nvSpPr>
      <xdr:spPr>
        <a:xfrm>
          <a:off x="1955800" y="1466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306,181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58314</xdr:rowOff>
    </xdr:from>
    <xdr:to>
      <xdr:col>2</xdr:col>
      <xdr:colOff>127000</xdr:colOff>
      <xdr:row>85</xdr:row>
      <xdr:rowOff>159914</xdr:rowOff>
    </xdr:to>
    <xdr:sp macro="" textlink="">
      <xdr:nvSpPr>
        <xdr:cNvPr id="220" name="円/楕円 219"/>
        <xdr:cNvSpPr/>
      </xdr:nvSpPr>
      <xdr:spPr>
        <a:xfrm>
          <a:off x="1397000" y="146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144691</xdr:rowOff>
    </xdr:from>
    <xdr:ext cx="762000" cy="259045"/>
    <xdr:sp macro="" textlink="">
      <xdr:nvSpPr>
        <xdr:cNvPr id="221" name="テキスト ボックス 220"/>
        <xdr:cNvSpPr txBox="1"/>
      </xdr:nvSpPr>
      <xdr:spPr>
        <a:xfrm>
          <a:off x="1066800" y="1471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国家公務員の時限的な給与改定特例法の措置が終了後、同数値が対前年度比</a:t>
          </a:r>
          <a:r>
            <a:rPr kumimoji="1" lang="en-US" altLang="ja-JP" sz="1300">
              <a:solidFill>
                <a:schemeClr val="dk1"/>
              </a:solidFill>
              <a:effectLst/>
              <a:latin typeface="+mn-lt"/>
              <a:ea typeface="+mn-ea"/>
              <a:cs typeface="+mn-cs"/>
            </a:rPr>
            <a:t>8.4</a:t>
          </a:r>
          <a:r>
            <a:rPr kumimoji="1" lang="ja-JP" altLang="ja-JP" sz="1300">
              <a:solidFill>
                <a:schemeClr val="dk1"/>
              </a:solidFill>
              <a:effectLst/>
              <a:latin typeface="+mn-lt"/>
              <a:ea typeface="+mn-ea"/>
              <a:cs typeface="+mn-cs"/>
            </a:rPr>
            <a:t>ポイント減少、平成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年度においても対前年度比で</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ポイント減少し、類似団体との比較でも</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ポイント下回っている。今後も各種手当等の総点検を行うなど人件費の縮減に努め、引き続き、給与の適正化に努める。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17272</xdr:rowOff>
    </xdr:from>
    <xdr:to>
      <xdr:col>24</xdr:col>
      <xdr:colOff>558800</xdr:colOff>
      <xdr:row>85</xdr:row>
      <xdr:rowOff>55880</xdr:rowOff>
    </xdr:to>
    <xdr:cxnSp macro="">
      <xdr:nvCxnSpPr>
        <xdr:cNvPr id="253" name="直線コネクタ 252"/>
        <xdr:cNvCxnSpPr/>
      </xdr:nvCxnSpPr>
      <xdr:spPr>
        <a:xfrm flipV="1">
          <a:off x="16179800" y="1459052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6114</xdr:rowOff>
    </xdr:from>
    <xdr:ext cx="762000" cy="259045"/>
    <xdr:sp macro="" textlink="">
      <xdr:nvSpPr>
        <xdr:cNvPr id="254" name="給与水準   （国との比較）平均値テキスト"/>
        <xdr:cNvSpPr txBox="1"/>
      </xdr:nvSpPr>
      <xdr:spPr>
        <a:xfrm>
          <a:off x="17106900" y="1457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104139</xdr:rowOff>
    </xdr:to>
    <xdr:cxnSp macro="">
      <xdr:nvCxnSpPr>
        <xdr:cNvPr id="256" name="直線コネクタ 255"/>
        <xdr:cNvCxnSpPr/>
      </xdr:nvCxnSpPr>
      <xdr:spPr>
        <a:xfrm flipV="1">
          <a:off x="15290800" y="146291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58" name="テキスト ボックス 257"/>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87</xdr:row>
      <xdr:rowOff>166624</xdr:rowOff>
    </xdr:to>
    <xdr:cxnSp macro="">
      <xdr:nvCxnSpPr>
        <xdr:cNvPr id="259" name="直線コネクタ 258"/>
        <xdr:cNvCxnSpPr/>
      </xdr:nvCxnSpPr>
      <xdr:spPr>
        <a:xfrm flipV="1">
          <a:off x="14401800" y="14677389"/>
          <a:ext cx="889000" cy="4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166624</xdr:rowOff>
    </xdr:from>
    <xdr:to>
      <xdr:col>21</xdr:col>
      <xdr:colOff>0</xdr:colOff>
      <xdr:row>88</xdr:row>
      <xdr:rowOff>43435</xdr:rowOff>
    </xdr:to>
    <xdr:cxnSp macro="">
      <xdr:nvCxnSpPr>
        <xdr:cNvPr id="262" name="直線コネクタ 261"/>
        <xdr:cNvCxnSpPr/>
      </xdr:nvCxnSpPr>
      <xdr:spPr>
        <a:xfrm flipV="1">
          <a:off x="13512800" y="1508277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72" name="円/楕円 271"/>
        <xdr:cNvSpPr/>
      </xdr:nvSpPr>
      <xdr:spPr>
        <a:xfrm>
          <a:off x="169672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154449</xdr:rowOff>
    </xdr:from>
    <xdr:ext cx="762000" cy="259045"/>
    <xdr:sp macro="" textlink="">
      <xdr:nvSpPr>
        <xdr:cNvPr id="273" name="給与水準   （国との比較）該当値テキスト"/>
        <xdr:cNvSpPr txBox="1"/>
      </xdr:nvSpPr>
      <xdr:spPr>
        <a:xfrm>
          <a:off x="17106900" y="1438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4" name="円/楕円 273"/>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75" name="テキスト ボックス 274"/>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6" name="円/楕円 275"/>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7" name="テキスト ボックス 276"/>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115824</xdr:rowOff>
    </xdr:from>
    <xdr:to>
      <xdr:col>21</xdr:col>
      <xdr:colOff>50800</xdr:colOff>
      <xdr:row>88</xdr:row>
      <xdr:rowOff>45974</xdr:rowOff>
    </xdr:to>
    <xdr:sp macro="" textlink="">
      <xdr:nvSpPr>
        <xdr:cNvPr id="278" name="円/楕円 277"/>
        <xdr:cNvSpPr/>
      </xdr:nvSpPr>
      <xdr:spPr>
        <a:xfrm>
          <a:off x="14351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79" name="テキスト ボックス 278"/>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164085</xdr:rowOff>
    </xdr:from>
    <xdr:to>
      <xdr:col>19</xdr:col>
      <xdr:colOff>533400</xdr:colOff>
      <xdr:row>88</xdr:row>
      <xdr:rowOff>94235</xdr:rowOff>
    </xdr:to>
    <xdr:sp macro="" textlink="">
      <xdr:nvSpPr>
        <xdr:cNvPr id="280" name="円/楕円 279"/>
        <xdr:cNvSpPr/>
      </xdr:nvSpPr>
      <xdr:spPr>
        <a:xfrm>
          <a:off x="13462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79012</xdr:rowOff>
    </xdr:from>
    <xdr:ext cx="762000" cy="259045"/>
    <xdr:sp macro="" textlink="">
      <xdr:nvSpPr>
        <xdr:cNvPr id="281" name="テキスト ボックス 280"/>
        <xdr:cNvSpPr txBox="1"/>
      </xdr:nvSpPr>
      <xdr:spPr>
        <a:xfrm>
          <a:off x="13131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町は僻地離島であることから、他の自治体では広域等で対応している消防、ごみ焼却施設、学校給食センター、上下水道事業及び空港等を町単独で管理運営していることから、類似団体平均を大きく上回っている。今後は事務事業の効率化を図るとともに、可能な限り業務の民間委託や民営化を進め、住民サービスのの低下を招くことなく、職員定数の適正化を行う。</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53159</xdr:rowOff>
    </xdr:from>
    <xdr:to>
      <xdr:col>24</xdr:col>
      <xdr:colOff>558800</xdr:colOff>
      <xdr:row>64</xdr:row>
      <xdr:rowOff>64189</xdr:rowOff>
    </xdr:to>
    <xdr:cxnSp macro="">
      <xdr:nvCxnSpPr>
        <xdr:cNvPr id="318" name="直線コネクタ 317"/>
        <xdr:cNvCxnSpPr/>
      </xdr:nvCxnSpPr>
      <xdr:spPr>
        <a:xfrm>
          <a:off x="16179800" y="11025959"/>
          <a:ext cx="8382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53159</xdr:rowOff>
    </xdr:from>
    <xdr:to>
      <xdr:col>23</xdr:col>
      <xdr:colOff>406400</xdr:colOff>
      <xdr:row>64</xdr:row>
      <xdr:rowOff>77288</xdr:rowOff>
    </xdr:to>
    <xdr:cxnSp macro="">
      <xdr:nvCxnSpPr>
        <xdr:cNvPr id="321" name="直線コネクタ 320"/>
        <xdr:cNvCxnSpPr/>
      </xdr:nvCxnSpPr>
      <xdr:spPr>
        <a:xfrm flipV="1">
          <a:off x="15290800" y="1102595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77288</xdr:rowOff>
    </xdr:from>
    <xdr:to>
      <xdr:col>22</xdr:col>
      <xdr:colOff>203200</xdr:colOff>
      <xdr:row>64</xdr:row>
      <xdr:rowOff>113139</xdr:rowOff>
    </xdr:to>
    <xdr:cxnSp macro="">
      <xdr:nvCxnSpPr>
        <xdr:cNvPr id="324" name="直線コネクタ 323"/>
        <xdr:cNvCxnSpPr/>
      </xdr:nvCxnSpPr>
      <xdr:spPr>
        <a:xfrm flipV="1">
          <a:off x="14401800" y="11050088"/>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113139</xdr:rowOff>
    </xdr:from>
    <xdr:to>
      <xdr:col>21</xdr:col>
      <xdr:colOff>0</xdr:colOff>
      <xdr:row>64</xdr:row>
      <xdr:rowOff>140716</xdr:rowOff>
    </xdr:to>
    <xdr:cxnSp macro="">
      <xdr:nvCxnSpPr>
        <xdr:cNvPr id="327" name="直線コネクタ 326"/>
        <xdr:cNvCxnSpPr/>
      </xdr:nvCxnSpPr>
      <xdr:spPr>
        <a:xfrm flipV="1">
          <a:off x="13512800" y="1108593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13389</xdr:rowOff>
    </xdr:from>
    <xdr:to>
      <xdr:col>24</xdr:col>
      <xdr:colOff>609600</xdr:colOff>
      <xdr:row>64</xdr:row>
      <xdr:rowOff>114989</xdr:rowOff>
    </xdr:to>
    <xdr:sp macro="" textlink="">
      <xdr:nvSpPr>
        <xdr:cNvPr id="337" name="円/楕円 336"/>
        <xdr:cNvSpPr/>
      </xdr:nvSpPr>
      <xdr:spPr>
        <a:xfrm>
          <a:off x="16967200" y="109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156916</xdr:rowOff>
    </xdr:from>
    <xdr:ext cx="762000" cy="259045"/>
    <xdr:sp macro="" textlink="">
      <xdr:nvSpPr>
        <xdr:cNvPr id="338" name="定員管理の状況該当値テキスト"/>
        <xdr:cNvSpPr txBox="1"/>
      </xdr:nvSpPr>
      <xdr:spPr>
        <a:xfrm>
          <a:off x="17106900" y="1095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2359</xdr:rowOff>
    </xdr:from>
    <xdr:to>
      <xdr:col>23</xdr:col>
      <xdr:colOff>457200</xdr:colOff>
      <xdr:row>64</xdr:row>
      <xdr:rowOff>103959</xdr:rowOff>
    </xdr:to>
    <xdr:sp macro="" textlink="">
      <xdr:nvSpPr>
        <xdr:cNvPr id="339" name="円/楕円 338"/>
        <xdr:cNvSpPr/>
      </xdr:nvSpPr>
      <xdr:spPr>
        <a:xfrm>
          <a:off x="16129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88736</xdr:rowOff>
    </xdr:from>
    <xdr:ext cx="736600" cy="259045"/>
    <xdr:sp macro="" textlink="">
      <xdr:nvSpPr>
        <xdr:cNvPr id="340" name="テキスト ボックス 339"/>
        <xdr:cNvSpPr txBox="1"/>
      </xdr:nvSpPr>
      <xdr:spPr>
        <a:xfrm>
          <a:off x="15798800" y="1106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26488</xdr:rowOff>
    </xdr:from>
    <xdr:to>
      <xdr:col>22</xdr:col>
      <xdr:colOff>254000</xdr:colOff>
      <xdr:row>64</xdr:row>
      <xdr:rowOff>128088</xdr:rowOff>
    </xdr:to>
    <xdr:sp macro="" textlink="">
      <xdr:nvSpPr>
        <xdr:cNvPr id="341" name="円/楕円 340"/>
        <xdr:cNvSpPr/>
      </xdr:nvSpPr>
      <xdr:spPr>
        <a:xfrm>
          <a:off x="15240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112865</xdr:rowOff>
    </xdr:from>
    <xdr:ext cx="762000" cy="259045"/>
    <xdr:sp macro="" textlink="">
      <xdr:nvSpPr>
        <xdr:cNvPr id="342" name="テキスト ボックス 341"/>
        <xdr:cNvSpPr txBox="1"/>
      </xdr:nvSpPr>
      <xdr:spPr>
        <a:xfrm>
          <a:off x="14909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62339</xdr:rowOff>
    </xdr:from>
    <xdr:to>
      <xdr:col>21</xdr:col>
      <xdr:colOff>50800</xdr:colOff>
      <xdr:row>64</xdr:row>
      <xdr:rowOff>163939</xdr:rowOff>
    </xdr:to>
    <xdr:sp macro="" textlink="">
      <xdr:nvSpPr>
        <xdr:cNvPr id="343" name="円/楕円 342"/>
        <xdr:cNvSpPr/>
      </xdr:nvSpPr>
      <xdr:spPr>
        <a:xfrm>
          <a:off x="14351000" y="110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148716</xdr:rowOff>
    </xdr:from>
    <xdr:ext cx="762000" cy="259045"/>
    <xdr:sp macro="" textlink="">
      <xdr:nvSpPr>
        <xdr:cNvPr id="344" name="テキスト ボックス 343"/>
        <xdr:cNvSpPr txBox="1"/>
      </xdr:nvSpPr>
      <xdr:spPr>
        <a:xfrm>
          <a:off x="14020800" y="1112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89916</xdr:rowOff>
    </xdr:from>
    <xdr:to>
      <xdr:col>19</xdr:col>
      <xdr:colOff>533400</xdr:colOff>
      <xdr:row>65</xdr:row>
      <xdr:rowOff>20066</xdr:rowOff>
    </xdr:to>
    <xdr:sp macro="" textlink="">
      <xdr:nvSpPr>
        <xdr:cNvPr id="345" name="円/楕円 344"/>
        <xdr:cNvSpPr/>
      </xdr:nvSpPr>
      <xdr:spPr>
        <a:xfrm>
          <a:off x="13462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4843</xdr:rowOff>
    </xdr:from>
    <xdr:ext cx="762000" cy="259045"/>
    <xdr:sp macro="" textlink="">
      <xdr:nvSpPr>
        <xdr:cNvPr id="346" name="テキスト ボックス 345"/>
        <xdr:cNvSpPr txBox="1"/>
      </xdr:nvSpPr>
      <xdr:spPr>
        <a:xfrm>
          <a:off x="13131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繰上償還の実施、起債抑制により平成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年度以降、毎年改善傾向にあり、対前年度比</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ポイント改善され、県平均と比較しても</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下回ることができた。今後は公共施設の老朽化に伴う普通建設事業の実施やソフト事業への起債充当等、公債費が増加することが見込まれることから、今後も計画的は起債発行と可能な限りの繰上償還を実施、当該比率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114808</xdr:rowOff>
    </xdr:from>
    <xdr:to>
      <xdr:col>24</xdr:col>
      <xdr:colOff>558800</xdr:colOff>
      <xdr:row>41</xdr:row>
      <xdr:rowOff>148590</xdr:rowOff>
    </xdr:to>
    <xdr:cxnSp macro="">
      <xdr:nvCxnSpPr>
        <xdr:cNvPr id="377" name="直線コネクタ 376"/>
        <xdr:cNvCxnSpPr/>
      </xdr:nvCxnSpPr>
      <xdr:spPr>
        <a:xfrm flipV="1">
          <a:off x="16179800" y="714425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20574</xdr:rowOff>
    </xdr:to>
    <xdr:cxnSp macro="">
      <xdr:nvCxnSpPr>
        <xdr:cNvPr id="380" name="直線コネクタ 379"/>
        <xdr:cNvCxnSpPr/>
      </xdr:nvCxnSpPr>
      <xdr:spPr>
        <a:xfrm flipV="1">
          <a:off x="15290800" y="71780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20574</xdr:rowOff>
    </xdr:from>
    <xdr:to>
      <xdr:col>22</xdr:col>
      <xdr:colOff>203200</xdr:colOff>
      <xdr:row>42</xdr:row>
      <xdr:rowOff>64008</xdr:rowOff>
    </xdr:to>
    <xdr:cxnSp macro="">
      <xdr:nvCxnSpPr>
        <xdr:cNvPr id="383" name="直線コネクタ 382"/>
        <xdr:cNvCxnSpPr/>
      </xdr:nvCxnSpPr>
      <xdr:spPr>
        <a:xfrm flipV="1">
          <a:off x="14401800" y="7221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64008</xdr:rowOff>
    </xdr:from>
    <xdr:to>
      <xdr:col>21</xdr:col>
      <xdr:colOff>0</xdr:colOff>
      <xdr:row>42</xdr:row>
      <xdr:rowOff>121920</xdr:rowOff>
    </xdr:to>
    <xdr:cxnSp macro="">
      <xdr:nvCxnSpPr>
        <xdr:cNvPr id="386" name="直線コネクタ 385"/>
        <xdr:cNvCxnSpPr/>
      </xdr:nvCxnSpPr>
      <xdr:spPr>
        <a:xfrm flipV="1">
          <a:off x="13512800" y="72649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64008</xdr:rowOff>
    </xdr:from>
    <xdr:to>
      <xdr:col>24</xdr:col>
      <xdr:colOff>609600</xdr:colOff>
      <xdr:row>41</xdr:row>
      <xdr:rowOff>165608</xdr:rowOff>
    </xdr:to>
    <xdr:sp macro="" textlink="">
      <xdr:nvSpPr>
        <xdr:cNvPr id="396" name="円/楕円 395"/>
        <xdr:cNvSpPr/>
      </xdr:nvSpPr>
      <xdr:spPr>
        <a:xfrm>
          <a:off x="169672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80535</xdr:rowOff>
    </xdr:from>
    <xdr:ext cx="762000" cy="259045"/>
    <xdr:sp macro="" textlink="">
      <xdr:nvSpPr>
        <xdr:cNvPr id="397" name="公債費負担の状況該当値テキスト"/>
        <xdr:cNvSpPr txBox="1"/>
      </xdr:nvSpPr>
      <xdr:spPr>
        <a:xfrm>
          <a:off x="17106900" y="693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398" name="円/楕円 397"/>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9" name="テキスト ボックス 39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141224</xdr:rowOff>
    </xdr:from>
    <xdr:to>
      <xdr:col>22</xdr:col>
      <xdr:colOff>254000</xdr:colOff>
      <xdr:row>42</xdr:row>
      <xdr:rowOff>71374</xdr:rowOff>
    </xdr:to>
    <xdr:sp macro="" textlink="">
      <xdr:nvSpPr>
        <xdr:cNvPr id="400" name="円/楕円 399"/>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56151</xdr:rowOff>
    </xdr:from>
    <xdr:ext cx="762000" cy="259045"/>
    <xdr:sp macro="" textlink="">
      <xdr:nvSpPr>
        <xdr:cNvPr id="401" name="テキスト ボックス 400"/>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13208</xdr:rowOff>
    </xdr:from>
    <xdr:to>
      <xdr:col>21</xdr:col>
      <xdr:colOff>50800</xdr:colOff>
      <xdr:row>42</xdr:row>
      <xdr:rowOff>114808</xdr:rowOff>
    </xdr:to>
    <xdr:sp macro="" textlink="">
      <xdr:nvSpPr>
        <xdr:cNvPr id="402" name="円/楕円 401"/>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403" name="テキスト ボックス 402"/>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4" name="円/楕円 403"/>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11447</xdr:rowOff>
    </xdr:from>
    <xdr:ext cx="762000" cy="259045"/>
    <xdr:sp macro="" textlink="">
      <xdr:nvSpPr>
        <xdr:cNvPr id="405" name="テキスト ボックス 404"/>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これまでの起債抑制と繰上償還の実施により、対前年度比</a:t>
          </a:r>
          <a:r>
            <a:rPr kumimoji="1" lang="en-US" altLang="ja-JP" sz="1300">
              <a:solidFill>
                <a:schemeClr val="dk1"/>
              </a:solidFill>
              <a:effectLst/>
              <a:latin typeface="+mn-lt"/>
              <a:ea typeface="+mn-ea"/>
              <a:cs typeface="+mn-cs"/>
            </a:rPr>
            <a:t>9.8</a:t>
          </a:r>
          <a:r>
            <a:rPr kumimoji="1" lang="ja-JP" altLang="ja-JP" sz="1300">
              <a:solidFill>
                <a:schemeClr val="dk1"/>
              </a:solidFill>
              <a:effectLst/>
              <a:latin typeface="+mn-lt"/>
              <a:ea typeface="+mn-ea"/>
              <a:cs typeface="+mn-cs"/>
            </a:rPr>
            <a:t>ポイントと大きく改善されたが、今後も公共施設の老朽化などに伴う建て替えや修繕等に多額の費用を見込んでおり、また、基金の取り崩しも想定されることから、当該数値の増加が予想される。また類似団体平均と比較しても</a:t>
          </a:r>
          <a:r>
            <a:rPr kumimoji="1" lang="en-US" altLang="ja-JP" sz="1300">
              <a:solidFill>
                <a:schemeClr val="dk1"/>
              </a:solidFill>
              <a:effectLst/>
              <a:latin typeface="+mn-lt"/>
              <a:ea typeface="+mn-ea"/>
              <a:cs typeface="+mn-cs"/>
            </a:rPr>
            <a:t>40.7</a:t>
          </a:r>
          <a:r>
            <a:rPr kumimoji="1" lang="ja-JP" altLang="ja-JP" sz="1300">
              <a:solidFill>
                <a:schemeClr val="dk1"/>
              </a:solidFill>
              <a:effectLst/>
              <a:latin typeface="+mn-lt"/>
              <a:ea typeface="+mn-ea"/>
              <a:cs typeface="+mn-cs"/>
            </a:rPr>
            <a:t>ポイント上回っていることから、今後は新規事業の導入にあたっては、事前評価制度等を活用し、優先順位をつけて実施することにより次世代への負担額軽減に努める。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74073</xdr:rowOff>
    </xdr:from>
    <xdr:to>
      <xdr:col>24</xdr:col>
      <xdr:colOff>558800</xdr:colOff>
      <xdr:row>16</xdr:row>
      <xdr:rowOff>133191</xdr:rowOff>
    </xdr:to>
    <xdr:cxnSp macro="">
      <xdr:nvCxnSpPr>
        <xdr:cNvPr id="435" name="直線コネクタ 434"/>
        <xdr:cNvCxnSpPr/>
      </xdr:nvCxnSpPr>
      <xdr:spPr>
        <a:xfrm flipV="1">
          <a:off x="16179800" y="2817273"/>
          <a:ext cx="8382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133191</xdr:rowOff>
    </xdr:from>
    <xdr:to>
      <xdr:col>23</xdr:col>
      <xdr:colOff>406400</xdr:colOff>
      <xdr:row>17</xdr:row>
      <xdr:rowOff>65500</xdr:rowOff>
    </xdr:to>
    <xdr:cxnSp macro="">
      <xdr:nvCxnSpPr>
        <xdr:cNvPr id="438" name="直線コネクタ 437"/>
        <xdr:cNvCxnSpPr/>
      </xdr:nvCxnSpPr>
      <xdr:spPr>
        <a:xfrm flipV="1">
          <a:off x="15290800" y="2876391"/>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65500</xdr:rowOff>
    </xdr:from>
    <xdr:to>
      <xdr:col>22</xdr:col>
      <xdr:colOff>203200</xdr:colOff>
      <xdr:row>17</xdr:row>
      <xdr:rowOff>85408</xdr:rowOff>
    </xdr:to>
    <xdr:cxnSp macro="">
      <xdr:nvCxnSpPr>
        <xdr:cNvPr id="441" name="直線コネクタ 440"/>
        <xdr:cNvCxnSpPr/>
      </xdr:nvCxnSpPr>
      <xdr:spPr>
        <a:xfrm flipV="1">
          <a:off x="14401800" y="2980150"/>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85408</xdr:rowOff>
    </xdr:from>
    <xdr:to>
      <xdr:col>21</xdr:col>
      <xdr:colOff>0</xdr:colOff>
      <xdr:row>17</xdr:row>
      <xdr:rowOff>92646</xdr:rowOff>
    </xdr:to>
    <xdr:cxnSp macro="">
      <xdr:nvCxnSpPr>
        <xdr:cNvPr id="444" name="直線コネクタ 443"/>
        <xdr:cNvCxnSpPr/>
      </xdr:nvCxnSpPr>
      <xdr:spPr>
        <a:xfrm flipV="1">
          <a:off x="13512800" y="3000058"/>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23273</xdr:rowOff>
    </xdr:from>
    <xdr:to>
      <xdr:col>24</xdr:col>
      <xdr:colOff>609600</xdr:colOff>
      <xdr:row>16</xdr:row>
      <xdr:rowOff>124873</xdr:rowOff>
    </xdr:to>
    <xdr:sp macro="" textlink="">
      <xdr:nvSpPr>
        <xdr:cNvPr id="454" name="円/楕円 453"/>
        <xdr:cNvSpPr/>
      </xdr:nvSpPr>
      <xdr:spPr>
        <a:xfrm>
          <a:off x="16967200" y="27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166800</xdr:rowOff>
    </xdr:from>
    <xdr:ext cx="762000" cy="259045"/>
    <xdr:sp macro="" textlink="">
      <xdr:nvSpPr>
        <xdr:cNvPr id="455" name="将来負担の状況該当値テキスト"/>
        <xdr:cNvSpPr txBox="1"/>
      </xdr:nvSpPr>
      <xdr:spPr>
        <a:xfrm>
          <a:off x="17106900" y="273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82391</xdr:rowOff>
    </xdr:from>
    <xdr:to>
      <xdr:col>23</xdr:col>
      <xdr:colOff>457200</xdr:colOff>
      <xdr:row>17</xdr:row>
      <xdr:rowOff>12541</xdr:rowOff>
    </xdr:to>
    <xdr:sp macro="" textlink="">
      <xdr:nvSpPr>
        <xdr:cNvPr id="456" name="円/楕円 455"/>
        <xdr:cNvSpPr/>
      </xdr:nvSpPr>
      <xdr:spPr>
        <a:xfrm>
          <a:off x="16129000" y="28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168768</xdr:rowOff>
    </xdr:from>
    <xdr:ext cx="736600" cy="259045"/>
    <xdr:sp macro="" textlink="">
      <xdr:nvSpPr>
        <xdr:cNvPr id="457" name="テキスト ボックス 456"/>
        <xdr:cNvSpPr txBox="1"/>
      </xdr:nvSpPr>
      <xdr:spPr>
        <a:xfrm>
          <a:off x="15798800" y="291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14700</xdr:rowOff>
    </xdr:from>
    <xdr:to>
      <xdr:col>22</xdr:col>
      <xdr:colOff>254000</xdr:colOff>
      <xdr:row>17</xdr:row>
      <xdr:rowOff>116300</xdr:rowOff>
    </xdr:to>
    <xdr:sp macro="" textlink="">
      <xdr:nvSpPr>
        <xdr:cNvPr id="458" name="円/楕円 457"/>
        <xdr:cNvSpPr/>
      </xdr:nvSpPr>
      <xdr:spPr>
        <a:xfrm>
          <a:off x="15240000" y="29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101077</xdr:rowOff>
    </xdr:from>
    <xdr:ext cx="762000" cy="259045"/>
    <xdr:sp macro="" textlink="">
      <xdr:nvSpPr>
        <xdr:cNvPr id="459" name="テキスト ボックス 458"/>
        <xdr:cNvSpPr txBox="1"/>
      </xdr:nvSpPr>
      <xdr:spPr>
        <a:xfrm>
          <a:off x="14909800" y="30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34608</xdr:rowOff>
    </xdr:from>
    <xdr:to>
      <xdr:col>21</xdr:col>
      <xdr:colOff>50800</xdr:colOff>
      <xdr:row>17</xdr:row>
      <xdr:rowOff>136208</xdr:rowOff>
    </xdr:to>
    <xdr:sp macro="" textlink="">
      <xdr:nvSpPr>
        <xdr:cNvPr id="460" name="円/楕円 459"/>
        <xdr:cNvSpPr/>
      </xdr:nvSpPr>
      <xdr:spPr>
        <a:xfrm>
          <a:off x="14351000" y="29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120985</xdr:rowOff>
    </xdr:from>
    <xdr:ext cx="762000" cy="259045"/>
    <xdr:sp macro="" textlink="">
      <xdr:nvSpPr>
        <xdr:cNvPr id="461" name="テキスト ボックス 460"/>
        <xdr:cNvSpPr txBox="1"/>
      </xdr:nvSpPr>
      <xdr:spPr>
        <a:xfrm>
          <a:off x="14020800" y="303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41846</xdr:rowOff>
    </xdr:from>
    <xdr:to>
      <xdr:col>19</xdr:col>
      <xdr:colOff>533400</xdr:colOff>
      <xdr:row>17</xdr:row>
      <xdr:rowOff>143446</xdr:rowOff>
    </xdr:to>
    <xdr:sp macro="" textlink="">
      <xdr:nvSpPr>
        <xdr:cNvPr id="462" name="円/楕円 461"/>
        <xdr:cNvSpPr/>
      </xdr:nvSpPr>
      <xdr:spPr>
        <a:xfrm>
          <a:off x="13462000" y="29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128223</xdr:rowOff>
    </xdr:from>
    <xdr:ext cx="762000" cy="259045"/>
    <xdr:sp macro="" textlink="">
      <xdr:nvSpPr>
        <xdr:cNvPr id="463" name="テキスト ボックス 462"/>
        <xdr:cNvSpPr txBox="1"/>
      </xdr:nvSpPr>
      <xdr:spPr>
        <a:xfrm>
          <a:off x="13131800" y="304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8,235
8,191
63.65
8,894,607
8,562,619
301,724
4,120,535
6,885,896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人件費については、</a:t>
          </a:r>
          <a:r>
            <a:rPr kumimoji="1" lang="ja-JP" altLang="en-US" sz="1300">
              <a:solidFill>
                <a:schemeClr val="dk1"/>
              </a:solidFill>
              <a:effectLst/>
              <a:latin typeface="+mn-lt"/>
              <a:ea typeface="+mn-ea"/>
              <a:cs typeface="+mn-cs"/>
            </a:rPr>
            <a:t>対前年度比</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ポイント改善したものの、</a:t>
          </a:r>
          <a:r>
            <a:rPr kumimoji="1" lang="ja-JP" altLang="ja-JP" sz="1300">
              <a:solidFill>
                <a:schemeClr val="dk1"/>
              </a:solidFill>
              <a:effectLst/>
              <a:latin typeface="+mn-lt"/>
              <a:ea typeface="+mn-ea"/>
              <a:cs typeface="+mn-cs"/>
            </a:rPr>
            <a:t>全国市町村平均、沖縄県市町村平均を大幅に上回っており、類似団体順位でも最も高い数値となっている。主な要因としては、消防本部、保育所、給食センター、ごみ処理施設、空港管理、上下水道事業を単独直営で行っていることが影響している。今後は民間への業務委託や指定管理者制度の活用により人件費の抑制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5842</xdr:rowOff>
    </xdr:from>
    <xdr:to>
      <xdr:col>7</xdr:col>
      <xdr:colOff>15875</xdr:colOff>
      <xdr:row>40</xdr:row>
      <xdr:rowOff>58420</xdr:rowOff>
    </xdr:to>
    <xdr:cxnSp macro="">
      <xdr:nvCxnSpPr>
        <xdr:cNvPr id="59" name="直線コネクタ 58"/>
        <xdr:cNvCxnSpPr/>
      </xdr:nvCxnSpPr>
      <xdr:spPr>
        <a:xfrm flipV="1">
          <a:off x="4826000" y="6006592"/>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40</xdr:row>
      <xdr:rowOff>58420</xdr:rowOff>
    </xdr:from>
    <xdr:to>
      <xdr:col>7</xdr:col>
      <xdr:colOff>104775</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35</xdr:row>
      <xdr:rowOff>5842</xdr:rowOff>
    </xdr:from>
    <xdr:to>
      <xdr:col>7</xdr:col>
      <xdr:colOff>104775</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58420</xdr:rowOff>
    </xdr:from>
    <xdr:to>
      <xdr:col>7</xdr:col>
      <xdr:colOff>15875</xdr:colOff>
      <xdr:row>40</xdr:row>
      <xdr:rowOff>163576</xdr:rowOff>
    </xdr:to>
    <xdr:cxnSp macro="">
      <xdr:nvCxnSpPr>
        <xdr:cNvPr id="64" name="直線コネクタ 63"/>
        <xdr:cNvCxnSpPr/>
      </xdr:nvCxnSpPr>
      <xdr:spPr>
        <a:xfrm flipV="1">
          <a:off x="3987800" y="691642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97299</xdr:rowOff>
    </xdr:from>
    <xdr:ext cx="762000" cy="259045"/>
    <xdr:sp macro="" textlink="">
      <xdr:nvSpPr>
        <xdr:cNvPr id="65" name="人件費平均値テキスト"/>
        <xdr:cNvSpPr txBox="1"/>
      </xdr:nvSpPr>
      <xdr:spPr>
        <a:xfrm>
          <a:off x="4914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66" name="フローチャート : 判断 65"/>
        <xdr:cNvSpPr/>
      </xdr:nvSpPr>
      <xdr:spPr>
        <a:xfrm>
          <a:off x="4775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136144</xdr:rowOff>
    </xdr:from>
    <xdr:to>
      <xdr:col>5</xdr:col>
      <xdr:colOff>549275</xdr:colOff>
      <xdr:row>40</xdr:row>
      <xdr:rowOff>163576</xdr:rowOff>
    </xdr:to>
    <xdr:cxnSp macro="">
      <xdr:nvCxnSpPr>
        <xdr:cNvPr id="67" name="直線コネクタ 66"/>
        <xdr:cNvCxnSpPr/>
      </xdr:nvCxnSpPr>
      <xdr:spPr>
        <a:xfrm>
          <a:off x="3098800" y="6994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94996</xdr:rowOff>
    </xdr:from>
    <xdr:to>
      <xdr:col>4</xdr:col>
      <xdr:colOff>346075</xdr:colOff>
      <xdr:row>40</xdr:row>
      <xdr:rowOff>136144</xdr:rowOff>
    </xdr:to>
    <xdr:cxnSp macro="">
      <xdr:nvCxnSpPr>
        <xdr:cNvPr id="70" name="直線コネクタ 69"/>
        <xdr:cNvCxnSpPr/>
      </xdr:nvCxnSpPr>
      <xdr:spPr>
        <a:xfrm>
          <a:off x="2209800" y="69529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106426</xdr:rowOff>
    </xdr:from>
    <xdr:to>
      <xdr:col>3</xdr:col>
      <xdr:colOff>142875</xdr:colOff>
      <xdr:row>40</xdr:row>
      <xdr:rowOff>94996</xdr:rowOff>
    </xdr:to>
    <xdr:cxnSp macro="">
      <xdr:nvCxnSpPr>
        <xdr:cNvPr id="73" name="直線コネクタ 72"/>
        <xdr:cNvCxnSpPr/>
      </xdr:nvCxnSpPr>
      <xdr:spPr>
        <a:xfrm>
          <a:off x="1320800" y="67929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7" name="テキスト ボックス 76"/>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7620</xdr:rowOff>
    </xdr:from>
    <xdr:to>
      <xdr:col>7</xdr:col>
      <xdr:colOff>66675</xdr:colOff>
      <xdr:row>40</xdr:row>
      <xdr:rowOff>109220</xdr:rowOff>
    </xdr:to>
    <xdr:sp macro="" textlink="">
      <xdr:nvSpPr>
        <xdr:cNvPr id="83" name="円/楕円 82"/>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87647</xdr:rowOff>
    </xdr:from>
    <xdr:ext cx="762000" cy="259045"/>
    <xdr:sp macro="" textlink="">
      <xdr:nvSpPr>
        <xdr:cNvPr id="84" name="人件費該当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112776</xdr:rowOff>
    </xdr:from>
    <xdr:to>
      <xdr:col>5</xdr:col>
      <xdr:colOff>600075</xdr:colOff>
      <xdr:row>41</xdr:row>
      <xdr:rowOff>42926</xdr:rowOff>
    </xdr:to>
    <xdr:sp macro="" textlink="">
      <xdr:nvSpPr>
        <xdr:cNvPr id="85" name="円/楕円 84"/>
        <xdr:cNvSpPr/>
      </xdr:nvSpPr>
      <xdr:spPr>
        <a:xfrm>
          <a:off x="3937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27703</xdr:rowOff>
    </xdr:from>
    <xdr:ext cx="736600" cy="259045"/>
    <xdr:sp macro="" textlink="">
      <xdr:nvSpPr>
        <xdr:cNvPr id="86" name="テキスト ボックス 85"/>
        <xdr:cNvSpPr txBox="1"/>
      </xdr:nvSpPr>
      <xdr:spPr>
        <a:xfrm>
          <a:off x="3606800" y="705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85344</xdr:rowOff>
    </xdr:from>
    <xdr:to>
      <xdr:col>4</xdr:col>
      <xdr:colOff>396875</xdr:colOff>
      <xdr:row>41</xdr:row>
      <xdr:rowOff>15494</xdr:rowOff>
    </xdr:to>
    <xdr:sp macro="" textlink="">
      <xdr:nvSpPr>
        <xdr:cNvPr id="87" name="円/楕円 86"/>
        <xdr:cNvSpPr/>
      </xdr:nvSpPr>
      <xdr:spPr>
        <a:xfrm>
          <a:off x="30480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271</xdr:rowOff>
    </xdr:from>
    <xdr:ext cx="762000" cy="259045"/>
    <xdr:sp macro="" textlink="">
      <xdr:nvSpPr>
        <xdr:cNvPr id="88" name="テキスト ボックス 87"/>
        <xdr:cNvSpPr txBox="1"/>
      </xdr:nvSpPr>
      <xdr:spPr>
        <a:xfrm>
          <a:off x="2717800" y="702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44196</xdr:rowOff>
    </xdr:from>
    <xdr:to>
      <xdr:col>3</xdr:col>
      <xdr:colOff>193675</xdr:colOff>
      <xdr:row>40</xdr:row>
      <xdr:rowOff>145796</xdr:rowOff>
    </xdr:to>
    <xdr:sp macro="" textlink="">
      <xdr:nvSpPr>
        <xdr:cNvPr id="89" name="円/楕円 88"/>
        <xdr:cNvSpPr/>
      </xdr:nvSpPr>
      <xdr:spPr>
        <a:xfrm>
          <a:off x="2159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130573</xdr:rowOff>
    </xdr:from>
    <xdr:ext cx="762000" cy="259045"/>
    <xdr:sp macro="" textlink="">
      <xdr:nvSpPr>
        <xdr:cNvPr id="90" name="テキスト ボックス 89"/>
        <xdr:cNvSpPr txBox="1"/>
      </xdr:nvSpPr>
      <xdr:spPr>
        <a:xfrm>
          <a:off x="1828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55626</xdr:rowOff>
    </xdr:from>
    <xdr:to>
      <xdr:col>1</xdr:col>
      <xdr:colOff>676275</xdr:colOff>
      <xdr:row>39</xdr:row>
      <xdr:rowOff>157226</xdr:rowOff>
    </xdr:to>
    <xdr:sp macro="" textlink="">
      <xdr:nvSpPr>
        <xdr:cNvPr id="91" name="円/楕円 90"/>
        <xdr:cNvSpPr/>
      </xdr:nvSpPr>
      <xdr:spPr>
        <a:xfrm>
          <a:off x="1270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142003</xdr:rowOff>
    </xdr:from>
    <xdr:ext cx="762000" cy="259045"/>
    <xdr:sp macro="" textlink="">
      <xdr:nvSpPr>
        <xdr:cNvPr id="92" name="テキスト ボックス 91"/>
        <xdr:cNvSpPr txBox="1"/>
      </xdr:nvSpPr>
      <xdr:spPr>
        <a:xfrm>
          <a:off x="93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物件費については、全国平均値を</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ポイント、県市町村平均を</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ポイント、類似団体平均を</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ポイント下回って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、対前年度と</a:t>
          </a:r>
          <a:r>
            <a:rPr kumimoji="1" lang="ja-JP" altLang="en-US" sz="1300">
              <a:solidFill>
                <a:schemeClr val="dk1"/>
              </a:solidFill>
              <a:effectLst/>
              <a:latin typeface="+mn-lt"/>
              <a:ea typeface="+mn-ea"/>
              <a:cs typeface="+mn-cs"/>
            </a:rPr>
            <a:t>同水準となっている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今後は公共施設の管理業務委託や保育所等の民営化などに伴う物件費の増加が見込まれるが、引き続き、物件費の適正な支出に努める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7" name="直線コネクタ 116"/>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18"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19" name="直線コネクタ 118"/>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0"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1" name="直線コネクタ 120"/>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122428</xdr:rowOff>
    </xdr:from>
    <xdr:to>
      <xdr:col>24</xdr:col>
      <xdr:colOff>31750</xdr:colOff>
      <xdr:row>16</xdr:row>
      <xdr:rowOff>122428</xdr:rowOff>
    </xdr:to>
    <xdr:cxnSp macro="">
      <xdr:nvCxnSpPr>
        <xdr:cNvPr id="122" name="直線コネクタ 121"/>
        <xdr:cNvCxnSpPr/>
      </xdr:nvCxnSpPr>
      <xdr:spPr>
        <a:xfrm>
          <a:off x="15671800" y="2865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3"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4" name="フローチャート : 判断 123"/>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94996</xdr:rowOff>
    </xdr:from>
    <xdr:to>
      <xdr:col>22</xdr:col>
      <xdr:colOff>565150</xdr:colOff>
      <xdr:row>16</xdr:row>
      <xdr:rowOff>122428</xdr:rowOff>
    </xdr:to>
    <xdr:cxnSp macro="">
      <xdr:nvCxnSpPr>
        <xdr:cNvPr id="125" name="直線コネクタ 124"/>
        <xdr:cNvCxnSpPr/>
      </xdr:nvCxnSpPr>
      <xdr:spPr>
        <a:xfrm>
          <a:off x="14782800" y="2838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6" name="フローチャート : 判断 125"/>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7" name="テキスト ボックス 126"/>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133858</xdr:rowOff>
    </xdr:from>
    <xdr:to>
      <xdr:col>21</xdr:col>
      <xdr:colOff>361950</xdr:colOff>
      <xdr:row>16</xdr:row>
      <xdr:rowOff>94996</xdr:rowOff>
    </xdr:to>
    <xdr:cxnSp macro="">
      <xdr:nvCxnSpPr>
        <xdr:cNvPr id="128" name="直線コネクタ 127"/>
        <xdr:cNvCxnSpPr/>
      </xdr:nvCxnSpPr>
      <xdr:spPr>
        <a:xfrm>
          <a:off x="13893800" y="27056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29" name="フローチャート : 判断 128"/>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0" name="テキスト ボックス 129"/>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133858</xdr:rowOff>
    </xdr:from>
    <xdr:to>
      <xdr:col>20</xdr:col>
      <xdr:colOff>158750</xdr:colOff>
      <xdr:row>16</xdr:row>
      <xdr:rowOff>12700</xdr:rowOff>
    </xdr:to>
    <xdr:cxnSp macro="">
      <xdr:nvCxnSpPr>
        <xdr:cNvPr id="131" name="直線コネクタ 130"/>
        <xdr:cNvCxnSpPr/>
      </xdr:nvCxnSpPr>
      <xdr:spPr>
        <a:xfrm flipV="1">
          <a:off x="13004800" y="2705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2" name="フローチャート : 判断 131"/>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3" name="テキスト ボックス 132"/>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4" name="フローチャート : 判断 133"/>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5" name="テキスト ボックス 134"/>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71628</xdr:rowOff>
    </xdr:from>
    <xdr:to>
      <xdr:col>24</xdr:col>
      <xdr:colOff>82550</xdr:colOff>
      <xdr:row>17</xdr:row>
      <xdr:rowOff>1778</xdr:rowOff>
    </xdr:to>
    <xdr:sp macro="" textlink="">
      <xdr:nvSpPr>
        <xdr:cNvPr id="141" name="円/楕円 140"/>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88155</xdr:rowOff>
    </xdr:from>
    <xdr:ext cx="762000" cy="259045"/>
    <xdr:sp macro="" textlink="">
      <xdr:nvSpPr>
        <xdr:cNvPr id="142" name="物件費該当値テキスト"/>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71628</xdr:rowOff>
    </xdr:from>
    <xdr:to>
      <xdr:col>22</xdr:col>
      <xdr:colOff>615950</xdr:colOff>
      <xdr:row>17</xdr:row>
      <xdr:rowOff>1778</xdr:rowOff>
    </xdr:to>
    <xdr:sp macro="" textlink="">
      <xdr:nvSpPr>
        <xdr:cNvPr id="143" name="円/楕円 142"/>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44" name="テキスト ボックス 143"/>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44196</xdr:rowOff>
    </xdr:from>
    <xdr:to>
      <xdr:col>21</xdr:col>
      <xdr:colOff>412750</xdr:colOff>
      <xdr:row>16</xdr:row>
      <xdr:rowOff>145796</xdr:rowOff>
    </xdr:to>
    <xdr:sp macro="" textlink="">
      <xdr:nvSpPr>
        <xdr:cNvPr id="145" name="円/楕円 144"/>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155973</xdr:rowOff>
    </xdr:from>
    <xdr:ext cx="762000" cy="259045"/>
    <xdr:sp macro="" textlink="">
      <xdr:nvSpPr>
        <xdr:cNvPr id="146" name="テキスト ボックス 145"/>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83058</xdr:rowOff>
    </xdr:from>
    <xdr:to>
      <xdr:col>20</xdr:col>
      <xdr:colOff>209550</xdr:colOff>
      <xdr:row>16</xdr:row>
      <xdr:rowOff>13208</xdr:rowOff>
    </xdr:to>
    <xdr:sp macro="" textlink="">
      <xdr:nvSpPr>
        <xdr:cNvPr id="147" name="円/楕円 146"/>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23385</xdr:rowOff>
    </xdr:from>
    <xdr:ext cx="762000" cy="259045"/>
    <xdr:sp macro="" textlink="">
      <xdr:nvSpPr>
        <xdr:cNvPr id="148" name="テキスト ボックス 147"/>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9" name="円/楕円 148"/>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0" name="テキスト ボックス 14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扶助費については沖縄県平均を大きく下回って</a:t>
          </a:r>
          <a:r>
            <a:rPr kumimoji="1" lang="ja-JP" altLang="en-US" sz="1300">
              <a:solidFill>
                <a:schemeClr val="dk1"/>
              </a:solidFill>
              <a:effectLst/>
              <a:latin typeface="+mn-lt"/>
              <a:ea typeface="+mn-ea"/>
              <a:cs typeface="+mn-cs"/>
            </a:rPr>
            <a:t>おり、</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においては類似団体平均を</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ポイント下回る</a:t>
          </a:r>
          <a:r>
            <a:rPr kumimoji="1" lang="ja-JP" altLang="ja-JP" sz="1300">
              <a:solidFill>
                <a:schemeClr val="dk1"/>
              </a:solidFill>
              <a:effectLst/>
              <a:latin typeface="+mn-lt"/>
              <a:ea typeface="+mn-ea"/>
              <a:cs typeface="+mn-cs"/>
            </a:rPr>
            <a:t>状況</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が、今後、高齢化の進展等に伴い、各種扶助費が増大することが予想される。今後も資格審査等の適格化に努め、財政への圧迫とならないよう適正な扶助費の支出に努める。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79" name="直線コネクタ 178"/>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110672</xdr:rowOff>
    </xdr:to>
    <xdr:cxnSp macro="">
      <xdr:nvCxnSpPr>
        <xdr:cNvPr id="184" name="直線コネクタ 183"/>
        <xdr:cNvCxnSpPr/>
      </xdr:nvCxnSpPr>
      <xdr:spPr>
        <a:xfrm flipV="1">
          <a:off x="3987800" y="95975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6" name="フローチャート : 判断 18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56</xdr:row>
      <xdr:rowOff>110672</xdr:rowOff>
    </xdr:to>
    <xdr:cxnSp macro="">
      <xdr:nvCxnSpPr>
        <xdr:cNvPr id="187" name="直線コネクタ 186"/>
        <xdr:cNvCxnSpPr/>
      </xdr:nvCxnSpPr>
      <xdr:spPr>
        <a:xfrm>
          <a:off x="3098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88" name="フローチャート : 判断 18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89" name="テキスト ボックス 18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56</xdr:row>
      <xdr:rowOff>159657</xdr:rowOff>
    </xdr:to>
    <xdr:cxnSp macro="">
      <xdr:nvCxnSpPr>
        <xdr:cNvPr id="190" name="直線コネクタ 189"/>
        <xdr:cNvCxnSpPr/>
      </xdr:nvCxnSpPr>
      <xdr:spPr>
        <a:xfrm flipV="1">
          <a:off x="2209800" y="9695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1" name="フローチャート : 判断 190"/>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2" name="テキスト ボックス 191"/>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56</xdr:row>
      <xdr:rowOff>159657</xdr:rowOff>
    </xdr:to>
    <xdr:cxnSp macro="">
      <xdr:nvCxnSpPr>
        <xdr:cNvPr id="193" name="直線コネクタ 192"/>
        <xdr:cNvCxnSpPr/>
      </xdr:nvCxnSpPr>
      <xdr:spPr>
        <a:xfrm>
          <a:off x="1320800" y="94342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4" name="フローチャート : 判断 19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5" name="テキスト ボックス 194"/>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6" name="フローチャート : 判断 195"/>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7" name="テキスト ボックス 196"/>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3" name="円/楕円 202"/>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04"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05" name="円/楕円 204"/>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06" name="テキスト ボックス 205"/>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07" name="円/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08" name="テキスト ボックス 20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09" name="円/楕円 208"/>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0" name="テキスト ボックス 209"/>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1" name="円/楕円 21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2" name="テキスト ボックス 211"/>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その他に係る経常収支比率に</a:t>
          </a:r>
          <a:r>
            <a:rPr kumimoji="1" lang="ja-JP" altLang="en-US" sz="1300">
              <a:solidFill>
                <a:schemeClr val="dk1"/>
              </a:solidFill>
              <a:effectLst/>
              <a:latin typeface="+mn-lt"/>
              <a:ea typeface="+mn-ea"/>
              <a:cs typeface="+mn-cs"/>
            </a:rPr>
            <a:t>つ</a:t>
          </a:r>
          <a:r>
            <a:rPr kumimoji="1" lang="ja-JP" altLang="ja-JP" sz="1300">
              <a:solidFill>
                <a:schemeClr val="dk1"/>
              </a:solidFill>
              <a:effectLst/>
              <a:latin typeface="+mn-lt"/>
              <a:ea typeface="+mn-ea"/>
              <a:cs typeface="+mn-cs"/>
            </a:rPr>
            <a:t>いては、全国平均を</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ポイント、県市町村平均を</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ポイント、類似団体平均を</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ポイント下回っているが、対前年度数値と比較すると</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ポイント増加した。増加の要因は</a:t>
          </a:r>
          <a:r>
            <a:rPr kumimoji="1" lang="ja-JP" altLang="en-US" sz="1300">
              <a:solidFill>
                <a:schemeClr val="dk1"/>
              </a:solidFill>
              <a:effectLst/>
              <a:latin typeface="+mn-lt"/>
              <a:ea typeface="+mn-ea"/>
              <a:cs typeface="+mn-cs"/>
            </a:rPr>
            <a:t>国民健康保険事業に係る国民健康保険特別会計</a:t>
          </a:r>
          <a:r>
            <a:rPr kumimoji="1" lang="ja-JP" altLang="ja-JP" sz="1300">
              <a:solidFill>
                <a:schemeClr val="dk1"/>
              </a:solidFill>
              <a:effectLst/>
              <a:latin typeface="+mn-lt"/>
              <a:ea typeface="+mn-ea"/>
              <a:cs typeface="+mn-cs"/>
            </a:rPr>
            <a:t>への繰出金が増額したことなどが要因として考えられる。</a:t>
          </a:r>
          <a:endParaRPr lang="ja-JP" altLang="ja-JP" sz="1300">
            <a:effectLst/>
          </a:endParaRPr>
        </a:p>
        <a:p>
          <a:r>
            <a:rPr kumimoji="1" lang="ja-JP" altLang="ja-JP" sz="1300">
              <a:solidFill>
                <a:schemeClr val="dk1"/>
              </a:solidFill>
              <a:effectLst/>
              <a:latin typeface="+mn-lt"/>
              <a:ea typeface="+mn-ea"/>
              <a:cs typeface="+mn-cs"/>
            </a:rPr>
            <a:t>　今後は経費節減や企業会計の独立採算の原則に立ち返った料金の見直しなどを通して普通会計の負担額の抑制を図る。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39" name="直線コネクタ 238"/>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0"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1" name="直線コネクタ 240"/>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2"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3" name="直線コネクタ 242"/>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134620</xdr:rowOff>
    </xdr:to>
    <xdr:cxnSp macro="">
      <xdr:nvCxnSpPr>
        <xdr:cNvPr id="244" name="直線コネクタ 243"/>
        <xdr:cNvCxnSpPr/>
      </xdr:nvCxnSpPr>
      <xdr:spPr>
        <a:xfrm>
          <a:off x="15671800" y="96215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5"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6" name="フローチャート : 判断 245"/>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20320</xdr:rowOff>
    </xdr:to>
    <xdr:cxnSp macro="">
      <xdr:nvCxnSpPr>
        <xdr:cNvPr id="247" name="直線コネクタ 246"/>
        <xdr:cNvCxnSpPr/>
      </xdr:nvCxnSpPr>
      <xdr:spPr>
        <a:xfrm>
          <a:off x="14782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48" name="フローチャート : 判断 247"/>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49" name="テキスト ボックス 248"/>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56</xdr:row>
      <xdr:rowOff>5080</xdr:rowOff>
    </xdr:to>
    <xdr:cxnSp macro="">
      <xdr:nvCxnSpPr>
        <xdr:cNvPr id="250" name="直線コネクタ 249"/>
        <xdr:cNvCxnSpPr/>
      </xdr:nvCxnSpPr>
      <xdr:spPr>
        <a:xfrm>
          <a:off x="13893800" y="9522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1" name="フローチャート : 判断 250"/>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2" name="テキスト ボックス 251"/>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168910</xdr:rowOff>
    </xdr:to>
    <xdr:cxnSp macro="">
      <xdr:nvCxnSpPr>
        <xdr:cNvPr id="253" name="直線コネクタ 252"/>
        <xdr:cNvCxnSpPr/>
      </xdr:nvCxnSpPr>
      <xdr:spPr>
        <a:xfrm flipV="1">
          <a:off x="13004800" y="9522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4" name="フローチャート : 判断 253"/>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5" name="テキスト ボックス 254"/>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6" name="フローチャート : 判断 255"/>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7" name="テキスト ボックス 25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3" name="円/楕円 262"/>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64"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65" name="円/楕円 264"/>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66" name="テキスト ボックス 265"/>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67" name="円/楕円 266"/>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68" name="テキスト ボックス 267"/>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69" name="円/楕円 268"/>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0" name="テキスト ボックス 269"/>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1" name="円/楕円 270"/>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2" name="テキスト ボックス 27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補助費等は全国平均を</a:t>
          </a:r>
          <a:r>
            <a:rPr kumimoji="1" lang="en-US" altLang="ja-JP" sz="1300">
              <a:solidFill>
                <a:schemeClr val="dk1"/>
              </a:solidFill>
              <a:effectLst/>
              <a:latin typeface="+mn-lt"/>
              <a:ea typeface="+mn-ea"/>
              <a:cs typeface="+mn-cs"/>
            </a:rPr>
            <a:t>7.4</a:t>
          </a:r>
          <a:r>
            <a:rPr kumimoji="1" lang="ja-JP" altLang="ja-JP" sz="1300">
              <a:solidFill>
                <a:schemeClr val="dk1"/>
              </a:solidFill>
              <a:effectLst/>
              <a:latin typeface="+mn-lt"/>
              <a:ea typeface="+mn-ea"/>
              <a:cs typeface="+mn-cs"/>
            </a:rPr>
            <a:t>ポイント、県市町村平均を</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10.7</a:t>
          </a:r>
          <a:r>
            <a:rPr kumimoji="1" lang="ja-JP" altLang="ja-JP" sz="1300">
              <a:solidFill>
                <a:schemeClr val="dk1"/>
              </a:solidFill>
              <a:effectLst/>
              <a:latin typeface="+mn-lt"/>
              <a:ea typeface="+mn-ea"/>
              <a:cs typeface="+mn-cs"/>
            </a:rPr>
            <a:t>ポイント下回って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、対前年度比較で</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している。今後は高齢化の進展に伴い、介護給付負担金などの社会保障関連経費の増加により同数値の上昇が見込まれることから、介護予防の推進などにより経費の縮減に努めていく。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7" name="直線コネクタ 286"/>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8" name="テキスト ボックス 287"/>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9" name="直線コネクタ 288"/>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0" name="テキスト ボックス 289"/>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1" name="直線コネクタ 290"/>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2" name="テキスト ボックス 291"/>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3" name="直線コネクタ 292"/>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4" name="テキスト ボックス 293"/>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5" name="直線コネクタ 294"/>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6" name="テキスト ボックス 295"/>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7" name="直線コネクタ 296"/>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8" name="テキスト ボックス 297"/>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1" name="直線コネクタ 300"/>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3" name="直線コネクタ 30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4"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5" name="直線コネクタ 304"/>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109039</xdr:rowOff>
    </xdr:from>
    <xdr:to>
      <xdr:col>24</xdr:col>
      <xdr:colOff>31750</xdr:colOff>
      <xdr:row>33</xdr:row>
      <xdr:rowOff>154758</xdr:rowOff>
    </xdr:to>
    <xdr:cxnSp macro="">
      <xdr:nvCxnSpPr>
        <xdr:cNvPr id="306" name="直線コネクタ 305"/>
        <xdr:cNvCxnSpPr/>
      </xdr:nvCxnSpPr>
      <xdr:spPr>
        <a:xfrm flipV="1">
          <a:off x="15671800" y="576688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7"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08" name="フローチャート : 判断 307"/>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109039</xdr:rowOff>
    </xdr:from>
    <xdr:to>
      <xdr:col>22</xdr:col>
      <xdr:colOff>565150</xdr:colOff>
      <xdr:row>33</xdr:row>
      <xdr:rowOff>154758</xdr:rowOff>
    </xdr:to>
    <xdr:cxnSp macro="">
      <xdr:nvCxnSpPr>
        <xdr:cNvPr id="309" name="直線コネクタ 308"/>
        <xdr:cNvCxnSpPr/>
      </xdr:nvCxnSpPr>
      <xdr:spPr>
        <a:xfrm>
          <a:off x="14782800" y="576688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0" name="フローチャート : 判断 309"/>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1" name="テキスト ボックス 310"/>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109039</xdr:rowOff>
    </xdr:from>
    <xdr:to>
      <xdr:col>21</xdr:col>
      <xdr:colOff>361950</xdr:colOff>
      <xdr:row>35</xdr:row>
      <xdr:rowOff>99242</xdr:rowOff>
    </xdr:to>
    <xdr:cxnSp macro="">
      <xdr:nvCxnSpPr>
        <xdr:cNvPr id="312" name="直線コネクタ 311"/>
        <xdr:cNvCxnSpPr/>
      </xdr:nvCxnSpPr>
      <xdr:spPr>
        <a:xfrm flipV="1">
          <a:off x="13893800" y="5766889"/>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3" name="フローチャート : 判断 312"/>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4" name="テキスト ボックス 313"/>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60053</xdr:rowOff>
    </xdr:from>
    <xdr:to>
      <xdr:col>20</xdr:col>
      <xdr:colOff>158750</xdr:colOff>
      <xdr:row>35</xdr:row>
      <xdr:rowOff>99242</xdr:rowOff>
    </xdr:to>
    <xdr:cxnSp macro="">
      <xdr:nvCxnSpPr>
        <xdr:cNvPr id="315" name="直線コネクタ 314"/>
        <xdr:cNvCxnSpPr/>
      </xdr:nvCxnSpPr>
      <xdr:spPr>
        <a:xfrm>
          <a:off x="13004800" y="606080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6" name="フローチャート : 判断 315"/>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7" name="テキスト ボックス 316"/>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18" name="フローチャート : 判断 317"/>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19" name="テキスト ボックス 318"/>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58239</xdr:rowOff>
    </xdr:from>
    <xdr:to>
      <xdr:col>24</xdr:col>
      <xdr:colOff>82550</xdr:colOff>
      <xdr:row>33</xdr:row>
      <xdr:rowOff>159839</xdr:rowOff>
    </xdr:to>
    <xdr:sp macro="" textlink="">
      <xdr:nvSpPr>
        <xdr:cNvPr id="325" name="円/楕円 324"/>
        <xdr:cNvSpPr/>
      </xdr:nvSpPr>
      <xdr:spPr>
        <a:xfrm>
          <a:off x="16459200" y="57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138266</xdr:rowOff>
    </xdr:from>
    <xdr:ext cx="762000" cy="259045"/>
    <xdr:sp macro="" textlink="">
      <xdr:nvSpPr>
        <xdr:cNvPr id="326" name="補助費等該当値テキスト"/>
        <xdr:cNvSpPr txBox="1"/>
      </xdr:nvSpPr>
      <xdr:spPr>
        <a:xfrm>
          <a:off x="16598900" y="562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103958</xdr:rowOff>
    </xdr:from>
    <xdr:to>
      <xdr:col>22</xdr:col>
      <xdr:colOff>615950</xdr:colOff>
      <xdr:row>34</xdr:row>
      <xdr:rowOff>34108</xdr:rowOff>
    </xdr:to>
    <xdr:sp macro="" textlink="">
      <xdr:nvSpPr>
        <xdr:cNvPr id="327" name="円/楕円 326"/>
        <xdr:cNvSpPr/>
      </xdr:nvSpPr>
      <xdr:spPr>
        <a:xfrm>
          <a:off x="15621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44285</xdr:rowOff>
    </xdr:from>
    <xdr:ext cx="736600" cy="259045"/>
    <xdr:sp macro="" textlink="">
      <xdr:nvSpPr>
        <xdr:cNvPr id="328" name="テキスト ボックス 327"/>
        <xdr:cNvSpPr txBox="1"/>
      </xdr:nvSpPr>
      <xdr:spPr>
        <a:xfrm>
          <a:off x="15290800" y="553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58239</xdr:rowOff>
    </xdr:from>
    <xdr:to>
      <xdr:col>21</xdr:col>
      <xdr:colOff>412750</xdr:colOff>
      <xdr:row>33</xdr:row>
      <xdr:rowOff>159839</xdr:rowOff>
    </xdr:to>
    <xdr:sp macro="" textlink="">
      <xdr:nvSpPr>
        <xdr:cNvPr id="329" name="円/楕円 328"/>
        <xdr:cNvSpPr/>
      </xdr:nvSpPr>
      <xdr:spPr>
        <a:xfrm>
          <a:off x="14732000" y="57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170016</xdr:rowOff>
    </xdr:from>
    <xdr:ext cx="762000" cy="259045"/>
    <xdr:sp macro="" textlink="">
      <xdr:nvSpPr>
        <xdr:cNvPr id="330" name="テキスト ボックス 329"/>
        <xdr:cNvSpPr txBox="1"/>
      </xdr:nvSpPr>
      <xdr:spPr>
        <a:xfrm>
          <a:off x="14401800" y="548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48442</xdr:rowOff>
    </xdr:from>
    <xdr:to>
      <xdr:col>20</xdr:col>
      <xdr:colOff>209550</xdr:colOff>
      <xdr:row>35</xdr:row>
      <xdr:rowOff>150042</xdr:rowOff>
    </xdr:to>
    <xdr:sp macro="" textlink="">
      <xdr:nvSpPr>
        <xdr:cNvPr id="331" name="円/楕円 330"/>
        <xdr:cNvSpPr/>
      </xdr:nvSpPr>
      <xdr:spPr>
        <a:xfrm>
          <a:off x="13843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160219</xdr:rowOff>
    </xdr:from>
    <xdr:ext cx="762000" cy="259045"/>
    <xdr:sp macro="" textlink="">
      <xdr:nvSpPr>
        <xdr:cNvPr id="332" name="テキスト ボックス 331"/>
        <xdr:cNvSpPr txBox="1"/>
      </xdr:nvSpPr>
      <xdr:spPr>
        <a:xfrm>
          <a:off x="13512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9253</xdr:rowOff>
    </xdr:from>
    <xdr:to>
      <xdr:col>19</xdr:col>
      <xdr:colOff>6350</xdr:colOff>
      <xdr:row>35</xdr:row>
      <xdr:rowOff>110853</xdr:rowOff>
    </xdr:to>
    <xdr:sp macro="" textlink="">
      <xdr:nvSpPr>
        <xdr:cNvPr id="333" name="円/楕円 332"/>
        <xdr:cNvSpPr/>
      </xdr:nvSpPr>
      <xdr:spPr>
        <a:xfrm>
          <a:off x="12954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121030</xdr:rowOff>
    </xdr:from>
    <xdr:ext cx="762000" cy="259045"/>
    <xdr:sp macro="" textlink="">
      <xdr:nvSpPr>
        <xdr:cNvPr id="334" name="テキスト ボックス 333"/>
        <xdr:cNvSpPr txBox="1"/>
      </xdr:nvSpPr>
      <xdr:spPr>
        <a:xfrm>
          <a:off x="12623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公債費については、沖縄県市町村平均を</a:t>
          </a:r>
          <a:r>
            <a:rPr kumimoji="1" lang="en-US" altLang="ja-JP" sz="1300">
              <a:solidFill>
                <a:schemeClr val="dk1"/>
              </a:solidFill>
              <a:effectLst/>
              <a:latin typeface="+mn-lt"/>
              <a:ea typeface="+mn-ea"/>
              <a:cs typeface="+mn-cs"/>
            </a:rPr>
            <a:t>7.1</a:t>
          </a:r>
          <a:r>
            <a:rPr kumimoji="1" lang="ja-JP" altLang="ja-JP" sz="1300">
              <a:solidFill>
                <a:schemeClr val="dk1"/>
              </a:solidFill>
              <a:effectLst/>
              <a:latin typeface="+mn-lt"/>
              <a:ea typeface="+mn-ea"/>
              <a:cs typeface="+mn-cs"/>
            </a:rPr>
            <a:t>ポイント上回っている状況である。これは平成</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年度の市町村合併後に大型の整備事業が集中したことに加え、合併団体の地方債を引き継いだことにより、地方債残高が高い水準にあることが影響しいる。平成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年度に繰上償還を実施しており、対前年度比では若干の改善はみられるが、当面は当該年度の起債発行額が償還元金を上回らないよう、起債発行額を抑制することにより当該数値の抑制を図る。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9" name="直線コネクタ 358"/>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0"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1" name="直線コネクタ 360"/>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2"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3" name="直線コネクタ 362"/>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74422</xdr:rowOff>
    </xdr:to>
    <xdr:cxnSp macro="">
      <xdr:nvCxnSpPr>
        <xdr:cNvPr id="364" name="直線コネクタ 363"/>
        <xdr:cNvCxnSpPr/>
      </xdr:nvCxnSpPr>
      <xdr:spPr>
        <a:xfrm flipV="1">
          <a:off x="3987800" y="135686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5"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6" name="フローチャート : 判断 365"/>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74422</xdr:rowOff>
    </xdr:from>
    <xdr:to>
      <xdr:col>5</xdr:col>
      <xdr:colOff>549275</xdr:colOff>
      <xdr:row>79</xdr:row>
      <xdr:rowOff>161289</xdr:rowOff>
    </xdr:to>
    <xdr:cxnSp macro="">
      <xdr:nvCxnSpPr>
        <xdr:cNvPr id="367" name="直線コネクタ 366"/>
        <xdr:cNvCxnSpPr/>
      </xdr:nvCxnSpPr>
      <xdr:spPr>
        <a:xfrm flipV="1">
          <a:off x="3098800" y="136189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68" name="フローチャート : 判断 367"/>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69" name="テキスト ボックス 368"/>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161289</xdr:rowOff>
    </xdr:from>
    <xdr:to>
      <xdr:col>4</xdr:col>
      <xdr:colOff>346075</xdr:colOff>
      <xdr:row>79</xdr:row>
      <xdr:rowOff>165863</xdr:rowOff>
    </xdr:to>
    <xdr:cxnSp macro="">
      <xdr:nvCxnSpPr>
        <xdr:cNvPr id="370" name="直線コネクタ 369"/>
        <xdr:cNvCxnSpPr/>
      </xdr:nvCxnSpPr>
      <xdr:spPr>
        <a:xfrm flipV="1">
          <a:off x="2209800" y="13705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1" name="フローチャート : 判断 370"/>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2" name="テキスト ボックス 371"/>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165863</xdr:rowOff>
    </xdr:from>
    <xdr:to>
      <xdr:col>3</xdr:col>
      <xdr:colOff>142875</xdr:colOff>
      <xdr:row>80</xdr:row>
      <xdr:rowOff>81280</xdr:rowOff>
    </xdr:to>
    <xdr:cxnSp macro="">
      <xdr:nvCxnSpPr>
        <xdr:cNvPr id="373" name="直線コネクタ 372"/>
        <xdr:cNvCxnSpPr/>
      </xdr:nvCxnSpPr>
      <xdr:spPr>
        <a:xfrm flipV="1">
          <a:off x="1320800" y="137104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4" name="フローチャート : 判断 373"/>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5" name="テキスト ボックス 374"/>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6" name="フローチャート : 判断 375"/>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7" name="テキスト ボックス 376"/>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144780</xdr:rowOff>
    </xdr:from>
    <xdr:to>
      <xdr:col>7</xdr:col>
      <xdr:colOff>66675</xdr:colOff>
      <xdr:row>79</xdr:row>
      <xdr:rowOff>74930</xdr:rowOff>
    </xdr:to>
    <xdr:sp macro="" textlink="">
      <xdr:nvSpPr>
        <xdr:cNvPr id="383" name="円/楕円 382"/>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116857</xdr:rowOff>
    </xdr:from>
    <xdr:ext cx="762000" cy="259045"/>
    <xdr:sp macro="" textlink="">
      <xdr:nvSpPr>
        <xdr:cNvPr id="384"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23622</xdr:rowOff>
    </xdr:from>
    <xdr:to>
      <xdr:col>5</xdr:col>
      <xdr:colOff>600075</xdr:colOff>
      <xdr:row>79</xdr:row>
      <xdr:rowOff>125222</xdr:rowOff>
    </xdr:to>
    <xdr:sp macro="" textlink="">
      <xdr:nvSpPr>
        <xdr:cNvPr id="385" name="円/楕円 384"/>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109999</xdr:rowOff>
    </xdr:from>
    <xdr:ext cx="736600" cy="259045"/>
    <xdr:sp macro="" textlink="">
      <xdr:nvSpPr>
        <xdr:cNvPr id="386" name="テキスト ボックス 385"/>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110489</xdr:rowOff>
    </xdr:from>
    <xdr:to>
      <xdr:col>4</xdr:col>
      <xdr:colOff>396875</xdr:colOff>
      <xdr:row>80</xdr:row>
      <xdr:rowOff>40639</xdr:rowOff>
    </xdr:to>
    <xdr:sp macro="" textlink="">
      <xdr:nvSpPr>
        <xdr:cNvPr id="387" name="円/楕円 386"/>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25416</xdr:rowOff>
    </xdr:from>
    <xdr:ext cx="762000" cy="259045"/>
    <xdr:sp macro="" textlink="">
      <xdr:nvSpPr>
        <xdr:cNvPr id="388" name="テキスト ボックス 387"/>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115063</xdr:rowOff>
    </xdr:from>
    <xdr:to>
      <xdr:col>3</xdr:col>
      <xdr:colOff>193675</xdr:colOff>
      <xdr:row>80</xdr:row>
      <xdr:rowOff>45213</xdr:rowOff>
    </xdr:to>
    <xdr:sp macro="" textlink="">
      <xdr:nvSpPr>
        <xdr:cNvPr id="389" name="円/楕円 388"/>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29990</xdr:rowOff>
    </xdr:from>
    <xdr:ext cx="762000" cy="259045"/>
    <xdr:sp macro="" textlink="">
      <xdr:nvSpPr>
        <xdr:cNvPr id="390" name="テキスト ボックス 389"/>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91" name="円/楕円 390"/>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92" name="テキスト ボックス 391"/>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全国平均を</a:t>
          </a:r>
          <a:r>
            <a:rPr kumimoji="1" lang="en-US" altLang="ja-JP" sz="1300">
              <a:solidFill>
                <a:schemeClr val="dk1"/>
              </a:solidFill>
              <a:effectLst/>
              <a:latin typeface="+mn-lt"/>
              <a:ea typeface="+mn-ea"/>
              <a:cs typeface="+mn-cs"/>
            </a:rPr>
            <a:t>9.5</a:t>
          </a:r>
          <a:r>
            <a:rPr kumimoji="1" lang="ja-JP" altLang="ja-JP" sz="1300">
              <a:solidFill>
                <a:schemeClr val="dk1"/>
              </a:solidFill>
              <a:effectLst/>
              <a:latin typeface="+mn-lt"/>
              <a:ea typeface="+mn-ea"/>
              <a:cs typeface="+mn-cs"/>
            </a:rPr>
            <a:t>ポイント、県市町村平均を</a:t>
          </a:r>
          <a:r>
            <a:rPr kumimoji="1" lang="en-US" altLang="ja-JP" sz="1300">
              <a:solidFill>
                <a:schemeClr val="dk1"/>
              </a:solidFill>
              <a:effectLst/>
              <a:latin typeface="+mn-lt"/>
              <a:ea typeface="+mn-ea"/>
              <a:cs typeface="+mn-cs"/>
            </a:rPr>
            <a:t>7.8</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下回っており</a:t>
          </a:r>
          <a:r>
            <a:rPr kumimoji="1" lang="ja-JP" altLang="ja-JP" sz="1300">
              <a:solidFill>
                <a:schemeClr val="dk1"/>
              </a:solidFill>
              <a:effectLst/>
              <a:latin typeface="+mn-lt"/>
              <a:ea typeface="+mn-ea"/>
              <a:cs typeface="+mn-cs"/>
            </a:rPr>
            <a:t>、対前年度で</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公共施設の老朽化に伴う建て替えなどが控えていることから、普通建設事業費については増加が予測される。今後もより計画的・効率的な建設事業の実施を推進し、バランスの取れた経費投入ができるよう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0" name="直線コネクタ 419"/>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1"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2" name="直線コネクタ 421"/>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3"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4" name="直線コネクタ 423"/>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149861</xdr:rowOff>
    </xdr:from>
    <xdr:to>
      <xdr:col>24</xdr:col>
      <xdr:colOff>31750</xdr:colOff>
      <xdr:row>76</xdr:row>
      <xdr:rowOff>62230</xdr:rowOff>
    </xdr:to>
    <xdr:cxnSp macro="">
      <xdr:nvCxnSpPr>
        <xdr:cNvPr id="425" name="直線コネクタ 424"/>
        <xdr:cNvCxnSpPr/>
      </xdr:nvCxnSpPr>
      <xdr:spPr>
        <a:xfrm flipV="1">
          <a:off x="15671800" y="130086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6"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7" name="フローチャート : 判断 426"/>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76</xdr:row>
      <xdr:rowOff>62230</xdr:rowOff>
    </xdr:to>
    <xdr:cxnSp macro="">
      <xdr:nvCxnSpPr>
        <xdr:cNvPr id="428" name="直線コネクタ 427"/>
        <xdr:cNvCxnSpPr/>
      </xdr:nvCxnSpPr>
      <xdr:spPr>
        <a:xfrm>
          <a:off x="14782800" y="130086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29" name="フローチャート : 判断 428"/>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0" name="テキスト ボックス 429"/>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149861</xdr:rowOff>
    </xdr:from>
    <xdr:to>
      <xdr:col>21</xdr:col>
      <xdr:colOff>361950</xdr:colOff>
      <xdr:row>76</xdr:row>
      <xdr:rowOff>1270</xdr:rowOff>
    </xdr:to>
    <xdr:cxnSp macro="">
      <xdr:nvCxnSpPr>
        <xdr:cNvPr id="431" name="直線コネクタ 430"/>
        <xdr:cNvCxnSpPr/>
      </xdr:nvCxnSpPr>
      <xdr:spPr>
        <a:xfrm flipV="1">
          <a:off x="13893800" y="13008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2" name="フローチャート : 判断 431"/>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3" name="テキスト ボックス 432"/>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20320</xdr:rowOff>
    </xdr:from>
    <xdr:to>
      <xdr:col>20</xdr:col>
      <xdr:colOff>158750</xdr:colOff>
      <xdr:row>76</xdr:row>
      <xdr:rowOff>1270</xdr:rowOff>
    </xdr:to>
    <xdr:cxnSp macro="">
      <xdr:nvCxnSpPr>
        <xdr:cNvPr id="434" name="直線コネクタ 433"/>
        <xdr:cNvCxnSpPr/>
      </xdr:nvCxnSpPr>
      <xdr:spPr>
        <a:xfrm>
          <a:off x="13004800" y="128790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5" name="フローチャート : 判断 434"/>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6" name="テキスト ボックス 435"/>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7" name="フローチャート : 判断 436"/>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38" name="テキスト ボックス 437"/>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99060</xdr:rowOff>
    </xdr:from>
    <xdr:to>
      <xdr:col>24</xdr:col>
      <xdr:colOff>82550</xdr:colOff>
      <xdr:row>76</xdr:row>
      <xdr:rowOff>29211</xdr:rowOff>
    </xdr:to>
    <xdr:sp macro="" textlink="">
      <xdr:nvSpPr>
        <xdr:cNvPr id="444" name="円/楕円 443"/>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115587</xdr:rowOff>
    </xdr:from>
    <xdr:ext cx="762000" cy="259045"/>
    <xdr:sp macro="" textlink="">
      <xdr:nvSpPr>
        <xdr:cNvPr id="445" name="公債費以外該当値テキスト"/>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xdr:rowOff>
    </xdr:from>
    <xdr:to>
      <xdr:col>22</xdr:col>
      <xdr:colOff>615950</xdr:colOff>
      <xdr:row>76</xdr:row>
      <xdr:rowOff>113030</xdr:rowOff>
    </xdr:to>
    <xdr:sp macro="" textlink="">
      <xdr:nvSpPr>
        <xdr:cNvPr id="446" name="円/楕円 445"/>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97807</xdr:rowOff>
    </xdr:from>
    <xdr:ext cx="736600" cy="259045"/>
    <xdr:sp macro="" textlink="">
      <xdr:nvSpPr>
        <xdr:cNvPr id="447" name="テキスト ボックス 446"/>
        <xdr:cNvSpPr txBox="1"/>
      </xdr:nvSpPr>
      <xdr:spPr>
        <a:xfrm>
          <a:off x="15290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48" name="円/楕円 447"/>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13988</xdr:rowOff>
    </xdr:from>
    <xdr:ext cx="762000" cy="259045"/>
    <xdr:sp macro="" textlink="">
      <xdr:nvSpPr>
        <xdr:cNvPr id="449" name="テキスト ボックス 448"/>
        <xdr:cNvSpPr txBox="1"/>
      </xdr:nvSpPr>
      <xdr:spPr>
        <a:xfrm>
          <a:off x="14401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121920</xdr:rowOff>
    </xdr:from>
    <xdr:to>
      <xdr:col>20</xdr:col>
      <xdr:colOff>209550</xdr:colOff>
      <xdr:row>76</xdr:row>
      <xdr:rowOff>52070</xdr:rowOff>
    </xdr:to>
    <xdr:sp macro="" textlink="">
      <xdr:nvSpPr>
        <xdr:cNvPr id="450" name="円/楕円 449"/>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36847</xdr:rowOff>
    </xdr:from>
    <xdr:ext cx="762000" cy="259045"/>
    <xdr:sp macro="" textlink="">
      <xdr:nvSpPr>
        <xdr:cNvPr id="451" name="テキスト ボックス 450"/>
        <xdr:cNvSpPr txBox="1"/>
      </xdr:nvSpPr>
      <xdr:spPr>
        <a:xfrm>
          <a:off x="13512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140970</xdr:rowOff>
    </xdr:from>
    <xdr:to>
      <xdr:col>19</xdr:col>
      <xdr:colOff>6350</xdr:colOff>
      <xdr:row>75</xdr:row>
      <xdr:rowOff>71120</xdr:rowOff>
    </xdr:to>
    <xdr:sp macro="" textlink="">
      <xdr:nvSpPr>
        <xdr:cNvPr id="452" name="円/楕円 451"/>
        <xdr:cNvSpPr/>
      </xdr:nvSpPr>
      <xdr:spPr>
        <a:xfrm>
          <a:off x="12954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81297</xdr:rowOff>
    </xdr:from>
    <xdr:ext cx="762000" cy="259045"/>
    <xdr:sp macro="" textlink="">
      <xdr:nvSpPr>
        <xdr:cNvPr id="453" name="テキスト ボックス 452"/>
        <xdr:cNvSpPr txBox="1"/>
      </xdr:nvSpPr>
      <xdr:spPr>
        <a:xfrm>
          <a:off x="12623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沖縄県久米島町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162904</xdr:rowOff>
    </xdr:from>
    <xdr:to>
      <xdr:col>4</xdr:col>
      <xdr:colOff>1117600</xdr:colOff>
      <xdr:row>15</xdr:row>
      <xdr:rowOff>169110</xdr:rowOff>
    </xdr:to>
    <xdr:cxnSp macro="">
      <xdr:nvCxnSpPr>
        <xdr:cNvPr id="46" name="直線コネクタ 45"/>
        <xdr:cNvCxnSpPr/>
      </xdr:nvCxnSpPr>
      <xdr:spPr bwMode="auto">
        <a:xfrm flipV="1">
          <a:off x="5003800" y="2782279"/>
          <a:ext cx="647700" cy="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169110</xdr:rowOff>
    </xdr:from>
    <xdr:to>
      <xdr:col>4</xdr:col>
      <xdr:colOff>469900</xdr:colOff>
      <xdr:row>16</xdr:row>
      <xdr:rowOff>50398</xdr:rowOff>
    </xdr:to>
    <xdr:cxnSp macro="">
      <xdr:nvCxnSpPr>
        <xdr:cNvPr id="49" name="直線コネクタ 48"/>
        <xdr:cNvCxnSpPr/>
      </xdr:nvCxnSpPr>
      <xdr:spPr bwMode="auto">
        <a:xfrm flipV="1">
          <a:off x="4305300" y="2788485"/>
          <a:ext cx="698500" cy="5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18097</xdr:rowOff>
    </xdr:from>
    <xdr:to>
      <xdr:col>3</xdr:col>
      <xdr:colOff>904875</xdr:colOff>
      <xdr:row>16</xdr:row>
      <xdr:rowOff>50398</xdr:rowOff>
    </xdr:to>
    <xdr:cxnSp macro="">
      <xdr:nvCxnSpPr>
        <xdr:cNvPr id="52" name="直線コネクタ 51"/>
        <xdr:cNvCxnSpPr/>
      </xdr:nvCxnSpPr>
      <xdr:spPr bwMode="auto">
        <a:xfrm>
          <a:off x="3606800" y="2637472"/>
          <a:ext cx="698500" cy="20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18097</xdr:rowOff>
    </xdr:from>
    <xdr:to>
      <xdr:col>3</xdr:col>
      <xdr:colOff>206375</xdr:colOff>
      <xdr:row>15</xdr:row>
      <xdr:rowOff>62714</xdr:rowOff>
    </xdr:to>
    <xdr:cxnSp macro="">
      <xdr:nvCxnSpPr>
        <xdr:cNvPr id="55" name="直線コネクタ 54"/>
        <xdr:cNvCxnSpPr/>
      </xdr:nvCxnSpPr>
      <xdr:spPr bwMode="auto">
        <a:xfrm flipV="1">
          <a:off x="2908300" y="2637472"/>
          <a:ext cx="698500" cy="4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112104</xdr:rowOff>
    </xdr:from>
    <xdr:to>
      <xdr:col>5</xdr:col>
      <xdr:colOff>34925</xdr:colOff>
      <xdr:row>16</xdr:row>
      <xdr:rowOff>42254</xdr:rowOff>
    </xdr:to>
    <xdr:sp macro="" textlink="">
      <xdr:nvSpPr>
        <xdr:cNvPr id="65" name="円/楕円 64"/>
        <xdr:cNvSpPr/>
      </xdr:nvSpPr>
      <xdr:spPr bwMode="auto">
        <a:xfrm>
          <a:off x="5600700" y="273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128631</xdr:rowOff>
    </xdr:from>
    <xdr:ext cx="762000" cy="259045"/>
    <xdr:sp macro="" textlink="">
      <xdr:nvSpPr>
        <xdr:cNvPr id="66" name="人口1人当たり決算額の推移該当値テキスト130"/>
        <xdr:cNvSpPr txBox="1"/>
      </xdr:nvSpPr>
      <xdr:spPr>
        <a:xfrm>
          <a:off x="5740400" y="257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202,051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118310</xdr:rowOff>
    </xdr:from>
    <xdr:to>
      <xdr:col>4</xdr:col>
      <xdr:colOff>520700</xdr:colOff>
      <xdr:row>16</xdr:row>
      <xdr:rowOff>48460</xdr:rowOff>
    </xdr:to>
    <xdr:sp macro="" textlink="">
      <xdr:nvSpPr>
        <xdr:cNvPr id="67" name="円/楕円 66"/>
        <xdr:cNvSpPr/>
      </xdr:nvSpPr>
      <xdr:spPr bwMode="auto">
        <a:xfrm>
          <a:off x="4953000" y="273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58637</xdr:rowOff>
    </xdr:from>
    <xdr:ext cx="736600" cy="259045"/>
    <xdr:sp macro="" textlink="">
      <xdr:nvSpPr>
        <xdr:cNvPr id="68" name="テキスト ボックス 67"/>
        <xdr:cNvSpPr txBox="1"/>
      </xdr:nvSpPr>
      <xdr:spPr>
        <a:xfrm>
          <a:off x="4622800" y="250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200,965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171048</xdr:rowOff>
    </xdr:from>
    <xdr:to>
      <xdr:col>3</xdr:col>
      <xdr:colOff>955675</xdr:colOff>
      <xdr:row>16</xdr:row>
      <xdr:rowOff>101198</xdr:rowOff>
    </xdr:to>
    <xdr:sp macro="" textlink="">
      <xdr:nvSpPr>
        <xdr:cNvPr id="69" name="円/楕円 68"/>
        <xdr:cNvSpPr/>
      </xdr:nvSpPr>
      <xdr:spPr bwMode="auto">
        <a:xfrm>
          <a:off x="4254500" y="279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111375</xdr:rowOff>
    </xdr:from>
    <xdr:ext cx="762000" cy="259045"/>
    <xdr:sp macro="" textlink="">
      <xdr:nvSpPr>
        <xdr:cNvPr id="70" name="テキスト ボックス 69"/>
        <xdr:cNvSpPr txBox="1"/>
      </xdr:nvSpPr>
      <xdr:spPr>
        <a:xfrm>
          <a:off x="3924300" y="2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191,737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138747</xdr:rowOff>
    </xdr:from>
    <xdr:to>
      <xdr:col>3</xdr:col>
      <xdr:colOff>257175</xdr:colOff>
      <xdr:row>15</xdr:row>
      <xdr:rowOff>68897</xdr:rowOff>
    </xdr:to>
    <xdr:sp macro="" textlink="">
      <xdr:nvSpPr>
        <xdr:cNvPr id="71" name="円/楕円 70"/>
        <xdr:cNvSpPr/>
      </xdr:nvSpPr>
      <xdr:spPr bwMode="auto">
        <a:xfrm>
          <a:off x="3556000" y="258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79074</xdr:rowOff>
    </xdr:from>
    <xdr:ext cx="762000" cy="259045"/>
    <xdr:sp macro="" textlink="">
      <xdr:nvSpPr>
        <xdr:cNvPr id="72" name="テキスト ボックス 71"/>
        <xdr:cNvSpPr txBox="1"/>
      </xdr:nvSpPr>
      <xdr:spPr>
        <a:xfrm>
          <a:off x="3225800" y="235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227,389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11914</xdr:rowOff>
    </xdr:from>
    <xdr:to>
      <xdr:col>2</xdr:col>
      <xdr:colOff>692150</xdr:colOff>
      <xdr:row>15</xdr:row>
      <xdr:rowOff>113514</xdr:rowOff>
    </xdr:to>
    <xdr:sp macro="" textlink="">
      <xdr:nvSpPr>
        <xdr:cNvPr id="73" name="円/楕円 72"/>
        <xdr:cNvSpPr/>
      </xdr:nvSpPr>
      <xdr:spPr bwMode="auto">
        <a:xfrm>
          <a:off x="2857500" y="263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123691</xdr:rowOff>
    </xdr:from>
    <xdr:ext cx="762000" cy="259045"/>
    <xdr:sp macro="" textlink="">
      <xdr:nvSpPr>
        <xdr:cNvPr id="74" name="テキスト ボックス 73"/>
        <xdr:cNvSpPr txBox="1"/>
      </xdr:nvSpPr>
      <xdr:spPr>
        <a:xfrm>
          <a:off x="2527300" y="2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322616</xdr:rowOff>
    </xdr:from>
    <xdr:to>
      <xdr:col>4</xdr:col>
      <xdr:colOff>1117600</xdr:colOff>
      <xdr:row>35</xdr:row>
      <xdr:rowOff>325544</xdr:rowOff>
    </xdr:to>
    <xdr:cxnSp macro="">
      <xdr:nvCxnSpPr>
        <xdr:cNvPr id="109" name="直線コネクタ 108"/>
        <xdr:cNvCxnSpPr/>
      </xdr:nvCxnSpPr>
      <xdr:spPr bwMode="auto">
        <a:xfrm>
          <a:off x="5003800" y="6932966"/>
          <a:ext cx="647700" cy="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275992</xdr:rowOff>
    </xdr:from>
    <xdr:to>
      <xdr:col>4</xdr:col>
      <xdr:colOff>469900</xdr:colOff>
      <xdr:row>35</xdr:row>
      <xdr:rowOff>322616</xdr:rowOff>
    </xdr:to>
    <xdr:cxnSp macro="">
      <xdr:nvCxnSpPr>
        <xdr:cNvPr id="112" name="直線コネクタ 111"/>
        <xdr:cNvCxnSpPr/>
      </xdr:nvCxnSpPr>
      <xdr:spPr bwMode="auto">
        <a:xfrm>
          <a:off x="4305300" y="6886342"/>
          <a:ext cx="698500" cy="46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204201</xdr:rowOff>
    </xdr:from>
    <xdr:to>
      <xdr:col>3</xdr:col>
      <xdr:colOff>904875</xdr:colOff>
      <xdr:row>35</xdr:row>
      <xdr:rowOff>275992</xdr:rowOff>
    </xdr:to>
    <xdr:cxnSp macro="">
      <xdr:nvCxnSpPr>
        <xdr:cNvPr id="115" name="直線コネクタ 114"/>
        <xdr:cNvCxnSpPr/>
      </xdr:nvCxnSpPr>
      <xdr:spPr bwMode="auto">
        <a:xfrm>
          <a:off x="3606800" y="6814551"/>
          <a:ext cx="698500" cy="71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145418</xdr:rowOff>
    </xdr:from>
    <xdr:to>
      <xdr:col>3</xdr:col>
      <xdr:colOff>206375</xdr:colOff>
      <xdr:row>35</xdr:row>
      <xdr:rowOff>204201</xdr:rowOff>
    </xdr:to>
    <xdr:cxnSp macro="">
      <xdr:nvCxnSpPr>
        <xdr:cNvPr id="118" name="直線コネクタ 117"/>
        <xdr:cNvCxnSpPr/>
      </xdr:nvCxnSpPr>
      <xdr:spPr bwMode="auto">
        <a:xfrm>
          <a:off x="2908300" y="6755768"/>
          <a:ext cx="698500" cy="5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274744</xdr:rowOff>
    </xdr:from>
    <xdr:to>
      <xdr:col>5</xdr:col>
      <xdr:colOff>34925</xdr:colOff>
      <xdr:row>36</xdr:row>
      <xdr:rowOff>33444</xdr:rowOff>
    </xdr:to>
    <xdr:sp macro="" textlink="">
      <xdr:nvSpPr>
        <xdr:cNvPr id="128" name="円/楕円 127"/>
        <xdr:cNvSpPr/>
      </xdr:nvSpPr>
      <xdr:spPr bwMode="auto">
        <a:xfrm>
          <a:off x="5600700" y="688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246821</xdr:rowOff>
    </xdr:from>
    <xdr:ext cx="762000" cy="259045"/>
    <xdr:sp macro="" textlink="">
      <xdr:nvSpPr>
        <xdr:cNvPr id="129" name="人口1人当たり決算額の推移該当値テキスト445"/>
        <xdr:cNvSpPr txBox="1"/>
      </xdr:nvSpPr>
      <xdr:spPr>
        <a:xfrm>
          <a:off x="5740400" y="685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271816</xdr:rowOff>
    </xdr:from>
    <xdr:to>
      <xdr:col>4</xdr:col>
      <xdr:colOff>520700</xdr:colOff>
      <xdr:row>36</xdr:row>
      <xdr:rowOff>30516</xdr:rowOff>
    </xdr:to>
    <xdr:sp macro="" textlink="">
      <xdr:nvSpPr>
        <xdr:cNvPr id="130" name="円/楕円 129"/>
        <xdr:cNvSpPr/>
      </xdr:nvSpPr>
      <xdr:spPr bwMode="auto">
        <a:xfrm>
          <a:off x="4953000" y="688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15293</xdr:rowOff>
    </xdr:from>
    <xdr:ext cx="736600" cy="259045"/>
    <xdr:sp macro="" textlink="">
      <xdr:nvSpPr>
        <xdr:cNvPr id="131" name="テキスト ボックス 130"/>
        <xdr:cNvSpPr txBox="1"/>
      </xdr:nvSpPr>
      <xdr:spPr>
        <a:xfrm>
          <a:off x="4622800" y="696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225192</xdr:rowOff>
    </xdr:from>
    <xdr:to>
      <xdr:col>3</xdr:col>
      <xdr:colOff>955675</xdr:colOff>
      <xdr:row>35</xdr:row>
      <xdr:rowOff>326792</xdr:rowOff>
    </xdr:to>
    <xdr:sp macro="" textlink="">
      <xdr:nvSpPr>
        <xdr:cNvPr id="132" name="円/楕円 131"/>
        <xdr:cNvSpPr/>
      </xdr:nvSpPr>
      <xdr:spPr bwMode="auto">
        <a:xfrm>
          <a:off x="4254500" y="683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311569</xdr:rowOff>
    </xdr:from>
    <xdr:ext cx="762000" cy="259045"/>
    <xdr:sp macro="" textlink="">
      <xdr:nvSpPr>
        <xdr:cNvPr id="133" name="テキスト ボックス 132"/>
        <xdr:cNvSpPr txBox="1"/>
      </xdr:nvSpPr>
      <xdr:spPr>
        <a:xfrm>
          <a:off x="3924300" y="692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153401</xdr:rowOff>
    </xdr:from>
    <xdr:to>
      <xdr:col>3</xdr:col>
      <xdr:colOff>257175</xdr:colOff>
      <xdr:row>35</xdr:row>
      <xdr:rowOff>255001</xdr:rowOff>
    </xdr:to>
    <xdr:sp macro="" textlink="">
      <xdr:nvSpPr>
        <xdr:cNvPr id="134" name="円/楕円 133"/>
        <xdr:cNvSpPr/>
      </xdr:nvSpPr>
      <xdr:spPr bwMode="auto">
        <a:xfrm>
          <a:off x="3556000" y="676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265178</xdr:rowOff>
    </xdr:from>
    <xdr:ext cx="762000" cy="259045"/>
    <xdr:sp macro="" textlink="">
      <xdr:nvSpPr>
        <xdr:cNvPr id="135" name="テキスト ボックス 134"/>
        <xdr:cNvSpPr txBox="1"/>
      </xdr:nvSpPr>
      <xdr:spPr>
        <a:xfrm>
          <a:off x="3225800" y="653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94618</xdr:rowOff>
    </xdr:from>
    <xdr:to>
      <xdr:col>2</xdr:col>
      <xdr:colOff>692150</xdr:colOff>
      <xdr:row>35</xdr:row>
      <xdr:rowOff>196218</xdr:rowOff>
    </xdr:to>
    <xdr:sp macro="" textlink="">
      <xdr:nvSpPr>
        <xdr:cNvPr id="136" name="円/楕円 135"/>
        <xdr:cNvSpPr/>
      </xdr:nvSpPr>
      <xdr:spPr bwMode="auto">
        <a:xfrm>
          <a:off x="2857500" y="670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206395</xdr:rowOff>
    </xdr:from>
    <xdr:ext cx="762000" cy="259045"/>
    <xdr:sp macro="" textlink="">
      <xdr:nvSpPr>
        <xdr:cNvPr id="137" name="テキスト ボックス 136"/>
        <xdr:cNvSpPr txBox="1"/>
      </xdr:nvSpPr>
      <xdr:spPr>
        <a:xfrm>
          <a:off x="2527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8,235
8,191
63.65
8,894,607
8,562,619
301,724
4,120,535
6,885,896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27541</xdr:rowOff>
    </xdr:from>
    <xdr:to>
      <xdr:col>6</xdr:col>
      <xdr:colOff>511175</xdr:colOff>
      <xdr:row>32</xdr:row>
      <xdr:rowOff>73277</xdr:rowOff>
    </xdr:to>
    <xdr:cxnSp macro="">
      <xdr:nvCxnSpPr>
        <xdr:cNvPr id="61" name="直線コネクタ 60"/>
        <xdr:cNvCxnSpPr/>
      </xdr:nvCxnSpPr>
      <xdr:spPr>
        <a:xfrm>
          <a:off x="3797300" y="5513941"/>
          <a:ext cx="838200" cy="4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27541</xdr:rowOff>
    </xdr:from>
    <xdr:to>
      <xdr:col>5</xdr:col>
      <xdr:colOff>358775</xdr:colOff>
      <xdr:row>32</xdr:row>
      <xdr:rowOff>48931</xdr:rowOff>
    </xdr:to>
    <xdr:cxnSp macro="">
      <xdr:nvCxnSpPr>
        <xdr:cNvPr id="64" name="直線コネクタ 63"/>
        <xdr:cNvCxnSpPr/>
      </xdr:nvCxnSpPr>
      <xdr:spPr>
        <a:xfrm flipV="1">
          <a:off x="2908300" y="5513941"/>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39086</xdr:rowOff>
    </xdr:from>
    <xdr:to>
      <xdr:col>4</xdr:col>
      <xdr:colOff>155575</xdr:colOff>
      <xdr:row>32</xdr:row>
      <xdr:rowOff>48931</xdr:rowOff>
    </xdr:to>
    <xdr:cxnSp macro="">
      <xdr:nvCxnSpPr>
        <xdr:cNvPr id="67" name="直線コネクタ 66"/>
        <xdr:cNvCxnSpPr/>
      </xdr:nvCxnSpPr>
      <xdr:spPr>
        <a:xfrm>
          <a:off x="2019300" y="5525486"/>
          <a:ext cx="889000" cy="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39086</xdr:rowOff>
    </xdr:from>
    <xdr:to>
      <xdr:col>2</xdr:col>
      <xdr:colOff>638175</xdr:colOff>
      <xdr:row>32</xdr:row>
      <xdr:rowOff>138359</xdr:rowOff>
    </xdr:to>
    <xdr:cxnSp macro="">
      <xdr:nvCxnSpPr>
        <xdr:cNvPr id="70" name="直線コネクタ 69"/>
        <xdr:cNvCxnSpPr/>
      </xdr:nvCxnSpPr>
      <xdr:spPr>
        <a:xfrm flipV="1">
          <a:off x="1130300" y="5525486"/>
          <a:ext cx="889000" cy="9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22477</xdr:rowOff>
    </xdr:from>
    <xdr:to>
      <xdr:col>6</xdr:col>
      <xdr:colOff>561975</xdr:colOff>
      <xdr:row>32</xdr:row>
      <xdr:rowOff>124077</xdr:rowOff>
    </xdr:to>
    <xdr:sp macro="" textlink="">
      <xdr:nvSpPr>
        <xdr:cNvPr id="80" name="円/楕円 79"/>
        <xdr:cNvSpPr/>
      </xdr:nvSpPr>
      <xdr:spPr>
        <a:xfrm>
          <a:off x="4584700" y="55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45354</xdr:rowOff>
    </xdr:from>
    <xdr:ext cx="599010" cy="259045"/>
    <xdr:sp macro="" textlink="">
      <xdr:nvSpPr>
        <xdr:cNvPr id="81" name="人件費該当値テキスト"/>
        <xdr:cNvSpPr txBox="1"/>
      </xdr:nvSpPr>
      <xdr:spPr>
        <a:xfrm>
          <a:off x="4686300" y="536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203,717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148191</xdr:rowOff>
    </xdr:from>
    <xdr:to>
      <xdr:col>5</xdr:col>
      <xdr:colOff>409575</xdr:colOff>
      <xdr:row>32</xdr:row>
      <xdr:rowOff>78341</xdr:rowOff>
    </xdr:to>
    <xdr:sp macro="" textlink="">
      <xdr:nvSpPr>
        <xdr:cNvPr id="82" name="円/楕円 81"/>
        <xdr:cNvSpPr/>
      </xdr:nvSpPr>
      <xdr:spPr>
        <a:xfrm>
          <a:off x="3746500" y="54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94868</xdr:rowOff>
    </xdr:from>
    <xdr:ext cx="599010" cy="259045"/>
    <xdr:sp macro="" textlink="">
      <xdr:nvSpPr>
        <xdr:cNvPr id="83" name="テキスト ボックス 82"/>
        <xdr:cNvSpPr txBox="1"/>
      </xdr:nvSpPr>
      <xdr:spPr>
        <a:xfrm>
          <a:off x="3497794" y="523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209,719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169581</xdr:rowOff>
    </xdr:from>
    <xdr:to>
      <xdr:col>4</xdr:col>
      <xdr:colOff>206375</xdr:colOff>
      <xdr:row>32</xdr:row>
      <xdr:rowOff>99731</xdr:rowOff>
    </xdr:to>
    <xdr:sp macro="" textlink="">
      <xdr:nvSpPr>
        <xdr:cNvPr id="84" name="円/楕円 83"/>
        <xdr:cNvSpPr/>
      </xdr:nvSpPr>
      <xdr:spPr>
        <a:xfrm>
          <a:off x="2857500" y="54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116258</xdr:rowOff>
    </xdr:from>
    <xdr:ext cx="599010" cy="259045"/>
    <xdr:sp macro="" textlink="">
      <xdr:nvSpPr>
        <xdr:cNvPr id="85" name="テキスト ボックス 84"/>
        <xdr:cNvSpPr txBox="1"/>
      </xdr:nvSpPr>
      <xdr:spPr>
        <a:xfrm>
          <a:off x="2608794" y="525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206,912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159736</xdr:rowOff>
    </xdr:from>
    <xdr:to>
      <xdr:col>3</xdr:col>
      <xdr:colOff>3175</xdr:colOff>
      <xdr:row>32</xdr:row>
      <xdr:rowOff>89886</xdr:rowOff>
    </xdr:to>
    <xdr:sp macro="" textlink="">
      <xdr:nvSpPr>
        <xdr:cNvPr id="86" name="円/楕円 85"/>
        <xdr:cNvSpPr/>
      </xdr:nvSpPr>
      <xdr:spPr>
        <a:xfrm>
          <a:off x="1968500" y="54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106413</xdr:rowOff>
    </xdr:from>
    <xdr:ext cx="599010" cy="259045"/>
    <xdr:sp macro="" textlink="">
      <xdr:nvSpPr>
        <xdr:cNvPr id="87" name="テキスト ボックス 86"/>
        <xdr:cNvSpPr txBox="1"/>
      </xdr:nvSpPr>
      <xdr:spPr>
        <a:xfrm>
          <a:off x="1719794" y="524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208,204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87559</xdr:rowOff>
    </xdr:from>
    <xdr:to>
      <xdr:col>1</xdr:col>
      <xdr:colOff>485775</xdr:colOff>
      <xdr:row>33</xdr:row>
      <xdr:rowOff>17709</xdr:rowOff>
    </xdr:to>
    <xdr:sp macro="" textlink="">
      <xdr:nvSpPr>
        <xdr:cNvPr id="88" name="円/楕円 87"/>
        <xdr:cNvSpPr/>
      </xdr:nvSpPr>
      <xdr:spPr>
        <a:xfrm>
          <a:off x="1079500" y="55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34236</xdr:rowOff>
    </xdr:from>
    <xdr:ext cx="599010" cy="259045"/>
    <xdr:sp macro="" textlink="">
      <xdr:nvSpPr>
        <xdr:cNvPr id="89" name="テキスト ボックス 88"/>
        <xdr:cNvSpPr txBox="1"/>
      </xdr:nvSpPr>
      <xdr:spPr>
        <a:xfrm>
          <a:off x="830794" y="534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128567</xdr:rowOff>
    </xdr:from>
    <xdr:to>
      <xdr:col>6</xdr:col>
      <xdr:colOff>511175</xdr:colOff>
      <xdr:row>55</xdr:row>
      <xdr:rowOff>11669</xdr:rowOff>
    </xdr:to>
    <xdr:cxnSp macro="">
      <xdr:nvCxnSpPr>
        <xdr:cNvPr id="119" name="直線コネクタ 118"/>
        <xdr:cNvCxnSpPr/>
      </xdr:nvCxnSpPr>
      <xdr:spPr>
        <a:xfrm flipV="1">
          <a:off x="3797300" y="9386867"/>
          <a:ext cx="838200" cy="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11669</xdr:rowOff>
    </xdr:from>
    <xdr:to>
      <xdr:col>5</xdr:col>
      <xdr:colOff>358775</xdr:colOff>
      <xdr:row>55</xdr:row>
      <xdr:rowOff>35824</xdr:rowOff>
    </xdr:to>
    <xdr:cxnSp macro="">
      <xdr:nvCxnSpPr>
        <xdr:cNvPr id="122" name="直線コネクタ 121"/>
        <xdr:cNvCxnSpPr/>
      </xdr:nvCxnSpPr>
      <xdr:spPr>
        <a:xfrm flipV="1">
          <a:off x="2908300" y="9441419"/>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35824</xdr:rowOff>
    </xdr:from>
    <xdr:to>
      <xdr:col>4</xdr:col>
      <xdr:colOff>155575</xdr:colOff>
      <xdr:row>55</xdr:row>
      <xdr:rowOff>119103</xdr:rowOff>
    </xdr:to>
    <xdr:cxnSp macro="">
      <xdr:nvCxnSpPr>
        <xdr:cNvPr id="125" name="直線コネクタ 124"/>
        <xdr:cNvCxnSpPr/>
      </xdr:nvCxnSpPr>
      <xdr:spPr>
        <a:xfrm flipV="1">
          <a:off x="2019300" y="9465574"/>
          <a:ext cx="889000" cy="8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45387</xdr:rowOff>
    </xdr:from>
    <xdr:to>
      <xdr:col>2</xdr:col>
      <xdr:colOff>638175</xdr:colOff>
      <xdr:row>55</xdr:row>
      <xdr:rowOff>119103</xdr:rowOff>
    </xdr:to>
    <xdr:cxnSp macro="">
      <xdr:nvCxnSpPr>
        <xdr:cNvPr id="128" name="直線コネクタ 127"/>
        <xdr:cNvCxnSpPr/>
      </xdr:nvCxnSpPr>
      <xdr:spPr>
        <a:xfrm>
          <a:off x="1130300" y="9475137"/>
          <a:ext cx="889000" cy="7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77767</xdr:rowOff>
    </xdr:from>
    <xdr:to>
      <xdr:col>6</xdr:col>
      <xdr:colOff>561975</xdr:colOff>
      <xdr:row>55</xdr:row>
      <xdr:rowOff>7917</xdr:rowOff>
    </xdr:to>
    <xdr:sp macro="" textlink="">
      <xdr:nvSpPr>
        <xdr:cNvPr id="138" name="円/楕円 137"/>
        <xdr:cNvSpPr/>
      </xdr:nvSpPr>
      <xdr:spPr>
        <a:xfrm>
          <a:off x="4584700" y="93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100644</xdr:rowOff>
    </xdr:from>
    <xdr:ext cx="599010" cy="259045"/>
    <xdr:sp macro="" textlink="">
      <xdr:nvSpPr>
        <xdr:cNvPr id="139" name="物件費該当値テキスト"/>
        <xdr:cNvSpPr txBox="1"/>
      </xdr:nvSpPr>
      <xdr:spPr>
        <a:xfrm>
          <a:off x="4686300" y="918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151,461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132319</xdr:rowOff>
    </xdr:from>
    <xdr:to>
      <xdr:col>5</xdr:col>
      <xdr:colOff>409575</xdr:colOff>
      <xdr:row>55</xdr:row>
      <xdr:rowOff>62469</xdr:rowOff>
    </xdr:to>
    <xdr:sp macro="" textlink="">
      <xdr:nvSpPr>
        <xdr:cNvPr id="140" name="円/楕円 139"/>
        <xdr:cNvSpPr/>
      </xdr:nvSpPr>
      <xdr:spPr>
        <a:xfrm>
          <a:off x="3746500" y="939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78996</xdr:rowOff>
    </xdr:from>
    <xdr:ext cx="599010" cy="259045"/>
    <xdr:sp macro="" textlink="">
      <xdr:nvSpPr>
        <xdr:cNvPr id="141" name="テキスト ボックス 140"/>
        <xdr:cNvSpPr txBox="1"/>
      </xdr:nvSpPr>
      <xdr:spPr>
        <a:xfrm>
          <a:off x="3497794" y="916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156474</xdr:rowOff>
    </xdr:from>
    <xdr:to>
      <xdr:col>4</xdr:col>
      <xdr:colOff>206375</xdr:colOff>
      <xdr:row>55</xdr:row>
      <xdr:rowOff>86624</xdr:rowOff>
    </xdr:to>
    <xdr:sp macro="" textlink="">
      <xdr:nvSpPr>
        <xdr:cNvPr id="142" name="円/楕円 141"/>
        <xdr:cNvSpPr/>
      </xdr:nvSpPr>
      <xdr:spPr>
        <a:xfrm>
          <a:off x="2857500" y="941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103151</xdr:rowOff>
    </xdr:from>
    <xdr:ext cx="599010" cy="259045"/>
    <xdr:sp macro="" textlink="">
      <xdr:nvSpPr>
        <xdr:cNvPr id="143" name="テキスト ボックス 142"/>
        <xdr:cNvSpPr txBox="1"/>
      </xdr:nvSpPr>
      <xdr:spPr>
        <a:xfrm>
          <a:off x="2608794" y="919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141,132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68303</xdr:rowOff>
    </xdr:from>
    <xdr:to>
      <xdr:col>3</xdr:col>
      <xdr:colOff>3175</xdr:colOff>
      <xdr:row>55</xdr:row>
      <xdr:rowOff>169903</xdr:rowOff>
    </xdr:to>
    <xdr:sp macro="" textlink="">
      <xdr:nvSpPr>
        <xdr:cNvPr id="144" name="円/楕円 143"/>
        <xdr:cNvSpPr/>
      </xdr:nvSpPr>
      <xdr:spPr>
        <a:xfrm>
          <a:off x="1968500" y="94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14980</xdr:rowOff>
    </xdr:from>
    <xdr:ext cx="599010" cy="259045"/>
    <xdr:sp macro="" textlink="">
      <xdr:nvSpPr>
        <xdr:cNvPr id="145" name="テキスト ボックス 144"/>
        <xdr:cNvSpPr txBox="1"/>
      </xdr:nvSpPr>
      <xdr:spPr>
        <a:xfrm>
          <a:off x="1719794" y="927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166037</xdr:rowOff>
    </xdr:from>
    <xdr:to>
      <xdr:col>1</xdr:col>
      <xdr:colOff>485775</xdr:colOff>
      <xdr:row>55</xdr:row>
      <xdr:rowOff>96187</xdr:rowOff>
    </xdr:to>
    <xdr:sp macro="" textlink="">
      <xdr:nvSpPr>
        <xdr:cNvPr id="146" name="円/楕円 145"/>
        <xdr:cNvSpPr/>
      </xdr:nvSpPr>
      <xdr:spPr>
        <a:xfrm>
          <a:off x="1079500" y="94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112714</xdr:rowOff>
    </xdr:from>
    <xdr:ext cx="599010" cy="259045"/>
    <xdr:sp macro="" textlink="">
      <xdr:nvSpPr>
        <xdr:cNvPr id="147" name="テキスト ボックス 146"/>
        <xdr:cNvSpPr txBox="1"/>
      </xdr:nvSpPr>
      <xdr:spPr>
        <a:xfrm>
          <a:off x="830794" y="91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67881</xdr:rowOff>
    </xdr:from>
    <xdr:to>
      <xdr:col>6</xdr:col>
      <xdr:colOff>511175</xdr:colOff>
      <xdr:row>77</xdr:row>
      <xdr:rowOff>83083</xdr:rowOff>
    </xdr:to>
    <xdr:cxnSp macro="">
      <xdr:nvCxnSpPr>
        <xdr:cNvPr id="176" name="直線コネクタ 175"/>
        <xdr:cNvCxnSpPr/>
      </xdr:nvCxnSpPr>
      <xdr:spPr>
        <a:xfrm flipV="1">
          <a:off x="3797300" y="13269531"/>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83083</xdr:rowOff>
    </xdr:from>
    <xdr:to>
      <xdr:col>5</xdr:col>
      <xdr:colOff>358775</xdr:colOff>
      <xdr:row>77</xdr:row>
      <xdr:rowOff>134595</xdr:rowOff>
    </xdr:to>
    <xdr:cxnSp macro="">
      <xdr:nvCxnSpPr>
        <xdr:cNvPr id="179" name="直線コネクタ 178"/>
        <xdr:cNvCxnSpPr/>
      </xdr:nvCxnSpPr>
      <xdr:spPr>
        <a:xfrm flipV="1">
          <a:off x="2908300" y="13284733"/>
          <a:ext cx="8890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134595</xdr:rowOff>
    </xdr:from>
    <xdr:to>
      <xdr:col>4</xdr:col>
      <xdr:colOff>155575</xdr:colOff>
      <xdr:row>78</xdr:row>
      <xdr:rowOff>123813</xdr:rowOff>
    </xdr:to>
    <xdr:cxnSp macro="">
      <xdr:nvCxnSpPr>
        <xdr:cNvPr id="182" name="直線コネクタ 181"/>
        <xdr:cNvCxnSpPr/>
      </xdr:nvCxnSpPr>
      <xdr:spPr>
        <a:xfrm flipV="1">
          <a:off x="2019300" y="13336245"/>
          <a:ext cx="889000" cy="1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100991</xdr:rowOff>
    </xdr:from>
    <xdr:to>
      <xdr:col>2</xdr:col>
      <xdr:colOff>638175</xdr:colOff>
      <xdr:row>78</xdr:row>
      <xdr:rowOff>123813</xdr:rowOff>
    </xdr:to>
    <xdr:cxnSp macro="">
      <xdr:nvCxnSpPr>
        <xdr:cNvPr id="185" name="直線コネクタ 184"/>
        <xdr:cNvCxnSpPr/>
      </xdr:nvCxnSpPr>
      <xdr:spPr>
        <a:xfrm>
          <a:off x="1130300" y="13302641"/>
          <a:ext cx="889000" cy="19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17081</xdr:rowOff>
    </xdr:from>
    <xdr:to>
      <xdr:col>6</xdr:col>
      <xdr:colOff>561975</xdr:colOff>
      <xdr:row>77</xdr:row>
      <xdr:rowOff>118681</xdr:rowOff>
    </xdr:to>
    <xdr:sp macro="" textlink="">
      <xdr:nvSpPr>
        <xdr:cNvPr id="195" name="円/楕円 194"/>
        <xdr:cNvSpPr/>
      </xdr:nvSpPr>
      <xdr:spPr>
        <a:xfrm>
          <a:off x="4584700" y="132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166958</xdr:rowOff>
    </xdr:from>
    <xdr:ext cx="469744" cy="259045"/>
    <xdr:sp macro="" textlink="">
      <xdr:nvSpPr>
        <xdr:cNvPr id="196" name="維持補修費該当値テキスト"/>
        <xdr:cNvSpPr txBox="1"/>
      </xdr:nvSpPr>
      <xdr:spPr>
        <a:xfrm>
          <a:off x="4686300" y="131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32283</xdr:rowOff>
    </xdr:from>
    <xdr:to>
      <xdr:col>5</xdr:col>
      <xdr:colOff>409575</xdr:colOff>
      <xdr:row>77</xdr:row>
      <xdr:rowOff>133883</xdr:rowOff>
    </xdr:to>
    <xdr:sp macro="" textlink="">
      <xdr:nvSpPr>
        <xdr:cNvPr id="197" name="円/楕円 196"/>
        <xdr:cNvSpPr/>
      </xdr:nvSpPr>
      <xdr:spPr>
        <a:xfrm>
          <a:off x="3746500" y="132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125010</xdr:rowOff>
    </xdr:from>
    <xdr:ext cx="469744" cy="259045"/>
    <xdr:sp macro="" textlink="">
      <xdr:nvSpPr>
        <xdr:cNvPr id="198" name="テキスト ボックス 197"/>
        <xdr:cNvSpPr txBox="1"/>
      </xdr:nvSpPr>
      <xdr:spPr>
        <a:xfrm>
          <a:off x="3562427" y="133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83795</xdr:rowOff>
    </xdr:from>
    <xdr:to>
      <xdr:col>4</xdr:col>
      <xdr:colOff>206375</xdr:colOff>
      <xdr:row>78</xdr:row>
      <xdr:rowOff>13945</xdr:rowOff>
    </xdr:to>
    <xdr:sp macro="" textlink="">
      <xdr:nvSpPr>
        <xdr:cNvPr id="199" name="円/楕円 198"/>
        <xdr:cNvSpPr/>
      </xdr:nvSpPr>
      <xdr:spPr>
        <a:xfrm>
          <a:off x="2857500" y="132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5072</xdr:rowOff>
    </xdr:from>
    <xdr:ext cx="469744" cy="259045"/>
    <xdr:sp macro="" textlink="">
      <xdr:nvSpPr>
        <xdr:cNvPr id="200" name="テキスト ボックス 199"/>
        <xdr:cNvSpPr txBox="1"/>
      </xdr:nvSpPr>
      <xdr:spPr>
        <a:xfrm>
          <a:off x="2673427" y="1337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73013</xdr:rowOff>
    </xdr:from>
    <xdr:to>
      <xdr:col>3</xdr:col>
      <xdr:colOff>3175</xdr:colOff>
      <xdr:row>79</xdr:row>
      <xdr:rowOff>3163</xdr:rowOff>
    </xdr:to>
    <xdr:sp macro="" textlink="">
      <xdr:nvSpPr>
        <xdr:cNvPr id="201" name="円/楕円 200"/>
        <xdr:cNvSpPr/>
      </xdr:nvSpPr>
      <xdr:spPr>
        <a:xfrm>
          <a:off x="1968500" y="134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165740</xdr:rowOff>
    </xdr:from>
    <xdr:ext cx="469744" cy="259045"/>
    <xdr:sp macro="" textlink="">
      <xdr:nvSpPr>
        <xdr:cNvPr id="202" name="テキスト ボックス 201"/>
        <xdr:cNvSpPr txBox="1"/>
      </xdr:nvSpPr>
      <xdr:spPr>
        <a:xfrm>
          <a:off x="1784427" y="135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50191</xdr:rowOff>
    </xdr:from>
    <xdr:to>
      <xdr:col>1</xdr:col>
      <xdr:colOff>485775</xdr:colOff>
      <xdr:row>77</xdr:row>
      <xdr:rowOff>151791</xdr:rowOff>
    </xdr:to>
    <xdr:sp macro="" textlink="">
      <xdr:nvSpPr>
        <xdr:cNvPr id="203" name="円/楕円 202"/>
        <xdr:cNvSpPr/>
      </xdr:nvSpPr>
      <xdr:spPr>
        <a:xfrm>
          <a:off x="1079500" y="132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142918</xdr:rowOff>
    </xdr:from>
    <xdr:ext cx="469744" cy="259045"/>
    <xdr:sp macro="" textlink="">
      <xdr:nvSpPr>
        <xdr:cNvPr id="204" name="テキスト ボックス 203"/>
        <xdr:cNvSpPr txBox="1"/>
      </xdr:nvSpPr>
      <xdr:spPr>
        <a:xfrm>
          <a:off x="895427" y="133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54699</xdr:rowOff>
    </xdr:from>
    <xdr:to>
      <xdr:col>6</xdr:col>
      <xdr:colOff>511175</xdr:colOff>
      <xdr:row>94</xdr:row>
      <xdr:rowOff>92380</xdr:rowOff>
    </xdr:to>
    <xdr:cxnSp macro="">
      <xdr:nvCxnSpPr>
        <xdr:cNvPr id="234" name="直線コネクタ 233"/>
        <xdr:cNvCxnSpPr/>
      </xdr:nvCxnSpPr>
      <xdr:spPr>
        <a:xfrm>
          <a:off x="3797300" y="16170999"/>
          <a:ext cx="8382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54699</xdr:rowOff>
    </xdr:from>
    <xdr:to>
      <xdr:col>5</xdr:col>
      <xdr:colOff>358775</xdr:colOff>
      <xdr:row>95</xdr:row>
      <xdr:rowOff>67290</xdr:rowOff>
    </xdr:to>
    <xdr:cxnSp macro="">
      <xdr:nvCxnSpPr>
        <xdr:cNvPr id="237" name="直線コネクタ 236"/>
        <xdr:cNvCxnSpPr/>
      </xdr:nvCxnSpPr>
      <xdr:spPr>
        <a:xfrm flipV="1">
          <a:off x="2908300" y="16170999"/>
          <a:ext cx="889000" cy="18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67290</xdr:rowOff>
    </xdr:from>
    <xdr:to>
      <xdr:col>4</xdr:col>
      <xdr:colOff>155575</xdr:colOff>
      <xdr:row>95</xdr:row>
      <xdr:rowOff>85561</xdr:rowOff>
    </xdr:to>
    <xdr:cxnSp macro="">
      <xdr:nvCxnSpPr>
        <xdr:cNvPr id="240" name="直線コネクタ 239"/>
        <xdr:cNvCxnSpPr/>
      </xdr:nvCxnSpPr>
      <xdr:spPr>
        <a:xfrm flipV="1">
          <a:off x="2019300" y="16355040"/>
          <a:ext cx="889000" cy="1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85561</xdr:rowOff>
    </xdr:from>
    <xdr:to>
      <xdr:col>2</xdr:col>
      <xdr:colOff>638175</xdr:colOff>
      <xdr:row>98</xdr:row>
      <xdr:rowOff>170371</xdr:rowOff>
    </xdr:to>
    <xdr:cxnSp macro="">
      <xdr:nvCxnSpPr>
        <xdr:cNvPr id="243" name="直線コネクタ 242"/>
        <xdr:cNvCxnSpPr/>
      </xdr:nvCxnSpPr>
      <xdr:spPr>
        <a:xfrm flipV="1">
          <a:off x="1130300" y="16373311"/>
          <a:ext cx="889000" cy="59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41580</xdr:rowOff>
    </xdr:from>
    <xdr:to>
      <xdr:col>6</xdr:col>
      <xdr:colOff>561975</xdr:colOff>
      <xdr:row>94</xdr:row>
      <xdr:rowOff>143180</xdr:rowOff>
    </xdr:to>
    <xdr:sp macro="" textlink="">
      <xdr:nvSpPr>
        <xdr:cNvPr id="253" name="円/楕円 252"/>
        <xdr:cNvSpPr/>
      </xdr:nvSpPr>
      <xdr:spPr>
        <a:xfrm>
          <a:off x="4584700" y="161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64457</xdr:rowOff>
    </xdr:from>
    <xdr:ext cx="534377" cy="259045"/>
    <xdr:sp macro="" textlink="">
      <xdr:nvSpPr>
        <xdr:cNvPr id="254" name="扶助費該当値テキスト"/>
        <xdr:cNvSpPr txBox="1"/>
      </xdr:nvSpPr>
      <xdr:spPr>
        <a:xfrm>
          <a:off x="4686300" y="160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82,484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3899</xdr:rowOff>
    </xdr:from>
    <xdr:to>
      <xdr:col>5</xdr:col>
      <xdr:colOff>409575</xdr:colOff>
      <xdr:row>94</xdr:row>
      <xdr:rowOff>105499</xdr:rowOff>
    </xdr:to>
    <xdr:sp macro="" textlink="">
      <xdr:nvSpPr>
        <xdr:cNvPr id="255" name="円/楕円 254"/>
        <xdr:cNvSpPr/>
      </xdr:nvSpPr>
      <xdr:spPr>
        <a:xfrm>
          <a:off x="3746500" y="161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122026</xdr:rowOff>
    </xdr:from>
    <xdr:ext cx="534377" cy="259045"/>
    <xdr:sp macro="" textlink="">
      <xdr:nvSpPr>
        <xdr:cNvPr id="256" name="テキスト ボックス 255"/>
        <xdr:cNvSpPr txBox="1"/>
      </xdr:nvSpPr>
      <xdr:spPr>
        <a:xfrm>
          <a:off x="3530111" y="158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16490</xdr:rowOff>
    </xdr:from>
    <xdr:to>
      <xdr:col>4</xdr:col>
      <xdr:colOff>206375</xdr:colOff>
      <xdr:row>95</xdr:row>
      <xdr:rowOff>118090</xdr:rowOff>
    </xdr:to>
    <xdr:sp macro="" textlink="">
      <xdr:nvSpPr>
        <xdr:cNvPr id="257" name="円/楕円 256"/>
        <xdr:cNvSpPr/>
      </xdr:nvSpPr>
      <xdr:spPr>
        <a:xfrm>
          <a:off x="2857500" y="163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134617</xdr:rowOff>
    </xdr:from>
    <xdr:ext cx="534377" cy="259045"/>
    <xdr:sp macro="" textlink="">
      <xdr:nvSpPr>
        <xdr:cNvPr id="258" name="テキスト ボックス 257"/>
        <xdr:cNvSpPr txBox="1"/>
      </xdr:nvSpPr>
      <xdr:spPr>
        <a:xfrm>
          <a:off x="2641111" y="1607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34761</xdr:rowOff>
    </xdr:from>
    <xdr:to>
      <xdr:col>3</xdr:col>
      <xdr:colOff>3175</xdr:colOff>
      <xdr:row>95</xdr:row>
      <xdr:rowOff>136361</xdr:rowOff>
    </xdr:to>
    <xdr:sp macro="" textlink="">
      <xdr:nvSpPr>
        <xdr:cNvPr id="259" name="円/楕円 258"/>
        <xdr:cNvSpPr/>
      </xdr:nvSpPr>
      <xdr:spPr>
        <a:xfrm>
          <a:off x="1968500" y="163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152888</xdr:rowOff>
    </xdr:from>
    <xdr:ext cx="534377" cy="259045"/>
    <xdr:sp macro="" textlink="">
      <xdr:nvSpPr>
        <xdr:cNvPr id="260" name="テキスト ボックス 259"/>
        <xdr:cNvSpPr txBox="1"/>
      </xdr:nvSpPr>
      <xdr:spPr>
        <a:xfrm>
          <a:off x="1752111" y="160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119571</xdr:rowOff>
    </xdr:from>
    <xdr:to>
      <xdr:col>1</xdr:col>
      <xdr:colOff>485775</xdr:colOff>
      <xdr:row>99</xdr:row>
      <xdr:rowOff>49721</xdr:rowOff>
    </xdr:to>
    <xdr:sp macro="" textlink="">
      <xdr:nvSpPr>
        <xdr:cNvPr id="261" name="円/楕円 260"/>
        <xdr:cNvSpPr/>
      </xdr:nvSpPr>
      <xdr:spPr>
        <a:xfrm>
          <a:off x="1079500" y="1692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40848</xdr:rowOff>
    </xdr:from>
    <xdr:ext cx="534377" cy="259045"/>
    <xdr:sp macro="" textlink="">
      <xdr:nvSpPr>
        <xdr:cNvPr id="262" name="テキスト ボックス 261"/>
        <xdr:cNvSpPr txBox="1"/>
      </xdr:nvSpPr>
      <xdr:spPr>
        <a:xfrm>
          <a:off x="863111" y="1701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19724</xdr:rowOff>
    </xdr:from>
    <xdr:to>
      <xdr:col>15</xdr:col>
      <xdr:colOff>180975</xdr:colOff>
      <xdr:row>38</xdr:row>
      <xdr:rowOff>21451</xdr:rowOff>
    </xdr:to>
    <xdr:cxnSp macro="">
      <xdr:nvCxnSpPr>
        <xdr:cNvPr id="293" name="直線コネクタ 292"/>
        <xdr:cNvCxnSpPr/>
      </xdr:nvCxnSpPr>
      <xdr:spPr>
        <a:xfrm flipV="1">
          <a:off x="9639300" y="6534824"/>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21451</xdr:rowOff>
    </xdr:from>
    <xdr:to>
      <xdr:col>14</xdr:col>
      <xdr:colOff>28575</xdr:colOff>
      <xdr:row>38</xdr:row>
      <xdr:rowOff>113734</xdr:rowOff>
    </xdr:to>
    <xdr:cxnSp macro="">
      <xdr:nvCxnSpPr>
        <xdr:cNvPr id="296" name="直線コネクタ 295"/>
        <xdr:cNvCxnSpPr/>
      </xdr:nvCxnSpPr>
      <xdr:spPr>
        <a:xfrm flipV="1">
          <a:off x="8750300" y="6536551"/>
          <a:ext cx="889000" cy="9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149994</xdr:rowOff>
    </xdr:from>
    <xdr:to>
      <xdr:col>12</xdr:col>
      <xdr:colOff>511175</xdr:colOff>
      <xdr:row>38</xdr:row>
      <xdr:rowOff>113734</xdr:rowOff>
    </xdr:to>
    <xdr:cxnSp macro="">
      <xdr:nvCxnSpPr>
        <xdr:cNvPr id="299" name="直線コネクタ 298"/>
        <xdr:cNvCxnSpPr/>
      </xdr:nvCxnSpPr>
      <xdr:spPr>
        <a:xfrm>
          <a:off x="7861300" y="6493644"/>
          <a:ext cx="889000" cy="1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113404</xdr:rowOff>
    </xdr:from>
    <xdr:to>
      <xdr:col>11</xdr:col>
      <xdr:colOff>307975</xdr:colOff>
      <xdr:row>37</xdr:row>
      <xdr:rowOff>149994</xdr:rowOff>
    </xdr:to>
    <xdr:cxnSp macro="">
      <xdr:nvCxnSpPr>
        <xdr:cNvPr id="302" name="直線コネクタ 301"/>
        <xdr:cNvCxnSpPr/>
      </xdr:nvCxnSpPr>
      <xdr:spPr>
        <a:xfrm>
          <a:off x="6972300" y="6457054"/>
          <a:ext cx="889000" cy="3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140374</xdr:rowOff>
    </xdr:from>
    <xdr:to>
      <xdr:col>15</xdr:col>
      <xdr:colOff>231775</xdr:colOff>
      <xdr:row>38</xdr:row>
      <xdr:rowOff>70524</xdr:rowOff>
    </xdr:to>
    <xdr:sp macro="" textlink="">
      <xdr:nvSpPr>
        <xdr:cNvPr id="312" name="円/楕円 311"/>
        <xdr:cNvSpPr/>
      </xdr:nvSpPr>
      <xdr:spPr>
        <a:xfrm>
          <a:off x="10426700" y="64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55301</xdr:rowOff>
    </xdr:from>
    <xdr:ext cx="534377" cy="259045"/>
    <xdr:sp macro="" textlink="">
      <xdr:nvSpPr>
        <xdr:cNvPr id="313" name="補助費等該当値テキスト"/>
        <xdr:cNvSpPr txBox="1"/>
      </xdr:nvSpPr>
      <xdr:spPr>
        <a:xfrm>
          <a:off x="10528300" y="639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142102</xdr:rowOff>
    </xdr:from>
    <xdr:to>
      <xdr:col>14</xdr:col>
      <xdr:colOff>79375</xdr:colOff>
      <xdr:row>38</xdr:row>
      <xdr:rowOff>72251</xdr:rowOff>
    </xdr:to>
    <xdr:sp macro="" textlink="">
      <xdr:nvSpPr>
        <xdr:cNvPr id="314" name="円/楕円 313"/>
        <xdr:cNvSpPr/>
      </xdr:nvSpPr>
      <xdr:spPr>
        <a:xfrm>
          <a:off x="9588500" y="64857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63378</xdr:rowOff>
    </xdr:from>
    <xdr:ext cx="534377" cy="259045"/>
    <xdr:sp macro="" textlink="">
      <xdr:nvSpPr>
        <xdr:cNvPr id="315" name="テキスト ボックス 314"/>
        <xdr:cNvSpPr txBox="1"/>
      </xdr:nvSpPr>
      <xdr:spPr>
        <a:xfrm>
          <a:off x="9372111" y="65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62934</xdr:rowOff>
    </xdr:from>
    <xdr:to>
      <xdr:col>12</xdr:col>
      <xdr:colOff>561975</xdr:colOff>
      <xdr:row>38</xdr:row>
      <xdr:rowOff>164534</xdr:rowOff>
    </xdr:to>
    <xdr:sp macro="" textlink="">
      <xdr:nvSpPr>
        <xdr:cNvPr id="316" name="円/楕円 315"/>
        <xdr:cNvSpPr/>
      </xdr:nvSpPr>
      <xdr:spPr>
        <a:xfrm>
          <a:off x="8699500" y="65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155661</xdr:rowOff>
    </xdr:from>
    <xdr:ext cx="534377" cy="259045"/>
    <xdr:sp macro="" textlink="">
      <xdr:nvSpPr>
        <xdr:cNvPr id="317" name="テキスト ボックス 316"/>
        <xdr:cNvSpPr txBox="1"/>
      </xdr:nvSpPr>
      <xdr:spPr>
        <a:xfrm>
          <a:off x="8483111" y="667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99194</xdr:rowOff>
    </xdr:from>
    <xdr:to>
      <xdr:col>11</xdr:col>
      <xdr:colOff>358775</xdr:colOff>
      <xdr:row>38</xdr:row>
      <xdr:rowOff>29344</xdr:rowOff>
    </xdr:to>
    <xdr:sp macro="" textlink="">
      <xdr:nvSpPr>
        <xdr:cNvPr id="318" name="円/楕円 317"/>
        <xdr:cNvSpPr/>
      </xdr:nvSpPr>
      <xdr:spPr>
        <a:xfrm>
          <a:off x="7810500" y="64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20470</xdr:rowOff>
    </xdr:from>
    <xdr:ext cx="534377" cy="259045"/>
    <xdr:sp macro="" textlink="">
      <xdr:nvSpPr>
        <xdr:cNvPr id="319" name="テキスト ボックス 318"/>
        <xdr:cNvSpPr txBox="1"/>
      </xdr:nvSpPr>
      <xdr:spPr>
        <a:xfrm>
          <a:off x="7594111" y="65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62604</xdr:rowOff>
    </xdr:from>
    <xdr:to>
      <xdr:col>10</xdr:col>
      <xdr:colOff>155575</xdr:colOff>
      <xdr:row>37</xdr:row>
      <xdr:rowOff>164204</xdr:rowOff>
    </xdr:to>
    <xdr:sp macro="" textlink="">
      <xdr:nvSpPr>
        <xdr:cNvPr id="320" name="円/楕円 319"/>
        <xdr:cNvSpPr/>
      </xdr:nvSpPr>
      <xdr:spPr>
        <a:xfrm>
          <a:off x="6921500" y="64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155332</xdr:rowOff>
    </xdr:from>
    <xdr:ext cx="599010" cy="259045"/>
    <xdr:sp macro="" textlink="">
      <xdr:nvSpPr>
        <xdr:cNvPr id="321" name="テキスト ボックス 320"/>
        <xdr:cNvSpPr txBox="1"/>
      </xdr:nvSpPr>
      <xdr:spPr>
        <a:xfrm>
          <a:off x="6672794" y="649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15022</xdr:rowOff>
    </xdr:from>
    <xdr:to>
      <xdr:col>15</xdr:col>
      <xdr:colOff>180975</xdr:colOff>
      <xdr:row>55</xdr:row>
      <xdr:rowOff>79608</xdr:rowOff>
    </xdr:to>
    <xdr:cxnSp macro="">
      <xdr:nvCxnSpPr>
        <xdr:cNvPr id="352" name="直線コネクタ 351"/>
        <xdr:cNvCxnSpPr/>
      </xdr:nvCxnSpPr>
      <xdr:spPr>
        <a:xfrm>
          <a:off x="9639300" y="9444772"/>
          <a:ext cx="838200" cy="6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15022</xdr:rowOff>
    </xdr:from>
    <xdr:to>
      <xdr:col>14</xdr:col>
      <xdr:colOff>28575</xdr:colOff>
      <xdr:row>55</xdr:row>
      <xdr:rowOff>34720</xdr:rowOff>
    </xdr:to>
    <xdr:cxnSp macro="">
      <xdr:nvCxnSpPr>
        <xdr:cNvPr id="355" name="直線コネクタ 354"/>
        <xdr:cNvCxnSpPr/>
      </xdr:nvCxnSpPr>
      <xdr:spPr>
        <a:xfrm flipV="1">
          <a:off x="8750300" y="9444772"/>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34720</xdr:rowOff>
    </xdr:from>
    <xdr:to>
      <xdr:col>12</xdr:col>
      <xdr:colOff>511175</xdr:colOff>
      <xdr:row>56</xdr:row>
      <xdr:rowOff>158785</xdr:rowOff>
    </xdr:to>
    <xdr:cxnSp macro="">
      <xdr:nvCxnSpPr>
        <xdr:cNvPr id="358" name="直線コネクタ 357"/>
        <xdr:cNvCxnSpPr/>
      </xdr:nvCxnSpPr>
      <xdr:spPr>
        <a:xfrm flipV="1">
          <a:off x="7861300" y="9464470"/>
          <a:ext cx="889000" cy="29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158785</xdr:rowOff>
    </xdr:from>
    <xdr:to>
      <xdr:col>11</xdr:col>
      <xdr:colOff>307975</xdr:colOff>
      <xdr:row>57</xdr:row>
      <xdr:rowOff>100629</xdr:rowOff>
    </xdr:to>
    <xdr:cxnSp macro="">
      <xdr:nvCxnSpPr>
        <xdr:cNvPr id="361" name="直線コネクタ 360"/>
        <xdr:cNvCxnSpPr/>
      </xdr:nvCxnSpPr>
      <xdr:spPr>
        <a:xfrm flipV="1">
          <a:off x="6972300" y="9759985"/>
          <a:ext cx="8890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28808</xdr:rowOff>
    </xdr:from>
    <xdr:to>
      <xdr:col>15</xdr:col>
      <xdr:colOff>231775</xdr:colOff>
      <xdr:row>55</xdr:row>
      <xdr:rowOff>130408</xdr:rowOff>
    </xdr:to>
    <xdr:sp macro="" textlink="">
      <xdr:nvSpPr>
        <xdr:cNvPr id="371" name="円/楕円 370"/>
        <xdr:cNvSpPr/>
      </xdr:nvSpPr>
      <xdr:spPr>
        <a:xfrm>
          <a:off x="10426700" y="945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51685</xdr:rowOff>
    </xdr:from>
    <xdr:ext cx="599010" cy="259045"/>
    <xdr:sp macro="" textlink="">
      <xdr:nvSpPr>
        <xdr:cNvPr id="372" name="普通建設事業費該当値テキスト"/>
        <xdr:cNvSpPr txBox="1"/>
      </xdr:nvSpPr>
      <xdr:spPr>
        <a:xfrm>
          <a:off x="10528300" y="930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215,901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135672</xdr:rowOff>
    </xdr:from>
    <xdr:to>
      <xdr:col>14</xdr:col>
      <xdr:colOff>79375</xdr:colOff>
      <xdr:row>55</xdr:row>
      <xdr:rowOff>65822</xdr:rowOff>
    </xdr:to>
    <xdr:sp macro="" textlink="">
      <xdr:nvSpPr>
        <xdr:cNvPr id="373" name="円/楕円 372"/>
        <xdr:cNvSpPr/>
      </xdr:nvSpPr>
      <xdr:spPr>
        <a:xfrm>
          <a:off x="9588500" y="93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82349</xdr:rowOff>
    </xdr:from>
    <xdr:ext cx="599010" cy="259045"/>
    <xdr:sp macro="" textlink="">
      <xdr:nvSpPr>
        <xdr:cNvPr id="374" name="テキスト ボックス 373"/>
        <xdr:cNvSpPr txBox="1"/>
      </xdr:nvSpPr>
      <xdr:spPr>
        <a:xfrm>
          <a:off x="9339794" y="916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235,678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155370</xdr:rowOff>
    </xdr:from>
    <xdr:to>
      <xdr:col>12</xdr:col>
      <xdr:colOff>561975</xdr:colOff>
      <xdr:row>55</xdr:row>
      <xdr:rowOff>85520</xdr:rowOff>
    </xdr:to>
    <xdr:sp macro="" textlink="">
      <xdr:nvSpPr>
        <xdr:cNvPr id="375" name="円/楕円 374"/>
        <xdr:cNvSpPr/>
      </xdr:nvSpPr>
      <xdr:spPr>
        <a:xfrm>
          <a:off x="8699500" y="94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102047</xdr:rowOff>
    </xdr:from>
    <xdr:ext cx="599010" cy="259045"/>
    <xdr:sp macro="" textlink="">
      <xdr:nvSpPr>
        <xdr:cNvPr id="376" name="テキスト ボックス 375"/>
        <xdr:cNvSpPr txBox="1"/>
      </xdr:nvSpPr>
      <xdr:spPr>
        <a:xfrm>
          <a:off x="8450794" y="918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229,646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107985</xdr:rowOff>
    </xdr:from>
    <xdr:to>
      <xdr:col>11</xdr:col>
      <xdr:colOff>358775</xdr:colOff>
      <xdr:row>57</xdr:row>
      <xdr:rowOff>38135</xdr:rowOff>
    </xdr:to>
    <xdr:sp macro="" textlink="">
      <xdr:nvSpPr>
        <xdr:cNvPr id="377" name="円/楕円 376"/>
        <xdr:cNvSpPr/>
      </xdr:nvSpPr>
      <xdr:spPr>
        <a:xfrm>
          <a:off x="7810500" y="970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29262</xdr:rowOff>
    </xdr:from>
    <xdr:ext cx="599010" cy="259045"/>
    <xdr:sp macro="" textlink="">
      <xdr:nvSpPr>
        <xdr:cNvPr id="378" name="テキスト ボックス 377"/>
        <xdr:cNvSpPr txBox="1"/>
      </xdr:nvSpPr>
      <xdr:spPr>
        <a:xfrm>
          <a:off x="7561794" y="980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139,156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49829</xdr:rowOff>
    </xdr:from>
    <xdr:to>
      <xdr:col>10</xdr:col>
      <xdr:colOff>155575</xdr:colOff>
      <xdr:row>57</xdr:row>
      <xdr:rowOff>151429</xdr:rowOff>
    </xdr:to>
    <xdr:sp macro="" textlink="">
      <xdr:nvSpPr>
        <xdr:cNvPr id="379" name="円/楕円 378"/>
        <xdr:cNvSpPr/>
      </xdr:nvSpPr>
      <xdr:spPr>
        <a:xfrm>
          <a:off x="6921500" y="98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142556</xdr:rowOff>
    </xdr:from>
    <xdr:ext cx="599010" cy="259045"/>
    <xdr:sp macro="" textlink="">
      <xdr:nvSpPr>
        <xdr:cNvPr id="380" name="テキスト ボックス 379"/>
        <xdr:cNvSpPr txBox="1"/>
      </xdr:nvSpPr>
      <xdr:spPr>
        <a:xfrm>
          <a:off x="6672794" y="991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169822</xdr:rowOff>
    </xdr:from>
    <xdr:to>
      <xdr:col>15</xdr:col>
      <xdr:colOff>180975</xdr:colOff>
      <xdr:row>78</xdr:row>
      <xdr:rowOff>4742</xdr:rowOff>
    </xdr:to>
    <xdr:cxnSp macro="">
      <xdr:nvCxnSpPr>
        <xdr:cNvPr id="409" name="直線コネクタ 408"/>
        <xdr:cNvCxnSpPr/>
      </xdr:nvCxnSpPr>
      <xdr:spPr>
        <a:xfrm flipV="1">
          <a:off x="9639300" y="13200022"/>
          <a:ext cx="838200" cy="1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119022</xdr:rowOff>
    </xdr:from>
    <xdr:to>
      <xdr:col>15</xdr:col>
      <xdr:colOff>231775</xdr:colOff>
      <xdr:row>77</xdr:row>
      <xdr:rowOff>49172</xdr:rowOff>
    </xdr:to>
    <xdr:sp macro="" textlink="">
      <xdr:nvSpPr>
        <xdr:cNvPr id="419" name="円/楕円 418"/>
        <xdr:cNvSpPr/>
      </xdr:nvSpPr>
      <xdr:spPr>
        <a:xfrm>
          <a:off x="10426700" y="1314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141899</xdr:rowOff>
    </xdr:from>
    <xdr:ext cx="599010" cy="259045"/>
    <xdr:sp macro="" textlink="">
      <xdr:nvSpPr>
        <xdr:cNvPr id="420" name="普通建設事業費 （ うち新規整備　）該当値テキスト"/>
        <xdr:cNvSpPr txBox="1"/>
      </xdr:nvSpPr>
      <xdr:spPr>
        <a:xfrm>
          <a:off x="10528300" y="1300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125392</xdr:rowOff>
    </xdr:from>
    <xdr:to>
      <xdr:col>14</xdr:col>
      <xdr:colOff>79375</xdr:colOff>
      <xdr:row>78</xdr:row>
      <xdr:rowOff>55542</xdr:rowOff>
    </xdr:to>
    <xdr:sp macro="" textlink="">
      <xdr:nvSpPr>
        <xdr:cNvPr id="421" name="円/楕円 420"/>
        <xdr:cNvSpPr/>
      </xdr:nvSpPr>
      <xdr:spPr>
        <a:xfrm>
          <a:off x="9588500" y="133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46669</xdr:rowOff>
    </xdr:from>
    <xdr:ext cx="534377" cy="259045"/>
    <xdr:sp macro="" textlink="">
      <xdr:nvSpPr>
        <xdr:cNvPr id="422" name="テキスト ボックス 421"/>
        <xdr:cNvSpPr txBox="1"/>
      </xdr:nvSpPr>
      <xdr:spPr>
        <a:xfrm>
          <a:off x="9372111" y="134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56455</xdr:rowOff>
    </xdr:from>
    <xdr:to>
      <xdr:col>15</xdr:col>
      <xdr:colOff>180975</xdr:colOff>
      <xdr:row>96</xdr:row>
      <xdr:rowOff>163165</xdr:rowOff>
    </xdr:to>
    <xdr:cxnSp macro="">
      <xdr:nvCxnSpPr>
        <xdr:cNvPr id="451" name="直線コネクタ 450"/>
        <xdr:cNvCxnSpPr/>
      </xdr:nvCxnSpPr>
      <xdr:spPr>
        <a:xfrm>
          <a:off x="9639300" y="16344205"/>
          <a:ext cx="838200" cy="27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144967</xdr:rowOff>
    </xdr:from>
    <xdr:ext cx="534377" cy="259045"/>
    <xdr:sp macro="" textlink="">
      <xdr:nvSpPr>
        <xdr:cNvPr id="455" name="テキスト ボックス 454"/>
        <xdr:cNvSpPr txBox="1"/>
      </xdr:nvSpPr>
      <xdr:spPr>
        <a:xfrm>
          <a:off x="9372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112365</xdr:rowOff>
    </xdr:from>
    <xdr:to>
      <xdr:col>15</xdr:col>
      <xdr:colOff>231775</xdr:colOff>
      <xdr:row>97</xdr:row>
      <xdr:rowOff>42515</xdr:rowOff>
    </xdr:to>
    <xdr:sp macro="" textlink="">
      <xdr:nvSpPr>
        <xdr:cNvPr id="461" name="円/楕円 460"/>
        <xdr:cNvSpPr/>
      </xdr:nvSpPr>
      <xdr:spPr>
        <a:xfrm>
          <a:off x="10426700" y="165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135242</xdr:rowOff>
    </xdr:from>
    <xdr:ext cx="599010" cy="259045"/>
    <xdr:sp macro="" textlink="">
      <xdr:nvSpPr>
        <xdr:cNvPr id="462" name="普通建設事業費 （ うち更新整備　）該当値テキスト"/>
        <xdr:cNvSpPr txBox="1"/>
      </xdr:nvSpPr>
      <xdr:spPr>
        <a:xfrm>
          <a:off x="10528300" y="1642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103,841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5655</xdr:rowOff>
    </xdr:from>
    <xdr:to>
      <xdr:col>14</xdr:col>
      <xdr:colOff>79375</xdr:colOff>
      <xdr:row>95</xdr:row>
      <xdr:rowOff>107255</xdr:rowOff>
    </xdr:to>
    <xdr:sp macro="" textlink="">
      <xdr:nvSpPr>
        <xdr:cNvPr id="463" name="円/楕円 462"/>
        <xdr:cNvSpPr/>
      </xdr:nvSpPr>
      <xdr:spPr>
        <a:xfrm>
          <a:off x="9588500" y="162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123782</xdr:rowOff>
    </xdr:from>
    <xdr:ext cx="599010" cy="259045"/>
    <xdr:sp macro="" textlink="">
      <xdr:nvSpPr>
        <xdr:cNvPr id="464" name="テキスト ボックス 463"/>
        <xdr:cNvSpPr txBox="1"/>
      </xdr:nvSpPr>
      <xdr:spPr>
        <a:xfrm>
          <a:off x="9339794" y="1606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69790</xdr:rowOff>
    </xdr:from>
    <xdr:to>
      <xdr:col>23</xdr:col>
      <xdr:colOff>517525</xdr:colOff>
      <xdr:row>38</xdr:row>
      <xdr:rowOff>133322</xdr:rowOff>
    </xdr:to>
    <xdr:cxnSp macro="">
      <xdr:nvCxnSpPr>
        <xdr:cNvPr id="491" name="直線コネクタ 490"/>
        <xdr:cNvCxnSpPr/>
      </xdr:nvCxnSpPr>
      <xdr:spPr>
        <a:xfrm flipV="1">
          <a:off x="15481300" y="6584890"/>
          <a:ext cx="838200" cy="6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133322</xdr:rowOff>
    </xdr:from>
    <xdr:to>
      <xdr:col>22</xdr:col>
      <xdr:colOff>365125</xdr:colOff>
      <xdr:row>38</xdr:row>
      <xdr:rowOff>135316</xdr:rowOff>
    </xdr:to>
    <xdr:cxnSp macro="">
      <xdr:nvCxnSpPr>
        <xdr:cNvPr id="494" name="直線コネクタ 493"/>
        <xdr:cNvCxnSpPr/>
      </xdr:nvCxnSpPr>
      <xdr:spPr>
        <a:xfrm flipV="1">
          <a:off x="14592300" y="6648422"/>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106430</xdr:rowOff>
    </xdr:from>
    <xdr:to>
      <xdr:col>21</xdr:col>
      <xdr:colOff>161925</xdr:colOff>
      <xdr:row>38</xdr:row>
      <xdr:rowOff>135316</xdr:rowOff>
    </xdr:to>
    <xdr:cxnSp macro="">
      <xdr:nvCxnSpPr>
        <xdr:cNvPr id="497" name="直線コネクタ 496"/>
        <xdr:cNvCxnSpPr/>
      </xdr:nvCxnSpPr>
      <xdr:spPr>
        <a:xfrm>
          <a:off x="13703300" y="6621530"/>
          <a:ext cx="889000" cy="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106430</xdr:rowOff>
    </xdr:from>
    <xdr:to>
      <xdr:col>19</xdr:col>
      <xdr:colOff>644525</xdr:colOff>
      <xdr:row>38</xdr:row>
      <xdr:rowOff>133404</xdr:rowOff>
    </xdr:to>
    <xdr:cxnSp macro="">
      <xdr:nvCxnSpPr>
        <xdr:cNvPr id="500" name="直線コネクタ 499"/>
        <xdr:cNvCxnSpPr/>
      </xdr:nvCxnSpPr>
      <xdr:spPr>
        <a:xfrm flipV="1">
          <a:off x="12814300" y="6621530"/>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18990</xdr:rowOff>
    </xdr:from>
    <xdr:to>
      <xdr:col>23</xdr:col>
      <xdr:colOff>568325</xdr:colOff>
      <xdr:row>38</xdr:row>
      <xdr:rowOff>120590</xdr:rowOff>
    </xdr:to>
    <xdr:sp macro="" textlink="">
      <xdr:nvSpPr>
        <xdr:cNvPr id="510" name="円/楕円 509"/>
        <xdr:cNvSpPr/>
      </xdr:nvSpPr>
      <xdr:spPr>
        <a:xfrm>
          <a:off x="16268700" y="65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149817</xdr:rowOff>
    </xdr:from>
    <xdr:ext cx="534377" cy="259045"/>
    <xdr:sp macro="" textlink="">
      <xdr:nvSpPr>
        <xdr:cNvPr id="511" name="災害復旧事業費該当値テキスト"/>
        <xdr:cNvSpPr txBox="1"/>
      </xdr:nvSpPr>
      <xdr:spPr>
        <a:xfrm>
          <a:off x="16370300" y="632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82522</xdr:rowOff>
    </xdr:from>
    <xdr:to>
      <xdr:col>22</xdr:col>
      <xdr:colOff>415925</xdr:colOff>
      <xdr:row>39</xdr:row>
      <xdr:rowOff>12672</xdr:rowOff>
    </xdr:to>
    <xdr:sp macro="" textlink="">
      <xdr:nvSpPr>
        <xdr:cNvPr id="512" name="円/楕円 511"/>
        <xdr:cNvSpPr/>
      </xdr:nvSpPr>
      <xdr:spPr>
        <a:xfrm>
          <a:off x="15430500" y="659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3799</xdr:rowOff>
    </xdr:from>
    <xdr:ext cx="469744" cy="259045"/>
    <xdr:sp macro="" textlink="">
      <xdr:nvSpPr>
        <xdr:cNvPr id="513" name="テキスト ボックス 512"/>
        <xdr:cNvSpPr txBox="1"/>
      </xdr:nvSpPr>
      <xdr:spPr>
        <a:xfrm>
          <a:off x="15246427" y="669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84516</xdr:rowOff>
    </xdr:from>
    <xdr:to>
      <xdr:col>21</xdr:col>
      <xdr:colOff>212725</xdr:colOff>
      <xdr:row>39</xdr:row>
      <xdr:rowOff>14666</xdr:rowOff>
    </xdr:to>
    <xdr:sp macro="" textlink="">
      <xdr:nvSpPr>
        <xdr:cNvPr id="514" name="円/楕円 513"/>
        <xdr:cNvSpPr/>
      </xdr:nvSpPr>
      <xdr:spPr>
        <a:xfrm>
          <a:off x="14541500" y="65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5793</xdr:rowOff>
    </xdr:from>
    <xdr:ext cx="378565" cy="259045"/>
    <xdr:sp macro="" textlink="">
      <xdr:nvSpPr>
        <xdr:cNvPr id="515" name="テキスト ボックス 514"/>
        <xdr:cNvSpPr txBox="1"/>
      </xdr:nvSpPr>
      <xdr:spPr>
        <a:xfrm>
          <a:off x="14403017" y="669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55630</xdr:rowOff>
    </xdr:from>
    <xdr:to>
      <xdr:col>20</xdr:col>
      <xdr:colOff>9525</xdr:colOff>
      <xdr:row>38</xdr:row>
      <xdr:rowOff>157230</xdr:rowOff>
    </xdr:to>
    <xdr:sp macro="" textlink="">
      <xdr:nvSpPr>
        <xdr:cNvPr id="516" name="円/楕円 515"/>
        <xdr:cNvSpPr/>
      </xdr:nvSpPr>
      <xdr:spPr>
        <a:xfrm>
          <a:off x="13652500" y="65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148357</xdr:rowOff>
    </xdr:from>
    <xdr:ext cx="469744" cy="259045"/>
    <xdr:sp macro="" textlink="">
      <xdr:nvSpPr>
        <xdr:cNvPr id="517" name="テキスト ボックス 516"/>
        <xdr:cNvSpPr txBox="1"/>
      </xdr:nvSpPr>
      <xdr:spPr>
        <a:xfrm>
          <a:off x="13468427" y="666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82604</xdr:rowOff>
    </xdr:from>
    <xdr:to>
      <xdr:col>18</xdr:col>
      <xdr:colOff>492125</xdr:colOff>
      <xdr:row>39</xdr:row>
      <xdr:rowOff>12754</xdr:rowOff>
    </xdr:to>
    <xdr:sp macro="" textlink="">
      <xdr:nvSpPr>
        <xdr:cNvPr id="518" name="円/楕円 517"/>
        <xdr:cNvSpPr/>
      </xdr:nvSpPr>
      <xdr:spPr>
        <a:xfrm>
          <a:off x="12763500" y="65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3881</xdr:rowOff>
    </xdr:from>
    <xdr:ext cx="469744" cy="259045"/>
    <xdr:sp macro="" textlink="">
      <xdr:nvSpPr>
        <xdr:cNvPr id="519" name="テキスト ボックス 518"/>
        <xdr:cNvSpPr txBox="1"/>
      </xdr:nvSpPr>
      <xdr:spPr>
        <a:xfrm>
          <a:off x="12579427" y="669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143376</xdr:rowOff>
    </xdr:from>
    <xdr:to>
      <xdr:col>23</xdr:col>
      <xdr:colOff>517525</xdr:colOff>
      <xdr:row>75</xdr:row>
      <xdr:rowOff>150750</xdr:rowOff>
    </xdr:to>
    <xdr:cxnSp macro="">
      <xdr:nvCxnSpPr>
        <xdr:cNvPr id="601" name="直線コネクタ 600"/>
        <xdr:cNvCxnSpPr/>
      </xdr:nvCxnSpPr>
      <xdr:spPr>
        <a:xfrm>
          <a:off x="15481300" y="13002126"/>
          <a:ext cx="8382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26337</xdr:rowOff>
    </xdr:from>
    <xdr:to>
      <xdr:col>22</xdr:col>
      <xdr:colOff>365125</xdr:colOff>
      <xdr:row>75</xdr:row>
      <xdr:rowOff>143376</xdr:rowOff>
    </xdr:to>
    <xdr:cxnSp macro="">
      <xdr:nvCxnSpPr>
        <xdr:cNvPr id="604" name="直線コネクタ 603"/>
        <xdr:cNvCxnSpPr/>
      </xdr:nvCxnSpPr>
      <xdr:spPr>
        <a:xfrm>
          <a:off x="14592300" y="12885087"/>
          <a:ext cx="889000" cy="1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26337</xdr:rowOff>
    </xdr:from>
    <xdr:to>
      <xdr:col>21</xdr:col>
      <xdr:colOff>161925</xdr:colOff>
      <xdr:row>75</xdr:row>
      <xdr:rowOff>58593</xdr:rowOff>
    </xdr:to>
    <xdr:cxnSp macro="">
      <xdr:nvCxnSpPr>
        <xdr:cNvPr id="607" name="直線コネクタ 606"/>
        <xdr:cNvCxnSpPr/>
      </xdr:nvCxnSpPr>
      <xdr:spPr>
        <a:xfrm flipV="1">
          <a:off x="13703300" y="12885087"/>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165765</xdr:rowOff>
    </xdr:from>
    <xdr:to>
      <xdr:col>19</xdr:col>
      <xdr:colOff>644525</xdr:colOff>
      <xdr:row>75</xdr:row>
      <xdr:rowOff>58593</xdr:rowOff>
    </xdr:to>
    <xdr:cxnSp macro="">
      <xdr:nvCxnSpPr>
        <xdr:cNvPr id="610" name="直線コネクタ 609"/>
        <xdr:cNvCxnSpPr/>
      </xdr:nvCxnSpPr>
      <xdr:spPr>
        <a:xfrm>
          <a:off x="12814300" y="12853065"/>
          <a:ext cx="889000" cy="6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99950</xdr:rowOff>
    </xdr:from>
    <xdr:to>
      <xdr:col>23</xdr:col>
      <xdr:colOff>568325</xdr:colOff>
      <xdr:row>76</xdr:row>
      <xdr:rowOff>30100</xdr:rowOff>
    </xdr:to>
    <xdr:sp macro="" textlink="">
      <xdr:nvSpPr>
        <xdr:cNvPr id="620" name="円/楕円 619"/>
        <xdr:cNvSpPr/>
      </xdr:nvSpPr>
      <xdr:spPr>
        <a:xfrm>
          <a:off x="16268700" y="129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122827</xdr:rowOff>
    </xdr:from>
    <xdr:ext cx="599010" cy="259045"/>
    <xdr:sp macro="" textlink="">
      <xdr:nvSpPr>
        <xdr:cNvPr id="621" name="公債費該当値テキスト"/>
        <xdr:cNvSpPr txBox="1"/>
      </xdr:nvSpPr>
      <xdr:spPr>
        <a:xfrm>
          <a:off x="16370300" y="1281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110,083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92576</xdr:rowOff>
    </xdr:from>
    <xdr:to>
      <xdr:col>22</xdr:col>
      <xdr:colOff>415925</xdr:colOff>
      <xdr:row>76</xdr:row>
      <xdr:rowOff>22726</xdr:rowOff>
    </xdr:to>
    <xdr:sp macro="" textlink="">
      <xdr:nvSpPr>
        <xdr:cNvPr id="622" name="円/楕円 621"/>
        <xdr:cNvSpPr/>
      </xdr:nvSpPr>
      <xdr:spPr>
        <a:xfrm>
          <a:off x="15430500" y="129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39253</xdr:rowOff>
    </xdr:from>
    <xdr:ext cx="599010" cy="259045"/>
    <xdr:sp macro="" textlink="">
      <xdr:nvSpPr>
        <xdr:cNvPr id="623" name="テキスト ボックス 622"/>
        <xdr:cNvSpPr txBox="1"/>
      </xdr:nvSpPr>
      <xdr:spPr>
        <a:xfrm>
          <a:off x="15181794" y="1272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146987</xdr:rowOff>
    </xdr:from>
    <xdr:to>
      <xdr:col>21</xdr:col>
      <xdr:colOff>212725</xdr:colOff>
      <xdr:row>75</xdr:row>
      <xdr:rowOff>77137</xdr:rowOff>
    </xdr:to>
    <xdr:sp macro="" textlink="">
      <xdr:nvSpPr>
        <xdr:cNvPr id="624" name="円/楕円 623"/>
        <xdr:cNvSpPr/>
      </xdr:nvSpPr>
      <xdr:spPr>
        <a:xfrm>
          <a:off x="14541500" y="128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93664</xdr:rowOff>
    </xdr:from>
    <xdr:ext cx="599010" cy="259045"/>
    <xdr:sp macro="" textlink="">
      <xdr:nvSpPr>
        <xdr:cNvPr id="625" name="テキスト ボックス 624"/>
        <xdr:cNvSpPr txBox="1"/>
      </xdr:nvSpPr>
      <xdr:spPr>
        <a:xfrm>
          <a:off x="14292794" y="1260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7793</xdr:rowOff>
    </xdr:from>
    <xdr:to>
      <xdr:col>20</xdr:col>
      <xdr:colOff>9525</xdr:colOff>
      <xdr:row>75</xdr:row>
      <xdr:rowOff>109393</xdr:rowOff>
    </xdr:to>
    <xdr:sp macro="" textlink="">
      <xdr:nvSpPr>
        <xdr:cNvPr id="626" name="円/楕円 625"/>
        <xdr:cNvSpPr/>
      </xdr:nvSpPr>
      <xdr:spPr>
        <a:xfrm>
          <a:off x="13652500" y="128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125920</xdr:rowOff>
    </xdr:from>
    <xdr:ext cx="599010" cy="259045"/>
    <xdr:sp macro="" textlink="">
      <xdr:nvSpPr>
        <xdr:cNvPr id="627" name="テキスト ボックス 626"/>
        <xdr:cNvSpPr txBox="1"/>
      </xdr:nvSpPr>
      <xdr:spPr>
        <a:xfrm>
          <a:off x="13403794" y="1264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114965</xdr:rowOff>
    </xdr:from>
    <xdr:to>
      <xdr:col>18</xdr:col>
      <xdr:colOff>492125</xdr:colOff>
      <xdr:row>75</xdr:row>
      <xdr:rowOff>45115</xdr:rowOff>
    </xdr:to>
    <xdr:sp macro="" textlink="">
      <xdr:nvSpPr>
        <xdr:cNvPr id="628" name="円/楕円 627"/>
        <xdr:cNvSpPr/>
      </xdr:nvSpPr>
      <xdr:spPr>
        <a:xfrm>
          <a:off x="12763500" y="1280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61642</xdr:rowOff>
    </xdr:from>
    <xdr:ext cx="599010" cy="259045"/>
    <xdr:sp macro="" textlink="">
      <xdr:nvSpPr>
        <xdr:cNvPr id="629" name="テキスト ボックス 628"/>
        <xdr:cNvSpPr txBox="1"/>
      </xdr:nvSpPr>
      <xdr:spPr>
        <a:xfrm>
          <a:off x="12514794" y="1257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48116</xdr:rowOff>
    </xdr:from>
    <xdr:to>
      <xdr:col>23</xdr:col>
      <xdr:colOff>517525</xdr:colOff>
      <xdr:row>96</xdr:row>
      <xdr:rowOff>164926</xdr:rowOff>
    </xdr:to>
    <xdr:cxnSp macro="">
      <xdr:nvCxnSpPr>
        <xdr:cNvPr id="654" name="直線コネクタ 653"/>
        <xdr:cNvCxnSpPr/>
      </xdr:nvCxnSpPr>
      <xdr:spPr>
        <a:xfrm flipV="1">
          <a:off x="15481300" y="16335866"/>
          <a:ext cx="838200" cy="28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164926</xdr:rowOff>
    </xdr:from>
    <xdr:to>
      <xdr:col>22</xdr:col>
      <xdr:colOff>365125</xdr:colOff>
      <xdr:row>97</xdr:row>
      <xdr:rowOff>118811</xdr:rowOff>
    </xdr:to>
    <xdr:cxnSp macro="">
      <xdr:nvCxnSpPr>
        <xdr:cNvPr id="657" name="直線コネクタ 656"/>
        <xdr:cNvCxnSpPr/>
      </xdr:nvCxnSpPr>
      <xdr:spPr>
        <a:xfrm flipV="1">
          <a:off x="14592300" y="16624126"/>
          <a:ext cx="889000" cy="1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44551</xdr:rowOff>
    </xdr:from>
    <xdr:to>
      <xdr:col>21</xdr:col>
      <xdr:colOff>161925</xdr:colOff>
      <xdr:row>97</xdr:row>
      <xdr:rowOff>118811</xdr:rowOff>
    </xdr:to>
    <xdr:cxnSp macro="">
      <xdr:nvCxnSpPr>
        <xdr:cNvPr id="660" name="直線コネクタ 659"/>
        <xdr:cNvCxnSpPr/>
      </xdr:nvCxnSpPr>
      <xdr:spPr>
        <a:xfrm>
          <a:off x="13703300" y="16675201"/>
          <a:ext cx="889000" cy="7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54552</xdr:rowOff>
    </xdr:from>
    <xdr:to>
      <xdr:col>19</xdr:col>
      <xdr:colOff>644525</xdr:colOff>
      <xdr:row>97</xdr:row>
      <xdr:rowOff>44551</xdr:rowOff>
    </xdr:to>
    <xdr:cxnSp macro="">
      <xdr:nvCxnSpPr>
        <xdr:cNvPr id="663" name="直線コネクタ 662"/>
        <xdr:cNvCxnSpPr/>
      </xdr:nvCxnSpPr>
      <xdr:spPr>
        <a:xfrm>
          <a:off x="12814300" y="16342302"/>
          <a:ext cx="889000" cy="3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168766</xdr:rowOff>
    </xdr:from>
    <xdr:to>
      <xdr:col>23</xdr:col>
      <xdr:colOff>568325</xdr:colOff>
      <xdr:row>95</xdr:row>
      <xdr:rowOff>98916</xdr:rowOff>
    </xdr:to>
    <xdr:sp macro="" textlink="">
      <xdr:nvSpPr>
        <xdr:cNvPr id="673" name="円/楕円 672"/>
        <xdr:cNvSpPr/>
      </xdr:nvSpPr>
      <xdr:spPr>
        <a:xfrm>
          <a:off x="16268700" y="162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20193</xdr:rowOff>
    </xdr:from>
    <xdr:ext cx="534377" cy="259045"/>
    <xdr:sp macro="" textlink="">
      <xdr:nvSpPr>
        <xdr:cNvPr id="674" name="積立金該当値テキスト"/>
        <xdr:cNvSpPr txBox="1"/>
      </xdr:nvSpPr>
      <xdr:spPr>
        <a:xfrm>
          <a:off x="16370300" y="1613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86,025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114126</xdr:rowOff>
    </xdr:from>
    <xdr:to>
      <xdr:col>22</xdr:col>
      <xdr:colOff>415925</xdr:colOff>
      <xdr:row>97</xdr:row>
      <xdr:rowOff>44276</xdr:rowOff>
    </xdr:to>
    <xdr:sp macro="" textlink="">
      <xdr:nvSpPr>
        <xdr:cNvPr id="675" name="円/楕円 674"/>
        <xdr:cNvSpPr/>
      </xdr:nvSpPr>
      <xdr:spPr>
        <a:xfrm>
          <a:off x="15430500" y="165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35403</xdr:rowOff>
    </xdr:from>
    <xdr:ext cx="534377" cy="259045"/>
    <xdr:sp macro="" textlink="">
      <xdr:nvSpPr>
        <xdr:cNvPr id="676" name="テキスト ボックス 675"/>
        <xdr:cNvSpPr txBox="1"/>
      </xdr:nvSpPr>
      <xdr:spPr>
        <a:xfrm>
          <a:off x="15214111" y="166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68011</xdr:rowOff>
    </xdr:from>
    <xdr:to>
      <xdr:col>21</xdr:col>
      <xdr:colOff>212725</xdr:colOff>
      <xdr:row>97</xdr:row>
      <xdr:rowOff>169611</xdr:rowOff>
    </xdr:to>
    <xdr:sp macro="" textlink="">
      <xdr:nvSpPr>
        <xdr:cNvPr id="677" name="円/楕円 676"/>
        <xdr:cNvSpPr/>
      </xdr:nvSpPr>
      <xdr:spPr>
        <a:xfrm>
          <a:off x="14541500" y="166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160738</xdr:rowOff>
    </xdr:from>
    <xdr:ext cx="534377" cy="259045"/>
    <xdr:sp macro="" textlink="">
      <xdr:nvSpPr>
        <xdr:cNvPr id="678" name="テキスト ボックス 677"/>
        <xdr:cNvSpPr txBox="1"/>
      </xdr:nvSpPr>
      <xdr:spPr>
        <a:xfrm>
          <a:off x="14325111" y="167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165201</xdr:rowOff>
    </xdr:from>
    <xdr:to>
      <xdr:col>20</xdr:col>
      <xdr:colOff>9525</xdr:colOff>
      <xdr:row>97</xdr:row>
      <xdr:rowOff>95351</xdr:rowOff>
    </xdr:to>
    <xdr:sp macro="" textlink="">
      <xdr:nvSpPr>
        <xdr:cNvPr id="679" name="円/楕円 678"/>
        <xdr:cNvSpPr/>
      </xdr:nvSpPr>
      <xdr:spPr>
        <a:xfrm>
          <a:off x="13652500" y="166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86478</xdr:rowOff>
    </xdr:from>
    <xdr:ext cx="534377" cy="259045"/>
    <xdr:sp macro="" textlink="">
      <xdr:nvSpPr>
        <xdr:cNvPr id="680" name="テキスト ボックス 679"/>
        <xdr:cNvSpPr txBox="1"/>
      </xdr:nvSpPr>
      <xdr:spPr>
        <a:xfrm>
          <a:off x="13436111" y="1671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3752</xdr:rowOff>
    </xdr:from>
    <xdr:to>
      <xdr:col>18</xdr:col>
      <xdr:colOff>492125</xdr:colOff>
      <xdr:row>95</xdr:row>
      <xdr:rowOff>105352</xdr:rowOff>
    </xdr:to>
    <xdr:sp macro="" textlink="">
      <xdr:nvSpPr>
        <xdr:cNvPr id="681" name="円/楕円 680"/>
        <xdr:cNvSpPr/>
      </xdr:nvSpPr>
      <xdr:spPr>
        <a:xfrm>
          <a:off x="12763500" y="162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121879</xdr:rowOff>
    </xdr:from>
    <xdr:ext cx="534377" cy="259045"/>
    <xdr:sp macro="" textlink="">
      <xdr:nvSpPr>
        <xdr:cNvPr id="682" name="テキスト ボックス 681"/>
        <xdr:cNvSpPr txBox="1"/>
      </xdr:nvSpPr>
      <xdr:spPr>
        <a:xfrm>
          <a:off x="12547111" y="1606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94927</xdr:rowOff>
    </xdr:from>
    <xdr:to>
      <xdr:col>32</xdr:col>
      <xdr:colOff>187325</xdr:colOff>
      <xdr:row>39</xdr:row>
      <xdr:rowOff>98878</xdr:rowOff>
    </xdr:to>
    <xdr:cxnSp macro="">
      <xdr:nvCxnSpPr>
        <xdr:cNvPr id="713" name="直線コネクタ 712"/>
        <xdr:cNvCxnSpPr/>
      </xdr:nvCxnSpPr>
      <xdr:spPr>
        <a:xfrm flipV="1">
          <a:off x="21323300" y="6781477"/>
          <a:ext cx="8382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93098</xdr:rowOff>
    </xdr:from>
    <xdr:to>
      <xdr:col>28</xdr:col>
      <xdr:colOff>314325</xdr:colOff>
      <xdr:row>39</xdr:row>
      <xdr:rowOff>98878</xdr:rowOff>
    </xdr:to>
    <xdr:cxnSp macro="">
      <xdr:nvCxnSpPr>
        <xdr:cNvPr id="722" name="直線コネクタ 721"/>
        <xdr:cNvCxnSpPr/>
      </xdr:nvCxnSpPr>
      <xdr:spPr>
        <a:xfrm>
          <a:off x="18656300" y="6779648"/>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44127</xdr:rowOff>
    </xdr:from>
    <xdr:to>
      <xdr:col>32</xdr:col>
      <xdr:colOff>238125</xdr:colOff>
      <xdr:row>39</xdr:row>
      <xdr:rowOff>145727</xdr:rowOff>
    </xdr:to>
    <xdr:sp macro="" textlink="">
      <xdr:nvSpPr>
        <xdr:cNvPr id="732" name="円/楕円 731"/>
        <xdr:cNvSpPr/>
      </xdr:nvSpPr>
      <xdr:spPr>
        <a:xfrm>
          <a:off x="22110700" y="6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130504</xdr:rowOff>
    </xdr:from>
    <xdr:ext cx="378565" cy="259045"/>
    <xdr:sp macro="" textlink="">
      <xdr:nvSpPr>
        <xdr:cNvPr id="733" name="投資及び出資金該当値テキスト"/>
        <xdr:cNvSpPr txBox="1"/>
      </xdr:nvSpPr>
      <xdr:spPr>
        <a:xfrm>
          <a:off x="22212300" y="6645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42298</xdr:rowOff>
    </xdr:from>
    <xdr:to>
      <xdr:col>27</xdr:col>
      <xdr:colOff>161925</xdr:colOff>
      <xdr:row>39</xdr:row>
      <xdr:rowOff>143898</xdr:rowOff>
    </xdr:to>
    <xdr:sp macro="" textlink="">
      <xdr:nvSpPr>
        <xdr:cNvPr id="740" name="円/楕円 739"/>
        <xdr:cNvSpPr/>
      </xdr:nvSpPr>
      <xdr:spPr>
        <a:xfrm>
          <a:off x="18605500" y="67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135025</xdr:rowOff>
    </xdr:from>
    <xdr:ext cx="378565" cy="259045"/>
    <xdr:sp macro="" textlink="">
      <xdr:nvSpPr>
        <xdr:cNvPr id="741" name="テキスト ボックス 740"/>
        <xdr:cNvSpPr txBox="1"/>
      </xdr:nvSpPr>
      <xdr:spPr>
        <a:xfrm>
          <a:off x="18467017" y="6821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143720</xdr:rowOff>
    </xdr:from>
    <xdr:to>
      <xdr:col>32</xdr:col>
      <xdr:colOff>187325</xdr:colOff>
      <xdr:row>74</xdr:row>
      <xdr:rowOff>161169</xdr:rowOff>
    </xdr:to>
    <xdr:cxnSp macro="">
      <xdr:nvCxnSpPr>
        <xdr:cNvPr id="829" name="直線コネクタ 828"/>
        <xdr:cNvCxnSpPr/>
      </xdr:nvCxnSpPr>
      <xdr:spPr>
        <a:xfrm flipV="1">
          <a:off x="21323300" y="12831020"/>
          <a:ext cx="8382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161169</xdr:rowOff>
    </xdr:from>
    <xdr:to>
      <xdr:col>31</xdr:col>
      <xdr:colOff>34925</xdr:colOff>
      <xdr:row>75</xdr:row>
      <xdr:rowOff>47507</xdr:rowOff>
    </xdr:to>
    <xdr:cxnSp macro="">
      <xdr:nvCxnSpPr>
        <xdr:cNvPr id="832" name="直線コネクタ 831"/>
        <xdr:cNvCxnSpPr/>
      </xdr:nvCxnSpPr>
      <xdr:spPr>
        <a:xfrm flipV="1">
          <a:off x="20434300" y="12848469"/>
          <a:ext cx="889000" cy="5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47507</xdr:rowOff>
    </xdr:from>
    <xdr:to>
      <xdr:col>29</xdr:col>
      <xdr:colOff>517525</xdr:colOff>
      <xdr:row>76</xdr:row>
      <xdr:rowOff>106390</xdr:rowOff>
    </xdr:to>
    <xdr:cxnSp macro="">
      <xdr:nvCxnSpPr>
        <xdr:cNvPr id="835" name="直線コネクタ 834"/>
        <xdr:cNvCxnSpPr/>
      </xdr:nvCxnSpPr>
      <xdr:spPr>
        <a:xfrm flipV="1">
          <a:off x="19545300" y="12906257"/>
          <a:ext cx="889000" cy="23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131870</xdr:rowOff>
    </xdr:from>
    <xdr:to>
      <xdr:col>28</xdr:col>
      <xdr:colOff>314325</xdr:colOff>
      <xdr:row>76</xdr:row>
      <xdr:rowOff>106390</xdr:rowOff>
    </xdr:to>
    <xdr:cxnSp macro="">
      <xdr:nvCxnSpPr>
        <xdr:cNvPr id="838" name="直線コネクタ 837"/>
        <xdr:cNvCxnSpPr/>
      </xdr:nvCxnSpPr>
      <xdr:spPr>
        <a:xfrm>
          <a:off x="18656300" y="12990620"/>
          <a:ext cx="889000" cy="14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92920</xdr:rowOff>
    </xdr:from>
    <xdr:to>
      <xdr:col>32</xdr:col>
      <xdr:colOff>238125</xdr:colOff>
      <xdr:row>75</xdr:row>
      <xdr:rowOff>23070</xdr:rowOff>
    </xdr:to>
    <xdr:sp macro="" textlink="">
      <xdr:nvSpPr>
        <xdr:cNvPr id="848" name="円/楕円 847"/>
        <xdr:cNvSpPr/>
      </xdr:nvSpPr>
      <xdr:spPr>
        <a:xfrm>
          <a:off x="22110700" y="127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115797</xdr:rowOff>
    </xdr:from>
    <xdr:ext cx="534377" cy="259045"/>
    <xdr:sp macro="" textlink="">
      <xdr:nvSpPr>
        <xdr:cNvPr id="849" name="繰出金該当値テキスト"/>
        <xdr:cNvSpPr txBox="1"/>
      </xdr:nvSpPr>
      <xdr:spPr>
        <a:xfrm>
          <a:off x="22212300" y="1263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89,578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110369</xdr:rowOff>
    </xdr:from>
    <xdr:to>
      <xdr:col>31</xdr:col>
      <xdr:colOff>85725</xdr:colOff>
      <xdr:row>75</xdr:row>
      <xdr:rowOff>40519</xdr:rowOff>
    </xdr:to>
    <xdr:sp macro="" textlink="">
      <xdr:nvSpPr>
        <xdr:cNvPr id="850" name="円/楕円 849"/>
        <xdr:cNvSpPr/>
      </xdr:nvSpPr>
      <xdr:spPr>
        <a:xfrm>
          <a:off x="21272500" y="127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57046</xdr:rowOff>
    </xdr:from>
    <xdr:ext cx="534377" cy="259045"/>
    <xdr:sp macro="" textlink="">
      <xdr:nvSpPr>
        <xdr:cNvPr id="851" name="テキスト ボックス 850"/>
        <xdr:cNvSpPr txBox="1"/>
      </xdr:nvSpPr>
      <xdr:spPr>
        <a:xfrm>
          <a:off x="21056111" y="1257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168157</xdr:rowOff>
    </xdr:from>
    <xdr:to>
      <xdr:col>29</xdr:col>
      <xdr:colOff>568325</xdr:colOff>
      <xdr:row>75</xdr:row>
      <xdr:rowOff>98307</xdr:rowOff>
    </xdr:to>
    <xdr:sp macro="" textlink="">
      <xdr:nvSpPr>
        <xdr:cNvPr id="852" name="円/楕円 851"/>
        <xdr:cNvSpPr/>
      </xdr:nvSpPr>
      <xdr:spPr>
        <a:xfrm>
          <a:off x="20383500" y="1285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114834</xdr:rowOff>
    </xdr:from>
    <xdr:ext cx="534377" cy="259045"/>
    <xdr:sp macro="" textlink="">
      <xdr:nvSpPr>
        <xdr:cNvPr id="853" name="テキスト ボックス 852"/>
        <xdr:cNvSpPr txBox="1"/>
      </xdr:nvSpPr>
      <xdr:spPr>
        <a:xfrm>
          <a:off x="20167111" y="12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55590</xdr:rowOff>
    </xdr:from>
    <xdr:to>
      <xdr:col>28</xdr:col>
      <xdr:colOff>365125</xdr:colOff>
      <xdr:row>76</xdr:row>
      <xdr:rowOff>157190</xdr:rowOff>
    </xdr:to>
    <xdr:sp macro="" textlink="">
      <xdr:nvSpPr>
        <xdr:cNvPr id="854" name="円/楕円 853"/>
        <xdr:cNvSpPr/>
      </xdr:nvSpPr>
      <xdr:spPr>
        <a:xfrm>
          <a:off x="19494500" y="130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148317</xdr:rowOff>
    </xdr:from>
    <xdr:ext cx="534377" cy="259045"/>
    <xdr:sp macro="" textlink="">
      <xdr:nvSpPr>
        <xdr:cNvPr id="855" name="テキスト ボックス 854"/>
        <xdr:cNvSpPr txBox="1"/>
      </xdr:nvSpPr>
      <xdr:spPr>
        <a:xfrm>
          <a:off x="19278111" y="131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81070</xdr:rowOff>
    </xdr:from>
    <xdr:to>
      <xdr:col>27</xdr:col>
      <xdr:colOff>161925</xdr:colOff>
      <xdr:row>76</xdr:row>
      <xdr:rowOff>11221</xdr:rowOff>
    </xdr:to>
    <xdr:sp macro="" textlink="">
      <xdr:nvSpPr>
        <xdr:cNvPr id="856" name="円/楕円 855"/>
        <xdr:cNvSpPr/>
      </xdr:nvSpPr>
      <xdr:spPr>
        <a:xfrm>
          <a:off x="18605500" y="129398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2348</xdr:rowOff>
    </xdr:from>
    <xdr:ext cx="534377" cy="259045"/>
    <xdr:sp macro="" textlink="">
      <xdr:nvSpPr>
        <xdr:cNvPr id="857" name="テキスト ボックス 856"/>
        <xdr:cNvSpPr txBox="1"/>
      </xdr:nvSpPr>
      <xdr:spPr>
        <a:xfrm>
          <a:off x="18389111" y="130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性質別歳出について、人件費（全国市町村平均を</a:t>
          </a:r>
          <a:r>
            <a:rPr kumimoji="1" lang="en-US" altLang="ja-JP" sz="1300">
              <a:latin typeface="ＭＳ Ｐゴシック"/>
            </a:rPr>
            <a:t>138,892</a:t>
          </a:r>
          <a:r>
            <a:rPr kumimoji="1" lang="ja-JP" altLang="en-US" sz="1300">
              <a:latin typeface="ＭＳ Ｐゴシック"/>
            </a:rPr>
            <a:t>円、県市町村平均を</a:t>
          </a:r>
          <a:r>
            <a:rPr kumimoji="1" lang="en-US" altLang="ja-JP" sz="1300">
              <a:latin typeface="ＭＳ Ｐゴシック"/>
            </a:rPr>
            <a:t>139,692</a:t>
          </a:r>
          <a:r>
            <a:rPr kumimoji="1" lang="ja-JP" altLang="en-US" sz="1300">
              <a:latin typeface="ＭＳ Ｐゴシック"/>
            </a:rPr>
            <a:t>円、類似団体平均を</a:t>
          </a:r>
          <a:r>
            <a:rPr kumimoji="1" lang="en-US" altLang="ja-JP" sz="1300">
              <a:latin typeface="ＭＳ Ｐゴシック"/>
            </a:rPr>
            <a:t>70,117</a:t>
          </a:r>
          <a:r>
            <a:rPr kumimoji="1" lang="ja-JP" altLang="en-US" sz="1300">
              <a:latin typeface="ＭＳ Ｐゴシック"/>
            </a:rPr>
            <a:t>円）、物件費（全国市町村平均を</a:t>
          </a:r>
          <a:r>
            <a:rPr kumimoji="1" lang="en-US" altLang="ja-JP" sz="1300">
              <a:latin typeface="ＭＳ Ｐゴシック"/>
            </a:rPr>
            <a:t>94,665</a:t>
          </a:r>
          <a:r>
            <a:rPr kumimoji="1" lang="ja-JP" altLang="en-US" sz="1300">
              <a:latin typeface="ＭＳ Ｐゴシック"/>
            </a:rPr>
            <a:t>円、県市町村平均を</a:t>
          </a:r>
          <a:r>
            <a:rPr kumimoji="1" lang="en-US" altLang="ja-JP" sz="1300">
              <a:latin typeface="ＭＳ Ｐゴシック"/>
            </a:rPr>
            <a:t>91,874</a:t>
          </a:r>
          <a:r>
            <a:rPr kumimoji="1" lang="ja-JP" altLang="en-US" sz="1300">
              <a:latin typeface="ＭＳ Ｐゴシック"/>
            </a:rPr>
            <a:t>円、類似団体平均を</a:t>
          </a:r>
          <a:r>
            <a:rPr kumimoji="1" lang="en-US" altLang="ja-JP" sz="1300">
              <a:latin typeface="ＭＳ Ｐゴシック"/>
            </a:rPr>
            <a:t>27,794</a:t>
          </a:r>
          <a:r>
            <a:rPr kumimoji="1" lang="ja-JP" altLang="en-US" sz="1300">
              <a:latin typeface="ＭＳ Ｐゴシック"/>
            </a:rPr>
            <a:t>円）、普通建設事業費（全国市町村平均を</a:t>
          </a:r>
          <a:r>
            <a:rPr kumimoji="1" lang="en-US" altLang="ja-JP" sz="1300">
              <a:latin typeface="ＭＳ Ｐゴシック"/>
            </a:rPr>
            <a:t>155,751</a:t>
          </a:r>
          <a:r>
            <a:rPr kumimoji="1" lang="ja-JP" altLang="en-US" sz="1300">
              <a:latin typeface="ＭＳ Ｐゴシック"/>
            </a:rPr>
            <a:t>円、県市町村平均を</a:t>
          </a:r>
          <a:r>
            <a:rPr kumimoji="1" lang="en-US" altLang="ja-JP" sz="1300">
              <a:latin typeface="ＭＳ Ｐゴシック"/>
            </a:rPr>
            <a:t>113,016</a:t>
          </a:r>
          <a:r>
            <a:rPr kumimoji="1" lang="ja-JP" altLang="en-US" sz="1300">
              <a:latin typeface="ＭＳ Ｐゴシック"/>
            </a:rPr>
            <a:t>円、類似団体平均を</a:t>
          </a:r>
          <a:r>
            <a:rPr kumimoji="1" lang="en-US" altLang="ja-JP" sz="1300">
              <a:latin typeface="ＭＳ Ｐゴシック"/>
            </a:rPr>
            <a:t>53,708</a:t>
          </a:r>
          <a:r>
            <a:rPr kumimoji="1" lang="ja-JP" altLang="en-US" sz="1300">
              <a:latin typeface="ＭＳ Ｐゴシック"/>
            </a:rPr>
            <a:t>円）が大きく上回っており、特に物件費においては</a:t>
          </a:r>
          <a:r>
            <a:rPr kumimoji="1" lang="ja-JP" altLang="ja-JP" sz="1300" b="0" i="0" u="none" strike="noStrike" kern="0" cap="none" spc="0" normalizeH="0" baseline="0" noProof="0">
              <a:ln>
                <a:noFill/>
              </a:ln>
              <a:solidFill>
                <a:prstClr val="black"/>
              </a:solidFill>
              <a:effectLst/>
              <a:uLnTx/>
              <a:uFillTx/>
              <a:latin typeface="+mn-lt"/>
              <a:ea typeface="+mn-ea"/>
              <a:cs typeface="+mn-cs"/>
            </a:rPr>
            <a:t>当該数値は対前年度比</a:t>
          </a:r>
          <a:r>
            <a:rPr kumimoji="1" lang="en-US" altLang="ja-JP" sz="1300" b="0" i="0" u="none" strike="noStrike" kern="0" cap="none" spc="0" normalizeH="0" baseline="0" noProof="0">
              <a:ln>
                <a:noFill/>
              </a:ln>
              <a:solidFill>
                <a:prstClr val="black"/>
              </a:solidFill>
              <a:effectLst/>
              <a:uLnTx/>
              <a:uFillTx/>
              <a:latin typeface="+mn-lt"/>
              <a:ea typeface="+mn-ea"/>
              <a:cs typeface="+mn-cs"/>
            </a:rPr>
            <a:t>7,159</a:t>
          </a:r>
          <a:r>
            <a:rPr kumimoji="1" lang="ja-JP" altLang="ja-JP" sz="1300" b="0" i="0" u="none" strike="noStrike" kern="0" cap="none" spc="0" normalizeH="0" baseline="0" noProof="0">
              <a:ln>
                <a:noFill/>
              </a:ln>
              <a:solidFill>
                <a:prstClr val="black"/>
              </a:solidFill>
              <a:effectLst/>
              <a:uLnTx/>
              <a:uFillTx/>
              <a:latin typeface="+mn-lt"/>
              <a:ea typeface="+mn-ea"/>
              <a:cs typeface="+mn-cs"/>
            </a:rPr>
            <a:t>円増加している。増加した要因は公共施設の老朽化に伴う修繕等により、物件費、維持補修費共に増加したことが要因である</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ごみ処理施設、保育所、消防、上下水道及び空港等の施設運営を直営で行っていることから人件費の割合</a:t>
          </a:r>
          <a:r>
            <a:rPr kumimoji="1" lang="ja-JP" altLang="en-US" sz="1300" b="0" i="0" u="none" strike="noStrike" kern="0" cap="none" spc="0" normalizeH="0" baseline="0" noProof="0">
              <a:ln>
                <a:noFill/>
              </a:ln>
              <a:solidFill>
                <a:prstClr val="black"/>
              </a:solidFill>
              <a:effectLst/>
              <a:uLnTx/>
              <a:uFillTx/>
              <a:latin typeface="+mn-lt"/>
              <a:ea typeface="+mn-ea"/>
              <a:cs typeface="+mn-cs"/>
            </a:rPr>
            <a:t>においても</a:t>
          </a:r>
          <a:r>
            <a:rPr kumimoji="1" lang="ja-JP" altLang="ja-JP" sz="1300" b="0" i="0" u="none" strike="noStrike" kern="0" cap="none" spc="0" normalizeH="0" baseline="0" noProof="0">
              <a:ln>
                <a:noFill/>
              </a:ln>
              <a:solidFill>
                <a:prstClr val="black"/>
              </a:solidFill>
              <a:effectLst/>
              <a:uLnTx/>
              <a:uFillTx/>
              <a:latin typeface="+mn-lt"/>
              <a:ea typeface="+mn-ea"/>
              <a:cs typeface="+mn-cs"/>
            </a:rPr>
            <a:t>高い水準であること</a:t>
          </a:r>
          <a:r>
            <a:rPr kumimoji="1" lang="ja-JP" altLang="en-US" sz="1300" b="0" i="0" u="none" strike="noStrike" kern="0" cap="none" spc="0" normalizeH="0" baseline="0" noProof="0">
              <a:ln>
                <a:noFill/>
              </a:ln>
              <a:solidFill>
                <a:prstClr val="black"/>
              </a:solidFill>
              <a:effectLst/>
              <a:uLnTx/>
              <a:uFillTx/>
              <a:latin typeface="+mn-lt"/>
              <a:ea typeface="+mn-ea"/>
              <a:cs typeface="+mn-cs"/>
            </a:rPr>
            <a:t>から、</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は公共施設総合管理計画に基づき、施設管理の合理化、効率化を進め物件費、維持補修費の低減を図るとともに、民間で実施可能な分野については指定管理者制度等を活用し、民営化や民間委託を推進し、</a:t>
          </a:r>
          <a:r>
            <a:rPr kumimoji="1" lang="ja-JP" altLang="en-US" sz="1300" b="0" i="0" u="none" strike="noStrike" kern="0" cap="none" spc="0" normalizeH="0" baseline="0" noProof="0">
              <a:ln>
                <a:noFill/>
              </a:ln>
              <a:solidFill>
                <a:prstClr val="black"/>
              </a:solidFill>
              <a:effectLst/>
              <a:uLnTx/>
              <a:uFillTx/>
              <a:latin typeface="+mn-lt"/>
              <a:ea typeface="+mn-ea"/>
              <a:cs typeface="+mn-cs"/>
            </a:rPr>
            <a:t>物件費及び</a:t>
          </a:r>
          <a:r>
            <a:rPr kumimoji="1" lang="ja-JP" altLang="ja-JP" sz="1300" b="0" i="0" u="none" strike="noStrike" kern="0" cap="none" spc="0" normalizeH="0" baseline="0" noProof="0">
              <a:ln>
                <a:noFill/>
              </a:ln>
              <a:solidFill>
                <a:prstClr val="black"/>
              </a:solidFill>
              <a:effectLst/>
              <a:uLnTx/>
              <a:uFillTx/>
              <a:latin typeface="+mn-lt"/>
              <a:ea typeface="+mn-ea"/>
              <a:cs typeface="+mn-cs"/>
            </a:rPr>
            <a:t>人件費のコスト抑制に努める</a:t>
          </a:r>
          <a:r>
            <a:rPr kumimoji="1" lang="ja-JP" altLang="en-US" sz="1300" b="0" i="0" u="none" strike="noStrike" kern="0" cap="none" spc="0" normalizeH="0" baseline="0" noProof="0">
              <a:ln>
                <a:noFill/>
              </a:ln>
              <a:solidFill>
                <a:prstClr val="black"/>
              </a:solidFill>
              <a:effectLst/>
              <a:uLnTx/>
              <a:uFillTx/>
              <a:latin typeface="+mn-lt"/>
              <a:ea typeface="+mn-ea"/>
              <a:cs typeface="+mn-cs"/>
            </a:rPr>
            <a:t>。また、扶助費及び補助費等については、全国市町村、県市町村、類似団体平均を下回る数値となっているが、高齢化の進展に伴う社会保障関連経費の増加が見込まれること介護予防や資格審査等の適格化に努め適正な支出に努め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沖縄県久米島町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8,235
8,191
63.65
8,894,607
8,562,619
301,724
4,120,535
6,885,896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101092</xdr:rowOff>
    </xdr:from>
    <xdr:to>
      <xdr:col>6</xdr:col>
      <xdr:colOff>511175</xdr:colOff>
      <xdr:row>35</xdr:row>
      <xdr:rowOff>121920</xdr:rowOff>
    </xdr:to>
    <xdr:cxnSp macro="">
      <xdr:nvCxnSpPr>
        <xdr:cNvPr id="61" name="直線コネクタ 60"/>
        <xdr:cNvCxnSpPr/>
      </xdr:nvCxnSpPr>
      <xdr:spPr>
        <a:xfrm flipV="1">
          <a:off x="3797300" y="6101842"/>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121920</xdr:rowOff>
    </xdr:from>
    <xdr:to>
      <xdr:col>5</xdr:col>
      <xdr:colOff>358775</xdr:colOff>
      <xdr:row>36</xdr:row>
      <xdr:rowOff>1397</xdr:rowOff>
    </xdr:to>
    <xdr:cxnSp macro="">
      <xdr:nvCxnSpPr>
        <xdr:cNvPr id="64" name="直線コネクタ 63"/>
        <xdr:cNvCxnSpPr/>
      </xdr:nvCxnSpPr>
      <xdr:spPr>
        <a:xfrm flipV="1">
          <a:off x="2908300" y="6122670"/>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167005</xdr:rowOff>
    </xdr:from>
    <xdr:to>
      <xdr:col>4</xdr:col>
      <xdr:colOff>155575</xdr:colOff>
      <xdr:row>36</xdr:row>
      <xdr:rowOff>1397</xdr:rowOff>
    </xdr:to>
    <xdr:cxnSp macro="">
      <xdr:nvCxnSpPr>
        <xdr:cNvPr id="67" name="直線コネクタ 66"/>
        <xdr:cNvCxnSpPr/>
      </xdr:nvCxnSpPr>
      <xdr:spPr>
        <a:xfrm>
          <a:off x="2019300" y="616775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52451</xdr:rowOff>
    </xdr:from>
    <xdr:to>
      <xdr:col>2</xdr:col>
      <xdr:colOff>638175</xdr:colOff>
      <xdr:row>35</xdr:row>
      <xdr:rowOff>167005</xdr:rowOff>
    </xdr:to>
    <xdr:cxnSp macro="">
      <xdr:nvCxnSpPr>
        <xdr:cNvPr id="70" name="直線コネクタ 69"/>
        <xdr:cNvCxnSpPr/>
      </xdr:nvCxnSpPr>
      <xdr:spPr>
        <a:xfrm>
          <a:off x="1130300" y="6053201"/>
          <a:ext cx="889000" cy="1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50292</xdr:rowOff>
    </xdr:from>
    <xdr:to>
      <xdr:col>6</xdr:col>
      <xdr:colOff>561975</xdr:colOff>
      <xdr:row>35</xdr:row>
      <xdr:rowOff>151892</xdr:rowOff>
    </xdr:to>
    <xdr:sp macro="" textlink="">
      <xdr:nvSpPr>
        <xdr:cNvPr id="80" name="円/楕円 79"/>
        <xdr:cNvSpPr/>
      </xdr:nvSpPr>
      <xdr:spPr>
        <a:xfrm>
          <a:off x="4584700" y="60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73169</xdr:rowOff>
    </xdr:from>
    <xdr:ext cx="534377" cy="259045"/>
    <xdr:sp macro="" textlink="">
      <xdr:nvSpPr>
        <xdr:cNvPr id="81" name="議会費該当値テキスト"/>
        <xdr:cNvSpPr txBox="1"/>
      </xdr:nvSpPr>
      <xdr:spPr>
        <a:xfrm>
          <a:off x="4686300" y="590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71120</xdr:rowOff>
    </xdr:from>
    <xdr:to>
      <xdr:col>5</xdr:col>
      <xdr:colOff>409575</xdr:colOff>
      <xdr:row>36</xdr:row>
      <xdr:rowOff>1270</xdr:rowOff>
    </xdr:to>
    <xdr:sp macro="" textlink="">
      <xdr:nvSpPr>
        <xdr:cNvPr id="82" name="円/楕円 81"/>
        <xdr:cNvSpPr/>
      </xdr:nvSpPr>
      <xdr:spPr>
        <a:xfrm>
          <a:off x="3746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163847</xdr:rowOff>
    </xdr:from>
    <xdr:ext cx="534377" cy="259045"/>
    <xdr:sp macro="" textlink="">
      <xdr:nvSpPr>
        <xdr:cNvPr id="83" name="テキスト ボックス 82"/>
        <xdr:cNvSpPr txBox="1"/>
      </xdr:nvSpPr>
      <xdr:spPr>
        <a:xfrm>
          <a:off x="3530111" y="61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122047</xdr:rowOff>
    </xdr:from>
    <xdr:to>
      <xdr:col>4</xdr:col>
      <xdr:colOff>206375</xdr:colOff>
      <xdr:row>36</xdr:row>
      <xdr:rowOff>52197</xdr:rowOff>
    </xdr:to>
    <xdr:sp macro="" textlink="">
      <xdr:nvSpPr>
        <xdr:cNvPr id="84" name="円/楕円 83"/>
        <xdr:cNvSpPr/>
      </xdr:nvSpPr>
      <xdr:spPr>
        <a:xfrm>
          <a:off x="2857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43324</xdr:rowOff>
    </xdr:from>
    <xdr:ext cx="534377" cy="259045"/>
    <xdr:sp macro="" textlink="">
      <xdr:nvSpPr>
        <xdr:cNvPr id="85" name="テキスト ボックス 84"/>
        <xdr:cNvSpPr txBox="1"/>
      </xdr:nvSpPr>
      <xdr:spPr>
        <a:xfrm>
          <a:off x="2641111" y="621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116205</xdr:rowOff>
    </xdr:from>
    <xdr:to>
      <xdr:col>3</xdr:col>
      <xdr:colOff>3175</xdr:colOff>
      <xdr:row>36</xdr:row>
      <xdr:rowOff>46355</xdr:rowOff>
    </xdr:to>
    <xdr:sp macro="" textlink="">
      <xdr:nvSpPr>
        <xdr:cNvPr id="86" name="円/楕円 85"/>
        <xdr:cNvSpPr/>
      </xdr:nvSpPr>
      <xdr:spPr>
        <a:xfrm>
          <a:off x="19685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37482</xdr:rowOff>
    </xdr:from>
    <xdr:ext cx="534377" cy="259045"/>
    <xdr:sp macro="" textlink="">
      <xdr:nvSpPr>
        <xdr:cNvPr id="87" name="テキスト ボックス 86"/>
        <xdr:cNvSpPr txBox="1"/>
      </xdr:nvSpPr>
      <xdr:spPr>
        <a:xfrm>
          <a:off x="1752111" y="62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1651</xdr:rowOff>
    </xdr:from>
    <xdr:to>
      <xdr:col>1</xdr:col>
      <xdr:colOff>485775</xdr:colOff>
      <xdr:row>35</xdr:row>
      <xdr:rowOff>103251</xdr:rowOff>
    </xdr:to>
    <xdr:sp macro="" textlink="">
      <xdr:nvSpPr>
        <xdr:cNvPr id="88" name="円/楕円 87"/>
        <xdr:cNvSpPr/>
      </xdr:nvSpPr>
      <xdr:spPr>
        <a:xfrm>
          <a:off x="10795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94378</xdr:rowOff>
    </xdr:from>
    <xdr:ext cx="534377" cy="259045"/>
    <xdr:sp macro="" textlink="">
      <xdr:nvSpPr>
        <xdr:cNvPr id="89" name="テキスト ボックス 88"/>
        <xdr:cNvSpPr txBox="1"/>
      </xdr:nvSpPr>
      <xdr:spPr>
        <a:xfrm>
          <a:off x="863111" y="60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41901</xdr:rowOff>
    </xdr:from>
    <xdr:to>
      <xdr:col>6</xdr:col>
      <xdr:colOff>511175</xdr:colOff>
      <xdr:row>55</xdr:row>
      <xdr:rowOff>127205</xdr:rowOff>
    </xdr:to>
    <xdr:cxnSp macro="">
      <xdr:nvCxnSpPr>
        <xdr:cNvPr id="120" name="直線コネクタ 119"/>
        <xdr:cNvCxnSpPr/>
      </xdr:nvCxnSpPr>
      <xdr:spPr>
        <a:xfrm flipV="1">
          <a:off x="3797300" y="9300201"/>
          <a:ext cx="838200" cy="2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127205</xdr:rowOff>
    </xdr:from>
    <xdr:to>
      <xdr:col>5</xdr:col>
      <xdr:colOff>358775</xdr:colOff>
      <xdr:row>55</xdr:row>
      <xdr:rowOff>141594</xdr:rowOff>
    </xdr:to>
    <xdr:cxnSp macro="">
      <xdr:nvCxnSpPr>
        <xdr:cNvPr id="123" name="直線コネクタ 122"/>
        <xdr:cNvCxnSpPr/>
      </xdr:nvCxnSpPr>
      <xdr:spPr>
        <a:xfrm flipV="1">
          <a:off x="2908300" y="9556955"/>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141594</xdr:rowOff>
    </xdr:from>
    <xdr:to>
      <xdr:col>4</xdr:col>
      <xdr:colOff>155575</xdr:colOff>
      <xdr:row>56</xdr:row>
      <xdr:rowOff>99529</xdr:rowOff>
    </xdr:to>
    <xdr:cxnSp macro="">
      <xdr:nvCxnSpPr>
        <xdr:cNvPr id="126" name="直線コネクタ 125"/>
        <xdr:cNvCxnSpPr/>
      </xdr:nvCxnSpPr>
      <xdr:spPr>
        <a:xfrm flipV="1">
          <a:off x="2019300" y="9571344"/>
          <a:ext cx="889000" cy="12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116626</xdr:rowOff>
    </xdr:from>
    <xdr:ext cx="599010" cy="259045"/>
    <xdr:sp macro="" textlink="">
      <xdr:nvSpPr>
        <xdr:cNvPr id="128" name="テキスト ボックス 127"/>
        <xdr:cNvSpPr txBox="1"/>
      </xdr:nvSpPr>
      <xdr:spPr>
        <a:xfrm>
          <a:off x="2608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65363</xdr:rowOff>
    </xdr:from>
    <xdr:to>
      <xdr:col>2</xdr:col>
      <xdr:colOff>638175</xdr:colOff>
      <xdr:row>56</xdr:row>
      <xdr:rowOff>99529</xdr:rowOff>
    </xdr:to>
    <xdr:cxnSp macro="">
      <xdr:nvCxnSpPr>
        <xdr:cNvPr id="129" name="直線コネクタ 128"/>
        <xdr:cNvCxnSpPr/>
      </xdr:nvCxnSpPr>
      <xdr:spPr>
        <a:xfrm>
          <a:off x="1130300" y="9495113"/>
          <a:ext cx="889000" cy="20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162551</xdr:rowOff>
    </xdr:from>
    <xdr:to>
      <xdr:col>6</xdr:col>
      <xdr:colOff>561975</xdr:colOff>
      <xdr:row>54</xdr:row>
      <xdr:rowOff>92701</xdr:rowOff>
    </xdr:to>
    <xdr:sp macro="" textlink="">
      <xdr:nvSpPr>
        <xdr:cNvPr id="139" name="円/楕円 138"/>
        <xdr:cNvSpPr/>
      </xdr:nvSpPr>
      <xdr:spPr>
        <a:xfrm>
          <a:off x="4584700" y="92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13978</xdr:rowOff>
    </xdr:from>
    <xdr:ext cx="599010" cy="259045"/>
    <xdr:sp macro="" textlink="">
      <xdr:nvSpPr>
        <xdr:cNvPr id="140" name="総務費該当値テキスト"/>
        <xdr:cNvSpPr txBox="1"/>
      </xdr:nvSpPr>
      <xdr:spPr>
        <a:xfrm>
          <a:off x="4686300" y="910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279,947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76405</xdr:rowOff>
    </xdr:from>
    <xdr:to>
      <xdr:col>5</xdr:col>
      <xdr:colOff>409575</xdr:colOff>
      <xdr:row>56</xdr:row>
      <xdr:rowOff>6555</xdr:rowOff>
    </xdr:to>
    <xdr:sp macro="" textlink="">
      <xdr:nvSpPr>
        <xdr:cNvPr id="141" name="円/楕円 140"/>
        <xdr:cNvSpPr/>
      </xdr:nvSpPr>
      <xdr:spPr>
        <a:xfrm>
          <a:off x="3746500" y="950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23082</xdr:rowOff>
    </xdr:from>
    <xdr:ext cx="599010" cy="259045"/>
    <xdr:sp macro="" textlink="">
      <xdr:nvSpPr>
        <xdr:cNvPr id="142" name="テキスト ボックス 141"/>
        <xdr:cNvSpPr txBox="1"/>
      </xdr:nvSpPr>
      <xdr:spPr>
        <a:xfrm>
          <a:off x="3497794" y="928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201,326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90794</xdr:rowOff>
    </xdr:from>
    <xdr:to>
      <xdr:col>4</xdr:col>
      <xdr:colOff>206375</xdr:colOff>
      <xdr:row>56</xdr:row>
      <xdr:rowOff>20944</xdr:rowOff>
    </xdr:to>
    <xdr:sp macro="" textlink="">
      <xdr:nvSpPr>
        <xdr:cNvPr id="143" name="円/楕円 142"/>
        <xdr:cNvSpPr/>
      </xdr:nvSpPr>
      <xdr:spPr>
        <a:xfrm>
          <a:off x="2857500" y="95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37471</xdr:rowOff>
    </xdr:from>
    <xdr:ext cx="599010" cy="259045"/>
    <xdr:sp macro="" textlink="">
      <xdr:nvSpPr>
        <xdr:cNvPr id="144" name="テキスト ボックス 143"/>
        <xdr:cNvSpPr txBox="1"/>
      </xdr:nvSpPr>
      <xdr:spPr>
        <a:xfrm>
          <a:off x="2608794" y="92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196,920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48729</xdr:rowOff>
    </xdr:from>
    <xdr:to>
      <xdr:col>3</xdr:col>
      <xdr:colOff>3175</xdr:colOff>
      <xdr:row>56</xdr:row>
      <xdr:rowOff>150329</xdr:rowOff>
    </xdr:to>
    <xdr:sp macro="" textlink="">
      <xdr:nvSpPr>
        <xdr:cNvPr id="145" name="円/楕円 144"/>
        <xdr:cNvSpPr/>
      </xdr:nvSpPr>
      <xdr:spPr>
        <a:xfrm>
          <a:off x="1968500" y="96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166856</xdr:rowOff>
    </xdr:from>
    <xdr:ext cx="599010" cy="259045"/>
    <xdr:sp macro="" textlink="">
      <xdr:nvSpPr>
        <xdr:cNvPr id="146" name="テキスト ボックス 145"/>
        <xdr:cNvSpPr txBox="1"/>
      </xdr:nvSpPr>
      <xdr:spPr>
        <a:xfrm>
          <a:off x="1719794" y="942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157,301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14563</xdr:rowOff>
    </xdr:from>
    <xdr:to>
      <xdr:col>1</xdr:col>
      <xdr:colOff>485775</xdr:colOff>
      <xdr:row>55</xdr:row>
      <xdr:rowOff>116163</xdr:rowOff>
    </xdr:to>
    <xdr:sp macro="" textlink="">
      <xdr:nvSpPr>
        <xdr:cNvPr id="147" name="円/楕円 146"/>
        <xdr:cNvSpPr/>
      </xdr:nvSpPr>
      <xdr:spPr>
        <a:xfrm>
          <a:off x="1079500" y="94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132690</xdr:rowOff>
    </xdr:from>
    <xdr:ext cx="599010" cy="259045"/>
    <xdr:sp macro="" textlink="">
      <xdr:nvSpPr>
        <xdr:cNvPr id="148" name="テキスト ボックス 147"/>
        <xdr:cNvSpPr txBox="1"/>
      </xdr:nvSpPr>
      <xdr:spPr>
        <a:xfrm>
          <a:off x="830794" y="921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63032</xdr:rowOff>
    </xdr:from>
    <xdr:to>
      <xdr:col>6</xdr:col>
      <xdr:colOff>511175</xdr:colOff>
      <xdr:row>76</xdr:row>
      <xdr:rowOff>72898</xdr:rowOff>
    </xdr:to>
    <xdr:cxnSp macro="">
      <xdr:nvCxnSpPr>
        <xdr:cNvPr id="176" name="直線コネクタ 175"/>
        <xdr:cNvCxnSpPr/>
      </xdr:nvCxnSpPr>
      <xdr:spPr>
        <a:xfrm flipV="1">
          <a:off x="3797300" y="13093232"/>
          <a:ext cx="8382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72898</xdr:rowOff>
    </xdr:from>
    <xdr:to>
      <xdr:col>5</xdr:col>
      <xdr:colOff>358775</xdr:colOff>
      <xdr:row>76</xdr:row>
      <xdr:rowOff>118889</xdr:rowOff>
    </xdr:to>
    <xdr:cxnSp macro="">
      <xdr:nvCxnSpPr>
        <xdr:cNvPr id="179" name="直線コネクタ 178"/>
        <xdr:cNvCxnSpPr/>
      </xdr:nvCxnSpPr>
      <xdr:spPr>
        <a:xfrm flipV="1">
          <a:off x="2908300" y="13103098"/>
          <a:ext cx="889000" cy="4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90629</xdr:rowOff>
    </xdr:from>
    <xdr:to>
      <xdr:col>4</xdr:col>
      <xdr:colOff>155575</xdr:colOff>
      <xdr:row>76</xdr:row>
      <xdr:rowOff>118889</xdr:rowOff>
    </xdr:to>
    <xdr:cxnSp macro="">
      <xdr:nvCxnSpPr>
        <xdr:cNvPr id="182" name="直線コネクタ 181"/>
        <xdr:cNvCxnSpPr/>
      </xdr:nvCxnSpPr>
      <xdr:spPr>
        <a:xfrm>
          <a:off x="2019300" y="13120829"/>
          <a:ext cx="889000" cy="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90629</xdr:rowOff>
    </xdr:from>
    <xdr:to>
      <xdr:col>2</xdr:col>
      <xdr:colOff>638175</xdr:colOff>
      <xdr:row>76</xdr:row>
      <xdr:rowOff>97605</xdr:rowOff>
    </xdr:to>
    <xdr:cxnSp macro="">
      <xdr:nvCxnSpPr>
        <xdr:cNvPr id="185" name="直線コネクタ 184"/>
        <xdr:cNvCxnSpPr/>
      </xdr:nvCxnSpPr>
      <xdr:spPr>
        <a:xfrm flipV="1">
          <a:off x="1130300" y="13120829"/>
          <a:ext cx="8890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12232</xdr:rowOff>
    </xdr:from>
    <xdr:to>
      <xdr:col>6</xdr:col>
      <xdr:colOff>561975</xdr:colOff>
      <xdr:row>76</xdr:row>
      <xdr:rowOff>113832</xdr:rowOff>
    </xdr:to>
    <xdr:sp macro="" textlink="">
      <xdr:nvSpPr>
        <xdr:cNvPr id="195" name="円/楕円 194"/>
        <xdr:cNvSpPr/>
      </xdr:nvSpPr>
      <xdr:spPr>
        <a:xfrm>
          <a:off x="4584700" y="1304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35109</xdr:rowOff>
    </xdr:from>
    <xdr:ext cx="599010" cy="259045"/>
    <xdr:sp macro="" textlink="">
      <xdr:nvSpPr>
        <xdr:cNvPr id="196" name="民生費該当値テキスト"/>
        <xdr:cNvSpPr txBox="1"/>
      </xdr:nvSpPr>
      <xdr:spPr>
        <a:xfrm>
          <a:off x="4686300" y="1289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22098</xdr:rowOff>
    </xdr:from>
    <xdr:to>
      <xdr:col>5</xdr:col>
      <xdr:colOff>409575</xdr:colOff>
      <xdr:row>76</xdr:row>
      <xdr:rowOff>123698</xdr:rowOff>
    </xdr:to>
    <xdr:sp macro="" textlink="">
      <xdr:nvSpPr>
        <xdr:cNvPr id="197" name="円/楕円 196"/>
        <xdr:cNvSpPr/>
      </xdr:nvSpPr>
      <xdr:spPr>
        <a:xfrm>
          <a:off x="3746500" y="130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140226</xdr:rowOff>
    </xdr:from>
    <xdr:ext cx="599010" cy="259045"/>
    <xdr:sp macro="" textlink="">
      <xdr:nvSpPr>
        <xdr:cNvPr id="198" name="テキスト ボックス 197"/>
        <xdr:cNvSpPr txBox="1"/>
      </xdr:nvSpPr>
      <xdr:spPr>
        <a:xfrm>
          <a:off x="3497794" y="1282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68089</xdr:rowOff>
    </xdr:from>
    <xdr:to>
      <xdr:col>4</xdr:col>
      <xdr:colOff>206375</xdr:colOff>
      <xdr:row>76</xdr:row>
      <xdr:rowOff>169689</xdr:rowOff>
    </xdr:to>
    <xdr:sp macro="" textlink="">
      <xdr:nvSpPr>
        <xdr:cNvPr id="199" name="円/楕円 198"/>
        <xdr:cNvSpPr/>
      </xdr:nvSpPr>
      <xdr:spPr>
        <a:xfrm>
          <a:off x="2857500" y="130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14765</xdr:rowOff>
    </xdr:from>
    <xdr:ext cx="599010" cy="259045"/>
    <xdr:sp macro="" textlink="">
      <xdr:nvSpPr>
        <xdr:cNvPr id="200" name="テキスト ボックス 199"/>
        <xdr:cNvSpPr txBox="1"/>
      </xdr:nvSpPr>
      <xdr:spPr>
        <a:xfrm>
          <a:off x="2608794" y="12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179,552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39829</xdr:rowOff>
    </xdr:from>
    <xdr:to>
      <xdr:col>3</xdr:col>
      <xdr:colOff>3175</xdr:colOff>
      <xdr:row>76</xdr:row>
      <xdr:rowOff>141429</xdr:rowOff>
    </xdr:to>
    <xdr:sp macro="" textlink="">
      <xdr:nvSpPr>
        <xdr:cNvPr id="201" name="円/楕円 200"/>
        <xdr:cNvSpPr/>
      </xdr:nvSpPr>
      <xdr:spPr>
        <a:xfrm>
          <a:off x="1968500" y="130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157956</xdr:rowOff>
    </xdr:from>
    <xdr:ext cx="599010" cy="259045"/>
    <xdr:sp macro="" textlink="">
      <xdr:nvSpPr>
        <xdr:cNvPr id="202" name="テキスト ボックス 201"/>
        <xdr:cNvSpPr txBox="1"/>
      </xdr:nvSpPr>
      <xdr:spPr>
        <a:xfrm>
          <a:off x="1719794" y="1284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185,733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46805</xdr:rowOff>
    </xdr:from>
    <xdr:to>
      <xdr:col>1</xdr:col>
      <xdr:colOff>485775</xdr:colOff>
      <xdr:row>76</xdr:row>
      <xdr:rowOff>148405</xdr:rowOff>
    </xdr:to>
    <xdr:sp macro="" textlink="">
      <xdr:nvSpPr>
        <xdr:cNvPr id="203" name="円/楕円 202"/>
        <xdr:cNvSpPr/>
      </xdr:nvSpPr>
      <xdr:spPr>
        <a:xfrm>
          <a:off x="1079500" y="130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164933</xdr:rowOff>
    </xdr:from>
    <xdr:ext cx="599010" cy="259045"/>
    <xdr:sp macro="" textlink="">
      <xdr:nvSpPr>
        <xdr:cNvPr id="204" name="テキスト ボックス 203"/>
        <xdr:cNvSpPr txBox="1"/>
      </xdr:nvSpPr>
      <xdr:spPr>
        <a:xfrm>
          <a:off x="830794" y="1285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117104</xdr:rowOff>
    </xdr:from>
    <xdr:to>
      <xdr:col>6</xdr:col>
      <xdr:colOff>511175</xdr:colOff>
      <xdr:row>97</xdr:row>
      <xdr:rowOff>122710</xdr:rowOff>
    </xdr:to>
    <xdr:cxnSp macro="">
      <xdr:nvCxnSpPr>
        <xdr:cNvPr id="231" name="直線コネクタ 230"/>
        <xdr:cNvCxnSpPr/>
      </xdr:nvCxnSpPr>
      <xdr:spPr>
        <a:xfrm flipV="1">
          <a:off x="3797300" y="16747754"/>
          <a:ext cx="8382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120452</xdr:rowOff>
    </xdr:from>
    <xdr:to>
      <xdr:col>5</xdr:col>
      <xdr:colOff>358775</xdr:colOff>
      <xdr:row>97</xdr:row>
      <xdr:rowOff>122710</xdr:rowOff>
    </xdr:to>
    <xdr:cxnSp macro="">
      <xdr:nvCxnSpPr>
        <xdr:cNvPr id="234" name="直線コネクタ 233"/>
        <xdr:cNvCxnSpPr/>
      </xdr:nvCxnSpPr>
      <xdr:spPr>
        <a:xfrm>
          <a:off x="2908300" y="16751102"/>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76383</xdr:rowOff>
    </xdr:from>
    <xdr:to>
      <xdr:col>4</xdr:col>
      <xdr:colOff>155575</xdr:colOff>
      <xdr:row>97</xdr:row>
      <xdr:rowOff>120452</xdr:rowOff>
    </xdr:to>
    <xdr:cxnSp macro="">
      <xdr:nvCxnSpPr>
        <xdr:cNvPr id="237" name="直線コネクタ 236"/>
        <xdr:cNvCxnSpPr/>
      </xdr:nvCxnSpPr>
      <xdr:spPr>
        <a:xfrm>
          <a:off x="2019300" y="16707033"/>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76383</xdr:rowOff>
    </xdr:from>
    <xdr:to>
      <xdr:col>2</xdr:col>
      <xdr:colOff>638175</xdr:colOff>
      <xdr:row>97</xdr:row>
      <xdr:rowOff>87868</xdr:rowOff>
    </xdr:to>
    <xdr:cxnSp macro="">
      <xdr:nvCxnSpPr>
        <xdr:cNvPr id="240" name="直線コネクタ 239"/>
        <xdr:cNvCxnSpPr/>
      </xdr:nvCxnSpPr>
      <xdr:spPr>
        <a:xfrm flipV="1">
          <a:off x="1130300" y="16707033"/>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66304</xdr:rowOff>
    </xdr:from>
    <xdr:to>
      <xdr:col>6</xdr:col>
      <xdr:colOff>561975</xdr:colOff>
      <xdr:row>97</xdr:row>
      <xdr:rowOff>167904</xdr:rowOff>
    </xdr:to>
    <xdr:sp macro="" textlink="">
      <xdr:nvSpPr>
        <xdr:cNvPr id="250" name="円/楕円 249"/>
        <xdr:cNvSpPr/>
      </xdr:nvSpPr>
      <xdr:spPr>
        <a:xfrm>
          <a:off x="4584700" y="166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152681</xdr:rowOff>
    </xdr:from>
    <xdr:ext cx="534377" cy="259045"/>
    <xdr:sp macro="" textlink="">
      <xdr:nvSpPr>
        <xdr:cNvPr id="251" name="衛生費該当値テキスト"/>
        <xdr:cNvSpPr txBox="1"/>
      </xdr:nvSpPr>
      <xdr:spPr>
        <a:xfrm>
          <a:off x="4686300" y="1661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71910</xdr:rowOff>
    </xdr:from>
    <xdr:to>
      <xdr:col>5</xdr:col>
      <xdr:colOff>409575</xdr:colOff>
      <xdr:row>98</xdr:row>
      <xdr:rowOff>2060</xdr:rowOff>
    </xdr:to>
    <xdr:sp macro="" textlink="">
      <xdr:nvSpPr>
        <xdr:cNvPr id="252" name="円/楕円 251"/>
        <xdr:cNvSpPr/>
      </xdr:nvSpPr>
      <xdr:spPr>
        <a:xfrm>
          <a:off x="3746500" y="167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164637</xdr:rowOff>
    </xdr:from>
    <xdr:ext cx="534377" cy="259045"/>
    <xdr:sp macro="" textlink="">
      <xdr:nvSpPr>
        <xdr:cNvPr id="253" name="テキスト ボックス 252"/>
        <xdr:cNvSpPr txBox="1"/>
      </xdr:nvSpPr>
      <xdr:spPr>
        <a:xfrm>
          <a:off x="3530111" y="1679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69652</xdr:rowOff>
    </xdr:from>
    <xdr:to>
      <xdr:col>4</xdr:col>
      <xdr:colOff>206375</xdr:colOff>
      <xdr:row>97</xdr:row>
      <xdr:rowOff>171252</xdr:rowOff>
    </xdr:to>
    <xdr:sp macro="" textlink="">
      <xdr:nvSpPr>
        <xdr:cNvPr id="254" name="円/楕円 253"/>
        <xdr:cNvSpPr/>
      </xdr:nvSpPr>
      <xdr:spPr>
        <a:xfrm>
          <a:off x="2857500" y="167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162379</xdr:rowOff>
    </xdr:from>
    <xdr:ext cx="534377" cy="259045"/>
    <xdr:sp macro="" textlink="">
      <xdr:nvSpPr>
        <xdr:cNvPr id="255" name="テキスト ボックス 254"/>
        <xdr:cNvSpPr txBox="1"/>
      </xdr:nvSpPr>
      <xdr:spPr>
        <a:xfrm>
          <a:off x="2641111" y="167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25583</xdr:rowOff>
    </xdr:from>
    <xdr:to>
      <xdr:col>3</xdr:col>
      <xdr:colOff>3175</xdr:colOff>
      <xdr:row>97</xdr:row>
      <xdr:rowOff>127183</xdr:rowOff>
    </xdr:to>
    <xdr:sp macro="" textlink="">
      <xdr:nvSpPr>
        <xdr:cNvPr id="256" name="円/楕円 255"/>
        <xdr:cNvSpPr/>
      </xdr:nvSpPr>
      <xdr:spPr>
        <a:xfrm>
          <a:off x="1968500" y="1665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118310</xdr:rowOff>
    </xdr:from>
    <xdr:ext cx="534377" cy="259045"/>
    <xdr:sp macro="" textlink="">
      <xdr:nvSpPr>
        <xdr:cNvPr id="257" name="テキスト ボックス 256"/>
        <xdr:cNvSpPr txBox="1"/>
      </xdr:nvSpPr>
      <xdr:spPr>
        <a:xfrm>
          <a:off x="1752111" y="1674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37068</xdr:rowOff>
    </xdr:from>
    <xdr:to>
      <xdr:col>1</xdr:col>
      <xdr:colOff>485775</xdr:colOff>
      <xdr:row>97</xdr:row>
      <xdr:rowOff>138668</xdr:rowOff>
    </xdr:to>
    <xdr:sp macro="" textlink="">
      <xdr:nvSpPr>
        <xdr:cNvPr id="258" name="円/楕円 257"/>
        <xdr:cNvSpPr/>
      </xdr:nvSpPr>
      <xdr:spPr>
        <a:xfrm>
          <a:off x="1079500" y="166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129795</xdr:rowOff>
    </xdr:from>
    <xdr:ext cx="534377" cy="259045"/>
    <xdr:sp macro="" textlink="">
      <xdr:nvSpPr>
        <xdr:cNvPr id="259" name="テキスト ボックス 258"/>
        <xdr:cNvSpPr txBox="1"/>
      </xdr:nvSpPr>
      <xdr:spPr>
        <a:xfrm>
          <a:off x="863111" y="1676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52877</xdr:rowOff>
    </xdr:from>
    <xdr:to>
      <xdr:col>15</xdr:col>
      <xdr:colOff>180975</xdr:colOff>
      <xdr:row>38</xdr:row>
      <xdr:rowOff>131790</xdr:rowOff>
    </xdr:to>
    <xdr:cxnSp macro="">
      <xdr:nvCxnSpPr>
        <xdr:cNvPr id="286" name="直線コネクタ 285"/>
        <xdr:cNvCxnSpPr/>
      </xdr:nvCxnSpPr>
      <xdr:spPr>
        <a:xfrm>
          <a:off x="9639300" y="6567977"/>
          <a:ext cx="8382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22657</xdr:rowOff>
    </xdr:from>
    <xdr:to>
      <xdr:col>14</xdr:col>
      <xdr:colOff>28575</xdr:colOff>
      <xdr:row>38</xdr:row>
      <xdr:rowOff>52877</xdr:rowOff>
    </xdr:to>
    <xdr:cxnSp macro="">
      <xdr:nvCxnSpPr>
        <xdr:cNvPr id="289" name="直線コネクタ 288"/>
        <xdr:cNvCxnSpPr/>
      </xdr:nvCxnSpPr>
      <xdr:spPr>
        <a:xfrm>
          <a:off x="8750300" y="6366307"/>
          <a:ext cx="889000" cy="2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22657</xdr:rowOff>
    </xdr:from>
    <xdr:to>
      <xdr:col>12</xdr:col>
      <xdr:colOff>511175</xdr:colOff>
      <xdr:row>38</xdr:row>
      <xdr:rowOff>27549</xdr:rowOff>
    </xdr:to>
    <xdr:cxnSp macro="">
      <xdr:nvCxnSpPr>
        <xdr:cNvPr id="292" name="直線コネクタ 291"/>
        <xdr:cNvCxnSpPr/>
      </xdr:nvCxnSpPr>
      <xdr:spPr>
        <a:xfrm flipV="1">
          <a:off x="7861300" y="6366307"/>
          <a:ext cx="889000" cy="17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27549</xdr:rowOff>
    </xdr:from>
    <xdr:to>
      <xdr:col>11</xdr:col>
      <xdr:colOff>307975</xdr:colOff>
      <xdr:row>38</xdr:row>
      <xdr:rowOff>139700</xdr:rowOff>
    </xdr:to>
    <xdr:cxnSp macro="">
      <xdr:nvCxnSpPr>
        <xdr:cNvPr id="295" name="直線コネクタ 294"/>
        <xdr:cNvCxnSpPr/>
      </xdr:nvCxnSpPr>
      <xdr:spPr>
        <a:xfrm flipV="1">
          <a:off x="6972300" y="6542649"/>
          <a:ext cx="889000" cy="1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80990</xdr:rowOff>
    </xdr:from>
    <xdr:to>
      <xdr:col>15</xdr:col>
      <xdr:colOff>231775</xdr:colOff>
      <xdr:row>39</xdr:row>
      <xdr:rowOff>11140</xdr:rowOff>
    </xdr:to>
    <xdr:sp macro="" textlink="">
      <xdr:nvSpPr>
        <xdr:cNvPr id="305" name="円/楕円 304"/>
        <xdr:cNvSpPr/>
      </xdr:nvSpPr>
      <xdr:spPr>
        <a:xfrm>
          <a:off x="10426700" y="65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13788</xdr:rowOff>
    </xdr:from>
    <xdr:ext cx="378565" cy="259045"/>
    <xdr:sp macro="" textlink="">
      <xdr:nvSpPr>
        <xdr:cNvPr id="306" name="労働費該当値テキスト"/>
        <xdr:cNvSpPr txBox="1"/>
      </xdr:nvSpPr>
      <xdr:spPr>
        <a:xfrm>
          <a:off x="10528300" y="652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2077</xdr:rowOff>
    </xdr:from>
    <xdr:to>
      <xdr:col>14</xdr:col>
      <xdr:colOff>79375</xdr:colOff>
      <xdr:row>38</xdr:row>
      <xdr:rowOff>103677</xdr:rowOff>
    </xdr:to>
    <xdr:sp macro="" textlink="">
      <xdr:nvSpPr>
        <xdr:cNvPr id="307" name="円/楕円 306"/>
        <xdr:cNvSpPr/>
      </xdr:nvSpPr>
      <xdr:spPr>
        <a:xfrm>
          <a:off x="9588500" y="65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120205</xdr:rowOff>
    </xdr:from>
    <xdr:ext cx="469744" cy="259045"/>
    <xdr:sp macro="" textlink="">
      <xdr:nvSpPr>
        <xdr:cNvPr id="308" name="テキスト ボックス 307"/>
        <xdr:cNvSpPr txBox="1"/>
      </xdr:nvSpPr>
      <xdr:spPr>
        <a:xfrm>
          <a:off x="9404427" y="629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143307</xdr:rowOff>
    </xdr:from>
    <xdr:to>
      <xdr:col>12</xdr:col>
      <xdr:colOff>561975</xdr:colOff>
      <xdr:row>37</xdr:row>
      <xdr:rowOff>73457</xdr:rowOff>
    </xdr:to>
    <xdr:sp macro="" textlink="">
      <xdr:nvSpPr>
        <xdr:cNvPr id="309" name="円/楕円 308"/>
        <xdr:cNvSpPr/>
      </xdr:nvSpPr>
      <xdr:spPr>
        <a:xfrm>
          <a:off x="86995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89984</xdr:rowOff>
    </xdr:from>
    <xdr:ext cx="469744" cy="259045"/>
    <xdr:sp macro="" textlink="">
      <xdr:nvSpPr>
        <xdr:cNvPr id="310" name="テキスト ボックス 309"/>
        <xdr:cNvSpPr txBox="1"/>
      </xdr:nvSpPr>
      <xdr:spPr>
        <a:xfrm>
          <a:off x="8515427" y="60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148199</xdr:rowOff>
    </xdr:from>
    <xdr:to>
      <xdr:col>11</xdr:col>
      <xdr:colOff>358775</xdr:colOff>
      <xdr:row>38</xdr:row>
      <xdr:rowOff>78349</xdr:rowOff>
    </xdr:to>
    <xdr:sp macro="" textlink="">
      <xdr:nvSpPr>
        <xdr:cNvPr id="311" name="円/楕円 310"/>
        <xdr:cNvSpPr/>
      </xdr:nvSpPr>
      <xdr:spPr>
        <a:xfrm>
          <a:off x="7810500" y="64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69476</xdr:rowOff>
    </xdr:from>
    <xdr:ext cx="469744" cy="259045"/>
    <xdr:sp macro="" textlink="">
      <xdr:nvSpPr>
        <xdr:cNvPr id="312" name="テキスト ボックス 311"/>
        <xdr:cNvSpPr txBox="1"/>
      </xdr:nvSpPr>
      <xdr:spPr>
        <a:xfrm>
          <a:off x="7626427" y="658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110001</xdr:rowOff>
    </xdr:from>
    <xdr:to>
      <xdr:col>15</xdr:col>
      <xdr:colOff>180975</xdr:colOff>
      <xdr:row>56</xdr:row>
      <xdr:rowOff>35633</xdr:rowOff>
    </xdr:to>
    <xdr:cxnSp macro="">
      <xdr:nvCxnSpPr>
        <xdr:cNvPr id="343" name="直線コネクタ 342"/>
        <xdr:cNvCxnSpPr/>
      </xdr:nvCxnSpPr>
      <xdr:spPr>
        <a:xfrm flipV="1">
          <a:off x="9639300" y="9539751"/>
          <a:ext cx="838200" cy="9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100179</xdr:rowOff>
    </xdr:from>
    <xdr:to>
      <xdr:col>14</xdr:col>
      <xdr:colOff>28575</xdr:colOff>
      <xdr:row>56</xdr:row>
      <xdr:rowOff>35633</xdr:rowOff>
    </xdr:to>
    <xdr:cxnSp macro="">
      <xdr:nvCxnSpPr>
        <xdr:cNvPr id="346" name="直線コネクタ 345"/>
        <xdr:cNvCxnSpPr/>
      </xdr:nvCxnSpPr>
      <xdr:spPr>
        <a:xfrm>
          <a:off x="8750300" y="9529929"/>
          <a:ext cx="889000" cy="10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100179</xdr:rowOff>
    </xdr:from>
    <xdr:to>
      <xdr:col>12</xdr:col>
      <xdr:colOff>511175</xdr:colOff>
      <xdr:row>56</xdr:row>
      <xdr:rowOff>139609</xdr:rowOff>
    </xdr:to>
    <xdr:cxnSp macro="">
      <xdr:nvCxnSpPr>
        <xdr:cNvPr id="349" name="直線コネクタ 348"/>
        <xdr:cNvCxnSpPr/>
      </xdr:nvCxnSpPr>
      <xdr:spPr>
        <a:xfrm flipV="1">
          <a:off x="7861300" y="9529929"/>
          <a:ext cx="889000" cy="2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139609</xdr:rowOff>
    </xdr:from>
    <xdr:to>
      <xdr:col>11</xdr:col>
      <xdr:colOff>307975</xdr:colOff>
      <xdr:row>57</xdr:row>
      <xdr:rowOff>53049</xdr:rowOff>
    </xdr:to>
    <xdr:cxnSp macro="">
      <xdr:nvCxnSpPr>
        <xdr:cNvPr id="352" name="直線コネクタ 351"/>
        <xdr:cNvCxnSpPr/>
      </xdr:nvCxnSpPr>
      <xdr:spPr>
        <a:xfrm flipV="1">
          <a:off x="6972300" y="9740809"/>
          <a:ext cx="889000" cy="8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59201</xdr:rowOff>
    </xdr:from>
    <xdr:to>
      <xdr:col>15</xdr:col>
      <xdr:colOff>231775</xdr:colOff>
      <xdr:row>55</xdr:row>
      <xdr:rowOff>160801</xdr:rowOff>
    </xdr:to>
    <xdr:sp macro="" textlink="">
      <xdr:nvSpPr>
        <xdr:cNvPr id="362" name="円/楕円 361"/>
        <xdr:cNvSpPr/>
      </xdr:nvSpPr>
      <xdr:spPr>
        <a:xfrm>
          <a:off x="10426700" y="94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82078</xdr:rowOff>
    </xdr:from>
    <xdr:ext cx="599010" cy="259045"/>
    <xdr:sp macro="" textlink="">
      <xdr:nvSpPr>
        <xdr:cNvPr id="363" name="農林水産業費該当値テキスト"/>
        <xdr:cNvSpPr txBox="1"/>
      </xdr:nvSpPr>
      <xdr:spPr>
        <a:xfrm>
          <a:off x="10528300" y="934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162,795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156283</xdr:rowOff>
    </xdr:from>
    <xdr:to>
      <xdr:col>14</xdr:col>
      <xdr:colOff>79375</xdr:colOff>
      <xdr:row>56</xdr:row>
      <xdr:rowOff>86433</xdr:rowOff>
    </xdr:to>
    <xdr:sp macro="" textlink="">
      <xdr:nvSpPr>
        <xdr:cNvPr id="364" name="円/楕円 363"/>
        <xdr:cNvSpPr/>
      </xdr:nvSpPr>
      <xdr:spPr>
        <a:xfrm>
          <a:off x="9588500" y="95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102960</xdr:rowOff>
    </xdr:from>
    <xdr:ext cx="599010" cy="259045"/>
    <xdr:sp macro="" textlink="">
      <xdr:nvSpPr>
        <xdr:cNvPr id="365" name="テキスト ボックス 364"/>
        <xdr:cNvSpPr txBox="1"/>
      </xdr:nvSpPr>
      <xdr:spPr>
        <a:xfrm>
          <a:off x="9339794" y="936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137,314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49379</xdr:rowOff>
    </xdr:from>
    <xdr:to>
      <xdr:col>12</xdr:col>
      <xdr:colOff>561975</xdr:colOff>
      <xdr:row>55</xdr:row>
      <xdr:rowOff>150979</xdr:rowOff>
    </xdr:to>
    <xdr:sp macro="" textlink="">
      <xdr:nvSpPr>
        <xdr:cNvPr id="366" name="円/楕円 365"/>
        <xdr:cNvSpPr/>
      </xdr:nvSpPr>
      <xdr:spPr>
        <a:xfrm>
          <a:off x="8699500" y="94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167506</xdr:rowOff>
    </xdr:from>
    <xdr:ext cx="599010" cy="259045"/>
    <xdr:sp macro="" textlink="">
      <xdr:nvSpPr>
        <xdr:cNvPr id="367" name="テキスト ボックス 366"/>
        <xdr:cNvSpPr txBox="1"/>
      </xdr:nvSpPr>
      <xdr:spPr>
        <a:xfrm>
          <a:off x="8450794" y="925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165,373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88809</xdr:rowOff>
    </xdr:from>
    <xdr:to>
      <xdr:col>11</xdr:col>
      <xdr:colOff>358775</xdr:colOff>
      <xdr:row>57</xdr:row>
      <xdr:rowOff>18959</xdr:rowOff>
    </xdr:to>
    <xdr:sp macro="" textlink="">
      <xdr:nvSpPr>
        <xdr:cNvPr id="368" name="円/楕円 367"/>
        <xdr:cNvSpPr/>
      </xdr:nvSpPr>
      <xdr:spPr>
        <a:xfrm>
          <a:off x="7810500" y="96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35486</xdr:rowOff>
    </xdr:from>
    <xdr:ext cx="599010" cy="259045"/>
    <xdr:sp macro="" textlink="">
      <xdr:nvSpPr>
        <xdr:cNvPr id="369" name="テキスト ボックス 368"/>
        <xdr:cNvSpPr txBox="1"/>
      </xdr:nvSpPr>
      <xdr:spPr>
        <a:xfrm>
          <a:off x="7561794" y="94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2249</xdr:rowOff>
    </xdr:from>
    <xdr:to>
      <xdr:col>10</xdr:col>
      <xdr:colOff>155575</xdr:colOff>
      <xdr:row>57</xdr:row>
      <xdr:rowOff>103849</xdr:rowOff>
    </xdr:to>
    <xdr:sp macro="" textlink="">
      <xdr:nvSpPr>
        <xdr:cNvPr id="370" name="円/楕円 369"/>
        <xdr:cNvSpPr/>
      </xdr:nvSpPr>
      <xdr:spPr>
        <a:xfrm>
          <a:off x="6921500" y="97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120376</xdr:rowOff>
    </xdr:from>
    <xdr:ext cx="534377" cy="259045"/>
    <xdr:sp macro="" textlink="">
      <xdr:nvSpPr>
        <xdr:cNvPr id="371" name="テキスト ボックス 370"/>
        <xdr:cNvSpPr txBox="1"/>
      </xdr:nvSpPr>
      <xdr:spPr>
        <a:xfrm>
          <a:off x="6705111" y="95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97904</xdr:rowOff>
    </xdr:from>
    <xdr:to>
      <xdr:col>15</xdr:col>
      <xdr:colOff>180975</xdr:colOff>
      <xdr:row>77</xdr:row>
      <xdr:rowOff>1536</xdr:rowOff>
    </xdr:to>
    <xdr:cxnSp macro="">
      <xdr:nvCxnSpPr>
        <xdr:cNvPr id="400" name="直線コネクタ 399"/>
        <xdr:cNvCxnSpPr/>
      </xdr:nvCxnSpPr>
      <xdr:spPr>
        <a:xfrm>
          <a:off x="9639300" y="12956654"/>
          <a:ext cx="838200" cy="2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97904</xdr:rowOff>
    </xdr:from>
    <xdr:to>
      <xdr:col>14</xdr:col>
      <xdr:colOff>28575</xdr:colOff>
      <xdr:row>77</xdr:row>
      <xdr:rowOff>152375</xdr:rowOff>
    </xdr:to>
    <xdr:cxnSp macro="">
      <xdr:nvCxnSpPr>
        <xdr:cNvPr id="403" name="直線コネクタ 402"/>
        <xdr:cNvCxnSpPr/>
      </xdr:nvCxnSpPr>
      <xdr:spPr>
        <a:xfrm flipV="1">
          <a:off x="8750300" y="12956654"/>
          <a:ext cx="889000" cy="39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146901</xdr:rowOff>
    </xdr:from>
    <xdr:to>
      <xdr:col>12</xdr:col>
      <xdr:colOff>511175</xdr:colOff>
      <xdr:row>77</xdr:row>
      <xdr:rowOff>152375</xdr:rowOff>
    </xdr:to>
    <xdr:cxnSp macro="">
      <xdr:nvCxnSpPr>
        <xdr:cNvPr id="406" name="直線コネクタ 405"/>
        <xdr:cNvCxnSpPr/>
      </xdr:nvCxnSpPr>
      <xdr:spPr>
        <a:xfrm>
          <a:off x="7861300" y="13348551"/>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111049</xdr:rowOff>
    </xdr:from>
    <xdr:to>
      <xdr:col>11</xdr:col>
      <xdr:colOff>307975</xdr:colOff>
      <xdr:row>77</xdr:row>
      <xdr:rowOff>146901</xdr:rowOff>
    </xdr:to>
    <xdr:cxnSp macro="">
      <xdr:nvCxnSpPr>
        <xdr:cNvPr id="409" name="直線コネクタ 408"/>
        <xdr:cNvCxnSpPr/>
      </xdr:nvCxnSpPr>
      <xdr:spPr>
        <a:xfrm>
          <a:off x="6972300" y="13312699"/>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122186</xdr:rowOff>
    </xdr:from>
    <xdr:to>
      <xdr:col>15</xdr:col>
      <xdr:colOff>231775</xdr:colOff>
      <xdr:row>77</xdr:row>
      <xdr:rowOff>52336</xdr:rowOff>
    </xdr:to>
    <xdr:sp macro="" textlink="">
      <xdr:nvSpPr>
        <xdr:cNvPr id="419" name="円/楕円 418"/>
        <xdr:cNvSpPr/>
      </xdr:nvSpPr>
      <xdr:spPr>
        <a:xfrm>
          <a:off x="10426700" y="131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145063</xdr:rowOff>
    </xdr:from>
    <xdr:ext cx="534377" cy="259045"/>
    <xdr:sp macro="" textlink="">
      <xdr:nvSpPr>
        <xdr:cNvPr id="420" name="商工費該当値テキスト"/>
        <xdr:cNvSpPr txBox="1"/>
      </xdr:nvSpPr>
      <xdr:spPr>
        <a:xfrm>
          <a:off x="10528300" y="130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30,379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47104</xdr:rowOff>
    </xdr:from>
    <xdr:to>
      <xdr:col>14</xdr:col>
      <xdr:colOff>79375</xdr:colOff>
      <xdr:row>75</xdr:row>
      <xdr:rowOff>148704</xdr:rowOff>
    </xdr:to>
    <xdr:sp macro="" textlink="">
      <xdr:nvSpPr>
        <xdr:cNvPr id="421" name="円/楕円 420"/>
        <xdr:cNvSpPr/>
      </xdr:nvSpPr>
      <xdr:spPr>
        <a:xfrm>
          <a:off x="9588500" y="129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165231</xdr:rowOff>
    </xdr:from>
    <xdr:ext cx="534377" cy="259045"/>
    <xdr:sp macro="" textlink="">
      <xdr:nvSpPr>
        <xdr:cNvPr id="422" name="テキスト ボックス 421"/>
        <xdr:cNvSpPr txBox="1"/>
      </xdr:nvSpPr>
      <xdr:spPr>
        <a:xfrm>
          <a:off x="9372111" y="126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101575</xdr:rowOff>
    </xdr:from>
    <xdr:to>
      <xdr:col>12</xdr:col>
      <xdr:colOff>561975</xdr:colOff>
      <xdr:row>78</xdr:row>
      <xdr:rowOff>31725</xdr:rowOff>
    </xdr:to>
    <xdr:sp macro="" textlink="">
      <xdr:nvSpPr>
        <xdr:cNvPr id="423" name="円/楕円 422"/>
        <xdr:cNvSpPr/>
      </xdr:nvSpPr>
      <xdr:spPr>
        <a:xfrm>
          <a:off x="8699500" y="133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22852</xdr:rowOff>
    </xdr:from>
    <xdr:ext cx="534377" cy="259045"/>
    <xdr:sp macro="" textlink="">
      <xdr:nvSpPr>
        <xdr:cNvPr id="424" name="テキスト ボックス 423"/>
        <xdr:cNvSpPr txBox="1"/>
      </xdr:nvSpPr>
      <xdr:spPr>
        <a:xfrm>
          <a:off x="8483111" y="1339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96101</xdr:rowOff>
    </xdr:from>
    <xdr:to>
      <xdr:col>11</xdr:col>
      <xdr:colOff>358775</xdr:colOff>
      <xdr:row>78</xdr:row>
      <xdr:rowOff>26251</xdr:rowOff>
    </xdr:to>
    <xdr:sp macro="" textlink="">
      <xdr:nvSpPr>
        <xdr:cNvPr id="425" name="円/楕円 424"/>
        <xdr:cNvSpPr/>
      </xdr:nvSpPr>
      <xdr:spPr>
        <a:xfrm>
          <a:off x="7810500" y="132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17378</xdr:rowOff>
    </xdr:from>
    <xdr:ext cx="534377" cy="259045"/>
    <xdr:sp macro="" textlink="">
      <xdr:nvSpPr>
        <xdr:cNvPr id="426" name="テキスト ボックス 425"/>
        <xdr:cNvSpPr txBox="1"/>
      </xdr:nvSpPr>
      <xdr:spPr>
        <a:xfrm>
          <a:off x="7594111" y="13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60249</xdr:rowOff>
    </xdr:from>
    <xdr:to>
      <xdr:col>10</xdr:col>
      <xdr:colOff>155575</xdr:colOff>
      <xdr:row>77</xdr:row>
      <xdr:rowOff>161849</xdr:rowOff>
    </xdr:to>
    <xdr:sp macro="" textlink="">
      <xdr:nvSpPr>
        <xdr:cNvPr id="427" name="円/楕円 426"/>
        <xdr:cNvSpPr/>
      </xdr:nvSpPr>
      <xdr:spPr>
        <a:xfrm>
          <a:off x="6921500" y="132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6926</xdr:rowOff>
    </xdr:from>
    <xdr:ext cx="534377" cy="259045"/>
    <xdr:sp macro="" textlink="">
      <xdr:nvSpPr>
        <xdr:cNvPr id="428" name="テキスト ボックス 427"/>
        <xdr:cNvSpPr txBox="1"/>
      </xdr:nvSpPr>
      <xdr:spPr>
        <a:xfrm>
          <a:off x="6705111" y="130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128201</xdr:rowOff>
    </xdr:from>
    <xdr:to>
      <xdr:col>15</xdr:col>
      <xdr:colOff>180975</xdr:colOff>
      <xdr:row>95</xdr:row>
      <xdr:rowOff>95359</xdr:rowOff>
    </xdr:to>
    <xdr:cxnSp macro="">
      <xdr:nvCxnSpPr>
        <xdr:cNvPr id="457" name="直線コネクタ 456"/>
        <xdr:cNvCxnSpPr/>
      </xdr:nvCxnSpPr>
      <xdr:spPr>
        <a:xfrm>
          <a:off x="9639300" y="16244501"/>
          <a:ext cx="838200" cy="1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128201</xdr:rowOff>
    </xdr:from>
    <xdr:to>
      <xdr:col>14</xdr:col>
      <xdr:colOff>28575</xdr:colOff>
      <xdr:row>96</xdr:row>
      <xdr:rowOff>82984</xdr:rowOff>
    </xdr:to>
    <xdr:cxnSp macro="">
      <xdr:nvCxnSpPr>
        <xdr:cNvPr id="460" name="直線コネクタ 459"/>
        <xdr:cNvCxnSpPr/>
      </xdr:nvCxnSpPr>
      <xdr:spPr>
        <a:xfrm flipV="1">
          <a:off x="8750300" y="16244501"/>
          <a:ext cx="889000" cy="29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51597</xdr:rowOff>
    </xdr:from>
    <xdr:to>
      <xdr:col>12</xdr:col>
      <xdr:colOff>511175</xdr:colOff>
      <xdr:row>96</xdr:row>
      <xdr:rowOff>82984</xdr:rowOff>
    </xdr:to>
    <xdr:cxnSp macro="">
      <xdr:nvCxnSpPr>
        <xdr:cNvPr id="463" name="直線コネクタ 462"/>
        <xdr:cNvCxnSpPr/>
      </xdr:nvCxnSpPr>
      <xdr:spPr>
        <a:xfrm>
          <a:off x="7861300" y="16339347"/>
          <a:ext cx="889000" cy="2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51597</xdr:rowOff>
    </xdr:from>
    <xdr:to>
      <xdr:col>11</xdr:col>
      <xdr:colOff>307975</xdr:colOff>
      <xdr:row>95</xdr:row>
      <xdr:rowOff>152029</xdr:rowOff>
    </xdr:to>
    <xdr:cxnSp macro="">
      <xdr:nvCxnSpPr>
        <xdr:cNvPr id="466" name="直線コネクタ 465"/>
        <xdr:cNvCxnSpPr/>
      </xdr:nvCxnSpPr>
      <xdr:spPr>
        <a:xfrm flipV="1">
          <a:off x="6972300" y="16339347"/>
          <a:ext cx="889000" cy="10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44559</xdr:rowOff>
    </xdr:from>
    <xdr:to>
      <xdr:col>15</xdr:col>
      <xdr:colOff>231775</xdr:colOff>
      <xdr:row>95</xdr:row>
      <xdr:rowOff>146159</xdr:rowOff>
    </xdr:to>
    <xdr:sp macro="" textlink="">
      <xdr:nvSpPr>
        <xdr:cNvPr id="476" name="円/楕円 475"/>
        <xdr:cNvSpPr/>
      </xdr:nvSpPr>
      <xdr:spPr>
        <a:xfrm>
          <a:off x="10426700" y="163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22986</xdr:rowOff>
    </xdr:from>
    <xdr:ext cx="534377" cy="259045"/>
    <xdr:sp macro="" textlink="">
      <xdr:nvSpPr>
        <xdr:cNvPr id="477" name="土木費該当値テキスト"/>
        <xdr:cNvSpPr txBox="1"/>
      </xdr:nvSpPr>
      <xdr:spPr>
        <a:xfrm>
          <a:off x="10528300" y="163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83,319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77401</xdr:rowOff>
    </xdr:from>
    <xdr:to>
      <xdr:col>14</xdr:col>
      <xdr:colOff>79375</xdr:colOff>
      <xdr:row>95</xdr:row>
      <xdr:rowOff>7551</xdr:rowOff>
    </xdr:to>
    <xdr:sp macro="" textlink="">
      <xdr:nvSpPr>
        <xdr:cNvPr id="478" name="円/楕円 477"/>
        <xdr:cNvSpPr/>
      </xdr:nvSpPr>
      <xdr:spPr>
        <a:xfrm>
          <a:off x="9588500" y="161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24078</xdr:rowOff>
    </xdr:from>
    <xdr:ext cx="599010" cy="259045"/>
    <xdr:sp macro="" textlink="">
      <xdr:nvSpPr>
        <xdr:cNvPr id="479" name="テキスト ボックス 478"/>
        <xdr:cNvSpPr txBox="1"/>
      </xdr:nvSpPr>
      <xdr:spPr>
        <a:xfrm>
          <a:off x="9339794" y="1596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32184</xdr:rowOff>
    </xdr:from>
    <xdr:to>
      <xdr:col>12</xdr:col>
      <xdr:colOff>561975</xdr:colOff>
      <xdr:row>96</xdr:row>
      <xdr:rowOff>133784</xdr:rowOff>
    </xdr:to>
    <xdr:sp macro="" textlink="">
      <xdr:nvSpPr>
        <xdr:cNvPr id="480" name="円/楕円 479"/>
        <xdr:cNvSpPr/>
      </xdr:nvSpPr>
      <xdr:spPr>
        <a:xfrm>
          <a:off x="8699500" y="164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124911</xdr:rowOff>
    </xdr:from>
    <xdr:ext cx="534377" cy="259045"/>
    <xdr:sp macro="" textlink="">
      <xdr:nvSpPr>
        <xdr:cNvPr id="481" name="テキスト ボックス 480"/>
        <xdr:cNvSpPr txBox="1"/>
      </xdr:nvSpPr>
      <xdr:spPr>
        <a:xfrm>
          <a:off x="8483111" y="165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797</xdr:rowOff>
    </xdr:from>
    <xdr:to>
      <xdr:col>11</xdr:col>
      <xdr:colOff>358775</xdr:colOff>
      <xdr:row>95</xdr:row>
      <xdr:rowOff>102397</xdr:rowOff>
    </xdr:to>
    <xdr:sp macro="" textlink="">
      <xdr:nvSpPr>
        <xdr:cNvPr id="482" name="円/楕円 481"/>
        <xdr:cNvSpPr/>
      </xdr:nvSpPr>
      <xdr:spPr>
        <a:xfrm>
          <a:off x="7810500" y="1628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118924</xdr:rowOff>
    </xdr:from>
    <xdr:ext cx="534377" cy="259045"/>
    <xdr:sp macro="" textlink="">
      <xdr:nvSpPr>
        <xdr:cNvPr id="483" name="テキスト ボックス 482"/>
        <xdr:cNvSpPr txBox="1"/>
      </xdr:nvSpPr>
      <xdr:spPr>
        <a:xfrm>
          <a:off x="7594111" y="1606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89,062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101229</xdr:rowOff>
    </xdr:from>
    <xdr:to>
      <xdr:col>10</xdr:col>
      <xdr:colOff>155575</xdr:colOff>
      <xdr:row>96</xdr:row>
      <xdr:rowOff>31379</xdr:rowOff>
    </xdr:to>
    <xdr:sp macro="" textlink="">
      <xdr:nvSpPr>
        <xdr:cNvPr id="484" name="円/楕円 483"/>
        <xdr:cNvSpPr/>
      </xdr:nvSpPr>
      <xdr:spPr>
        <a:xfrm>
          <a:off x="6921500" y="1638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22506</xdr:rowOff>
    </xdr:from>
    <xdr:ext cx="534377" cy="259045"/>
    <xdr:sp macro="" textlink="">
      <xdr:nvSpPr>
        <xdr:cNvPr id="485" name="テキスト ボックス 484"/>
        <xdr:cNvSpPr txBox="1"/>
      </xdr:nvSpPr>
      <xdr:spPr>
        <a:xfrm>
          <a:off x="6705111" y="1648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83145</xdr:rowOff>
    </xdr:from>
    <xdr:to>
      <xdr:col>23</xdr:col>
      <xdr:colOff>517525</xdr:colOff>
      <xdr:row>37</xdr:row>
      <xdr:rowOff>115727</xdr:rowOff>
    </xdr:to>
    <xdr:cxnSp macro="">
      <xdr:nvCxnSpPr>
        <xdr:cNvPr id="514" name="直線コネクタ 513"/>
        <xdr:cNvCxnSpPr/>
      </xdr:nvCxnSpPr>
      <xdr:spPr>
        <a:xfrm flipV="1">
          <a:off x="15481300" y="6426795"/>
          <a:ext cx="838200" cy="3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115727</xdr:rowOff>
    </xdr:from>
    <xdr:to>
      <xdr:col>22</xdr:col>
      <xdr:colOff>365125</xdr:colOff>
      <xdr:row>37</xdr:row>
      <xdr:rowOff>133741</xdr:rowOff>
    </xdr:to>
    <xdr:cxnSp macro="">
      <xdr:nvCxnSpPr>
        <xdr:cNvPr id="517" name="直線コネクタ 516"/>
        <xdr:cNvCxnSpPr/>
      </xdr:nvCxnSpPr>
      <xdr:spPr>
        <a:xfrm flipV="1">
          <a:off x="14592300" y="6459377"/>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133741</xdr:rowOff>
    </xdr:from>
    <xdr:to>
      <xdr:col>21</xdr:col>
      <xdr:colOff>161925</xdr:colOff>
      <xdr:row>38</xdr:row>
      <xdr:rowOff>5252</xdr:rowOff>
    </xdr:to>
    <xdr:cxnSp macro="">
      <xdr:nvCxnSpPr>
        <xdr:cNvPr id="520" name="直線コネクタ 519"/>
        <xdr:cNvCxnSpPr/>
      </xdr:nvCxnSpPr>
      <xdr:spPr>
        <a:xfrm flipV="1">
          <a:off x="13703300" y="6477391"/>
          <a:ext cx="889000" cy="4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168755</xdr:rowOff>
    </xdr:from>
    <xdr:to>
      <xdr:col>19</xdr:col>
      <xdr:colOff>644525</xdr:colOff>
      <xdr:row>38</xdr:row>
      <xdr:rowOff>5252</xdr:rowOff>
    </xdr:to>
    <xdr:cxnSp macro="">
      <xdr:nvCxnSpPr>
        <xdr:cNvPr id="523" name="直線コネクタ 522"/>
        <xdr:cNvCxnSpPr/>
      </xdr:nvCxnSpPr>
      <xdr:spPr>
        <a:xfrm>
          <a:off x="12814300" y="6512405"/>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32345</xdr:rowOff>
    </xdr:from>
    <xdr:to>
      <xdr:col>23</xdr:col>
      <xdr:colOff>568325</xdr:colOff>
      <xdr:row>37</xdr:row>
      <xdr:rowOff>133945</xdr:rowOff>
    </xdr:to>
    <xdr:sp macro="" textlink="">
      <xdr:nvSpPr>
        <xdr:cNvPr id="533" name="円/楕円 532"/>
        <xdr:cNvSpPr/>
      </xdr:nvSpPr>
      <xdr:spPr>
        <a:xfrm>
          <a:off x="16268700" y="637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10772</xdr:rowOff>
    </xdr:from>
    <xdr:ext cx="534377" cy="259045"/>
    <xdr:sp macro="" textlink="">
      <xdr:nvSpPr>
        <xdr:cNvPr id="534" name="消防費該当値テキスト"/>
        <xdr:cNvSpPr txBox="1"/>
      </xdr:nvSpPr>
      <xdr:spPr>
        <a:xfrm>
          <a:off x="16370300" y="63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64927</xdr:rowOff>
    </xdr:from>
    <xdr:to>
      <xdr:col>22</xdr:col>
      <xdr:colOff>415925</xdr:colOff>
      <xdr:row>37</xdr:row>
      <xdr:rowOff>166528</xdr:rowOff>
    </xdr:to>
    <xdr:sp macro="" textlink="">
      <xdr:nvSpPr>
        <xdr:cNvPr id="535" name="円/楕円 534"/>
        <xdr:cNvSpPr/>
      </xdr:nvSpPr>
      <xdr:spPr>
        <a:xfrm>
          <a:off x="15430500" y="64085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157655</xdr:rowOff>
    </xdr:from>
    <xdr:ext cx="534377" cy="259045"/>
    <xdr:sp macro="" textlink="">
      <xdr:nvSpPr>
        <xdr:cNvPr id="536" name="テキスト ボックス 535"/>
        <xdr:cNvSpPr txBox="1"/>
      </xdr:nvSpPr>
      <xdr:spPr>
        <a:xfrm>
          <a:off x="15214111" y="650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82941</xdr:rowOff>
    </xdr:from>
    <xdr:to>
      <xdr:col>21</xdr:col>
      <xdr:colOff>212725</xdr:colOff>
      <xdr:row>38</xdr:row>
      <xdr:rowOff>13091</xdr:rowOff>
    </xdr:to>
    <xdr:sp macro="" textlink="">
      <xdr:nvSpPr>
        <xdr:cNvPr id="537" name="円/楕円 536"/>
        <xdr:cNvSpPr/>
      </xdr:nvSpPr>
      <xdr:spPr>
        <a:xfrm>
          <a:off x="14541500" y="64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4218</xdr:rowOff>
    </xdr:from>
    <xdr:ext cx="534377" cy="259045"/>
    <xdr:sp macro="" textlink="">
      <xdr:nvSpPr>
        <xdr:cNvPr id="538" name="テキスト ボックス 537"/>
        <xdr:cNvSpPr txBox="1"/>
      </xdr:nvSpPr>
      <xdr:spPr>
        <a:xfrm>
          <a:off x="14325111" y="65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125903</xdr:rowOff>
    </xdr:from>
    <xdr:to>
      <xdr:col>20</xdr:col>
      <xdr:colOff>9525</xdr:colOff>
      <xdr:row>38</xdr:row>
      <xdr:rowOff>56052</xdr:rowOff>
    </xdr:to>
    <xdr:sp macro="" textlink="">
      <xdr:nvSpPr>
        <xdr:cNvPr id="539" name="円/楕円 538"/>
        <xdr:cNvSpPr/>
      </xdr:nvSpPr>
      <xdr:spPr>
        <a:xfrm>
          <a:off x="13652500" y="64695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47179</xdr:rowOff>
    </xdr:from>
    <xdr:ext cx="534377" cy="259045"/>
    <xdr:sp macro="" textlink="">
      <xdr:nvSpPr>
        <xdr:cNvPr id="540" name="テキスト ボックス 539"/>
        <xdr:cNvSpPr txBox="1"/>
      </xdr:nvSpPr>
      <xdr:spPr>
        <a:xfrm>
          <a:off x="13436111" y="656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117955</xdr:rowOff>
    </xdr:from>
    <xdr:to>
      <xdr:col>18</xdr:col>
      <xdr:colOff>492125</xdr:colOff>
      <xdr:row>38</xdr:row>
      <xdr:rowOff>48106</xdr:rowOff>
    </xdr:to>
    <xdr:sp macro="" textlink="">
      <xdr:nvSpPr>
        <xdr:cNvPr id="541" name="円/楕円 540"/>
        <xdr:cNvSpPr/>
      </xdr:nvSpPr>
      <xdr:spPr>
        <a:xfrm>
          <a:off x="12763500" y="64616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39232</xdr:rowOff>
    </xdr:from>
    <xdr:ext cx="534377" cy="259045"/>
    <xdr:sp macro="" textlink="">
      <xdr:nvSpPr>
        <xdr:cNvPr id="542" name="テキスト ボックス 541"/>
        <xdr:cNvSpPr txBox="1"/>
      </xdr:nvSpPr>
      <xdr:spPr>
        <a:xfrm>
          <a:off x="12547111" y="655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139307</xdr:rowOff>
    </xdr:from>
    <xdr:to>
      <xdr:col>23</xdr:col>
      <xdr:colOff>517525</xdr:colOff>
      <xdr:row>56</xdr:row>
      <xdr:rowOff>150165</xdr:rowOff>
    </xdr:to>
    <xdr:cxnSp macro="">
      <xdr:nvCxnSpPr>
        <xdr:cNvPr id="569" name="直線コネクタ 568"/>
        <xdr:cNvCxnSpPr/>
      </xdr:nvCxnSpPr>
      <xdr:spPr>
        <a:xfrm>
          <a:off x="15481300" y="9569057"/>
          <a:ext cx="838200" cy="18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139307</xdr:rowOff>
    </xdr:from>
    <xdr:to>
      <xdr:col>22</xdr:col>
      <xdr:colOff>365125</xdr:colOff>
      <xdr:row>56</xdr:row>
      <xdr:rowOff>80597</xdr:rowOff>
    </xdr:to>
    <xdr:cxnSp macro="">
      <xdr:nvCxnSpPr>
        <xdr:cNvPr id="572" name="直線コネクタ 571"/>
        <xdr:cNvCxnSpPr/>
      </xdr:nvCxnSpPr>
      <xdr:spPr>
        <a:xfrm flipV="1">
          <a:off x="14592300" y="9569057"/>
          <a:ext cx="889000" cy="1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80597</xdr:rowOff>
    </xdr:from>
    <xdr:to>
      <xdr:col>21</xdr:col>
      <xdr:colOff>161925</xdr:colOff>
      <xdr:row>56</xdr:row>
      <xdr:rowOff>142530</xdr:rowOff>
    </xdr:to>
    <xdr:cxnSp macro="">
      <xdr:nvCxnSpPr>
        <xdr:cNvPr id="575" name="直線コネクタ 574"/>
        <xdr:cNvCxnSpPr/>
      </xdr:nvCxnSpPr>
      <xdr:spPr>
        <a:xfrm flipV="1">
          <a:off x="13703300" y="9681797"/>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142530</xdr:rowOff>
    </xdr:from>
    <xdr:to>
      <xdr:col>19</xdr:col>
      <xdr:colOff>644525</xdr:colOff>
      <xdr:row>56</xdr:row>
      <xdr:rowOff>166401</xdr:rowOff>
    </xdr:to>
    <xdr:cxnSp macro="">
      <xdr:nvCxnSpPr>
        <xdr:cNvPr id="578" name="直線コネクタ 577"/>
        <xdr:cNvCxnSpPr/>
      </xdr:nvCxnSpPr>
      <xdr:spPr>
        <a:xfrm flipV="1">
          <a:off x="12814300" y="9743730"/>
          <a:ext cx="889000" cy="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99365</xdr:rowOff>
    </xdr:from>
    <xdr:to>
      <xdr:col>23</xdr:col>
      <xdr:colOff>568325</xdr:colOff>
      <xdr:row>57</xdr:row>
      <xdr:rowOff>29515</xdr:rowOff>
    </xdr:to>
    <xdr:sp macro="" textlink="">
      <xdr:nvSpPr>
        <xdr:cNvPr id="588" name="円/楕円 587"/>
        <xdr:cNvSpPr/>
      </xdr:nvSpPr>
      <xdr:spPr>
        <a:xfrm>
          <a:off x="16268700" y="97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77792</xdr:rowOff>
    </xdr:from>
    <xdr:ext cx="534377" cy="259045"/>
    <xdr:sp macro="" textlink="">
      <xdr:nvSpPr>
        <xdr:cNvPr id="589" name="教育費該当値テキスト"/>
        <xdr:cNvSpPr txBox="1"/>
      </xdr:nvSpPr>
      <xdr:spPr>
        <a:xfrm>
          <a:off x="16370300" y="96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72,711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88507</xdr:rowOff>
    </xdr:from>
    <xdr:to>
      <xdr:col>22</xdr:col>
      <xdr:colOff>415925</xdr:colOff>
      <xdr:row>56</xdr:row>
      <xdr:rowOff>18657</xdr:rowOff>
    </xdr:to>
    <xdr:sp macro="" textlink="">
      <xdr:nvSpPr>
        <xdr:cNvPr id="590" name="円/楕円 589"/>
        <xdr:cNvSpPr/>
      </xdr:nvSpPr>
      <xdr:spPr>
        <a:xfrm>
          <a:off x="15430500" y="95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35184</xdr:rowOff>
    </xdr:from>
    <xdr:ext cx="599010" cy="259045"/>
    <xdr:sp macro="" textlink="">
      <xdr:nvSpPr>
        <xdr:cNvPr id="591" name="テキスト ボックス 590"/>
        <xdr:cNvSpPr txBox="1"/>
      </xdr:nvSpPr>
      <xdr:spPr>
        <a:xfrm>
          <a:off x="15181794" y="929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112,586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29797</xdr:rowOff>
    </xdr:from>
    <xdr:to>
      <xdr:col>21</xdr:col>
      <xdr:colOff>212725</xdr:colOff>
      <xdr:row>56</xdr:row>
      <xdr:rowOff>131397</xdr:rowOff>
    </xdr:to>
    <xdr:sp macro="" textlink="">
      <xdr:nvSpPr>
        <xdr:cNvPr id="592" name="円/楕円 591"/>
        <xdr:cNvSpPr/>
      </xdr:nvSpPr>
      <xdr:spPr>
        <a:xfrm>
          <a:off x="14541500" y="96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122524</xdr:rowOff>
    </xdr:from>
    <xdr:ext cx="534377" cy="259045"/>
    <xdr:sp macro="" textlink="">
      <xdr:nvSpPr>
        <xdr:cNvPr id="593" name="テキスト ボックス 592"/>
        <xdr:cNvSpPr txBox="1"/>
      </xdr:nvSpPr>
      <xdr:spPr>
        <a:xfrm>
          <a:off x="14325111" y="972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91730</xdr:rowOff>
    </xdr:from>
    <xdr:to>
      <xdr:col>20</xdr:col>
      <xdr:colOff>9525</xdr:colOff>
      <xdr:row>57</xdr:row>
      <xdr:rowOff>21880</xdr:rowOff>
    </xdr:to>
    <xdr:sp macro="" textlink="">
      <xdr:nvSpPr>
        <xdr:cNvPr id="594" name="円/楕円 593"/>
        <xdr:cNvSpPr/>
      </xdr:nvSpPr>
      <xdr:spPr>
        <a:xfrm>
          <a:off x="13652500" y="96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13007</xdr:rowOff>
    </xdr:from>
    <xdr:ext cx="534377" cy="259045"/>
    <xdr:sp macro="" textlink="">
      <xdr:nvSpPr>
        <xdr:cNvPr id="595" name="テキスト ボックス 594"/>
        <xdr:cNvSpPr txBox="1"/>
      </xdr:nvSpPr>
      <xdr:spPr>
        <a:xfrm>
          <a:off x="13436111" y="97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115601</xdr:rowOff>
    </xdr:from>
    <xdr:to>
      <xdr:col>18</xdr:col>
      <xdr:colOff>492125</xdr:colOff>
      <xdr:row>57</xdr:row>
      <xdr:rowOff>45751</xdr:rowOff>
    </xdr:to>
    <xdr:sp macro="" textlink="">
      <xdr:nvSpPr>
        <xdr:cNvPr id="596" name="円/楕円 595"/>
        <xdr:cNvSpPr/>
      </xdr:nvSpPr>
      <xdr:spPr>
        <a:xfrm>
          <a:off x="12763500" y="97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36878</xdr:rowOff>
    </xdr:from>
    <xdr:ext cx="534377" cy="259045"/>
    <xdr:sp macro="" textlink="">
      <xdr:nvSpPr>
        <xdr:cNvPr id="597" name="テキスト ボックス 596"/>
        <xdr:cNvSpPr txBox="1"/>
      </xdr:nvSpPr>
      <xdr:spPr>
        <a:xfrm>
          <a:off x="12547111" y="98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69790</xdr:rowOff>
    </xdr:from>
    <xdr:to>
      <xdr:col>23</xdr:col>
      <xdr:colOff>517525</xdr:colOff>
      <xdr:row>78</xdr:row>
      <xdr:rowOff>133322</xdr:rowOff>
    </xdr:to>
    <xdr:cxnSp macro="">
      <xdr:nvCxnSpPr>
        <xdr:cNvPr id="624" name="直線コネクタ 623"/>
        <xdr:cNvCxnSpPr/>
      </xdr:nvCxnSpPr>
      <xdr:spPr>
        <a:xfrm flipV="1">
          <a:off x="15481300" y="13442890"/>
          <a:ext cx="838200" cy="6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133322</xdr:rowOff>
    </xdr:from>
    <xdr:to>
      <xdr:col>22</xdr:col>
      <xdr:colOff>365125</xdr:colOff>
      <xdr:row>78</xdr:row>
      <xdr:rowOff>135316</xdr:rowOff>
    </xdr:to>
    <xdr:cxnSp macro="">
      <xdr:nvCxnSpPr>
        <xdr:cNvPr id="627" name="直線コネクタ 626"/>
        <xdr:cNvCxnSpPr/>
      </xdr:nvCxnSpPr>
      <xdr:spPr>
        <a:xfrm flipV="1">
          <a:off x="14592300" y="13506422"/>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106429</xdr:rowOff>
    </xdr:from>
    <xdr:to>
      <xdr:col>21</xdr:col>
      <xdr:colOff>161925</xdr:colOff>
      <xdr:row>78</xdr:row>
      <xdr:rowOff>135316</xdr:rowOff>
    </xdr:to>
    <xdr:cxnSp macro="">
      <xdr:nvCxnSpPr>
        <xdr:cNvPr id="630" name="直線コネクタ 629"/>
        <xdr:cNvCxnSpPr/>
      </xdr:nvCxnSpPr>
      <xdr:spPr>
        <a:xfrm>
          <a:off x="13703300" y="13479529"/>
          <a:ext cx="889000" cy="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106429</xdr:rowOff>
    </xdr:from>
    <xdr:to>
      <xdr:col>19</xdr:col>
      <xdr:colOff>644525</xdr:colOff>
      <xdr:row>78</xdr:row>
      <xdr:rowOff>133404</xdr:rowOff>
    </xdr:to>
    <xdr:cxnSp macro="">
      <xdr:nvCxnSpPr>
        <xdr:cNvPr id="633" name="直線コネクタ 632"/>
        <xdr:cNvCxnSpPr/>
      </xdr:nvCxnSpPr>
      <xdr:spPr>
        <a:xfrm flipV="1">
          <a:off x="12814300" y="1347952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18990</xdr:rowOff>
    </xdr:from>
    <xdr:to>
      <xdr:col>23</xdr:col>
      <xdr:colOff>568325</xdr:colOff>
      <xdr:row>78</xdr:row>
      <xdr:rowOff>120590</xdr:rowOff>
    </xdr:to>
    <xdr:sp macro="" textlink="">
      <xdr:nvSpPr>
        <xdr:cNvPr id="643" name="円/楕円 642"/>
        <xdr:cNvSpPr/>
      </xdr:nvSpPr>
      <xdr:spPr>
        <a:xfrm>
          <a:off x="16268700" y="133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149817</xdr:rowOff>
    </xdr:from>
    <xdr:ext cx="534377" cy="259045"/>
    <xdr:sp macro="" textlink="">
      <xdr:nvSpPr>
        <xdr:cNvPr id="644" name="災害復旧費該当値テキスト"/>
        <xdr:cNvSpPr txBox="1"/>
      </xdr:nvSpPr>
      <xdr:spPr>
        <a:xfrm>
          <a:off x="16370300" y="1318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82522</xdr:rowOff>
    </xdr:from>
    <xdr:to>
      <xdr:col>22</xdr:col>
      <xdr:colOff>415925</xdr:colOff>
      <xdr:row>79</xdr:row>
      <xdr:rowOff>12672</xdr:rowOff>
    </xdr:to>
    <xdr:sp macro="" textlink="">
      <xdr:nvSpPr>
        <xdr:cNvPr id="645" name="円/楕円 644"/>
        <xdr:cNvSpPr/>
      </xdr:nvSpPr>
      <xdr:spPr>
        <a:xfrm>
          <a:off x="15430500" y="134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3799</xdr:rowOff>
    </xdr:from>
    <xdr:ext cx="469744" cy="259045"/>
    <xdr:sp macro="" textlink="">
      <xdr:nvSpPr>
        <xdr:cNvPr id="646" name="テキスト ボックス 645"/>
        <xdr:cNvSpPr txBox="1"/>
      </xdr:nvSpPr>
      <xdr:spPr>
        <a:xfrm>
          <a:off x="15246427" y="135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84516</xdr:rowOff>
    </xdr:from>
    <xdr:to>
      <xdr:col>21</xdr:col>
      <xdr:colOff>212725</xdr:colOff>
      <xdr:row>79</xdr:row>
      <xdr:rowOff>14666</xdr:rowOff>
    </xdr:to>
    <xdr:sp macro="" textlink="">
      <xdr:nvSpPr>
        <xdr:cNvPr id="647" name="円/楕円 646"/>
        <xdr:cNvSpPr/>
      </xdr:nvSpPr>
      <xdr:spPr>
        <a:xfrm>
          <a:off x="14541500" y="134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5793</xdr:rowOff>
    </xdr:from>
    <xdr:ext cx="378565" cy="259045"/>
    <xdr:sp macro="" textlink="">
      <xdr:nvSpPr>
        <xdr:cNvPr id="648" name="テキスト ボックス 647"/>
        <xdr:cNvSpPr txBox="1"/>
      </xdr:nvSpPr>
      <xdr:spPr>
        <a:xfrm>
          <a:off x="14403017" y="1355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55629</xdr:rowOff>
    </xdr:from>
    <xdr:to>
      <xdr:col>20</xdr:col>
      <xdr:colOff>9525</xdr:colOff>
      <xdr:row>78</xdr:row>
      <xdr:rowOff>157229</xdr:rowOff>
    </xdr:to>
    <xdr:sp macro="" textlink="">
      <xdr:nvSpPr>
        <xdr:cNvPr id="649" name="円/楕円 648"/>
        <xdr:cNvSpPr/>
      </xdr:nvSpPr>
      <xdr:spPr>
        <a:xfrm>
          <a:off x="13652500" y="1342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148356</xdr:rowOff>
    </xdr:from>
    <xdr:ext cx="469744" cy="259045"/>
    <xdr:sp macro="" textlink="">
      <xdr:nvSpPr>
        <xdr:cNvPr id="650" name="テキスト ボックス 649"/>
        <xdr:cNvSpPr txBox="1"/>
      </xdr:nvSpPr>
      <xdr:spPr>
        <a:xfrm>
          <a:off x="13468427" y="1352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82604</xdr:rowOff>
    </xdr:from>
    <xdr:to>
      <xdr:col>18</xdr:col>
      <xdr:colOff>492125</xdr:colOff>
      <xdr:row>79</xdr:row>
      <xdr:rowOff>12754</xdr:rowOff>
    </xdr:to>
    <xdr:sp macro="" textlink="">
      <xdr:nvSpPr>
        <xdr:cNvPr id="651" name="円/楕円 650"/>
        <xdr:cNvSpPr/>
      </xdr:nvSpPr>
      <xdr:spPr>
        <a:xfrm>
          <a:off x="12763500" y="134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3881</xdr:rowOff>
    </xdr:from>
    <xdr:ext cx="469744" cy="259045"/>
    <xdr:sp macro="" textlink="">
      <xdr:nvSpPr>
        <xdr:cNvPr id="652" name="テキスト ボックス 651"/>
        <xdr:cNvSpPr txBox="1"/>
      </xdr:nvSpPr>
      <xdr:spPr>
        <a:xfrm>
          <a:off x="12579427" y="1354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143376</xdr:rowOff>
    </xdr:from>
    <xdr:to>
      <xdr:col>23</xdr:col>
      <xdr:colOff>517525</xdr:colOff>
      <xdr:row>95</xdr:row>
      <xdr:rowOff>150750</xdr:rowOff>
    </xdr:to>
    <xdr:cxnSp macro="">
      <xdr:nvCxnSpPr>
        <xdr:cNvPr id="679" name="直線コネクタ 678"/>
        <xdr:cNvCxnSpPr/>
      </xdr:nvCxnSpPr>
      <xdr:spPr>
        <a:xfrm>
          <a:off x="15481300" y="16431126"/>
          <a:ext cx="8382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26338</xdr:rowOff>
    </xdr:from>
    <xdr:to>
      <xdr:col>22</xdr:col>
      <xdr:colOff>365125</xdr:colOff>
      <xdr:row>95</xdr:row>
      <xdr:rowOff>143376</xdr:rowOff>
    </xdr:to>
    <xdr:cxnSp macro="">
      <xdr:nvCxnSpPr>
        <xdr:cNvPr id="682" name="直線コネクタ 681"/>
        <xdr:cNvCxnSpPr/>
      </xdr:nvCxnSpPr>
      <xdr:spPr>
        <a:xfrm>
          <a:off x="14592300" y="16314088"/>
          <a:ext cx="889000" cy="1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26338</xdr:rowOff>
    </xdr:from>
    <xdr:to>
      <xdr:col>21</xdr:col>
      <xdr:colOff>161925</xdr:colOff>
      <xdr:row>95</xdr:row>
      <xdr:rowOff>58593</xdr:rowOff>
    </xdr:to>
    <xdr:cxnSp macro="">
      <xdr:nvCxnSpPr>
        <xdr:cNvPr id="685" name="直線コネクタ 684"/>
        <xdr:cNvCxnSpPr/>
      </xdr:nvCxnSpPr>
      <xdr:spPr>
        <a:xfrm flipV="1">
          <a:off x="13703300" y="16314088"/>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165765</xdr:rowOff>
    </xdr:from>
    <xdr:to>
      <xdr:col>19</xdr:col>
      <xdr:colOff>644525</xdr:colOff>
      <xdr:row>95</xdr:row>
      <xdr:rowOff>58593</xdr:rowOff>
    </xdr:to>
    <xdr:cxnSp macro="">
      <xdr:nvCxnSpPr>
        <xdr:cNvPr id="688" name="直線コネクタ 687"/>
        <xdr:cNvCxnSpPr/>
      </xdr:nvCxnSpPr>
      <xdr:spPr>
        <a:xfrm>
          <a:off x="12814300" y="16282065"/>
          <a:ext cx="889000" cy="6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99950</xdr:rowOff>
    </xdr:from>
    <xdr:to>
      <xdr:col>23</xdr:col>
      <xdr:colOff>568325</xdr:colOff>
      <xdr:row>96</xdr:row>
      <xdr:rowOff>30100</xdr:rowOff>
    </xdr:to>
    <xdr:sp macro="" textlink="">
      <xdr:nvSpPr>
        <xdr:cNvPr id="698" name="円/楕円 697"/>
        <xdr:cNvSpPr/>
      </xdr:nvSpPr>
      <xdr:spPr>
        <a:xfrm>
          <a:off x="16268700" y="163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122827</xdr:rowOff>
    </xdr:from>
    <xdr:ext cx="599010" cy="259045"/>
    <xdr:sp macro="" textlink="">
      <xdr:nvSpPr>
        <xdr:cNvPr id="699" name="公債費該当値テキスト"/>
        <xdr:cNvSpPr txBox="1"/>
      </xdr:nvSpPr>
      <xdr:spPr>
        <a:xfrm>
          <a:off x="16370300" y="1623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110,083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92576</xdr:rowOff>
    </xdr:from>
    <xdr:to>
      <xdr:col>22</xdr:col>
      <xdr:colOff>415925</xdr:colOff>
      <xdr:row>96</xdr:row>
      <xdr:rowOff>22726</xdr:rowOff>
    </xdr:to>
    <xdr:sp macro="" textlink="">
      <xdr:nvSpPr>
        <xdr:cNvPr id="700" name="円/楕円 699"/>
        <xdr:cNvSpPr/>
      </xdr:nvSpPr>
      <xdr:spPr>
        <a:xfrm>
          <a:off x="15430500" y="163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39253</xdr:rowOff>
    </xdr:from>
    <xdr:ext cx="599010" cy="259045"/>
    <xdr:sp macro="" textlink="">
      <xdr:nvSpPr>
        <xdr:cNvPr id="701" name="テキスト ボックス 700"/>
        <xdr:cNvSpPr txBox="1"/>
      </xdr:nvSpPr>
      <xdr:spPr>
        <a:xfrm>
          <a:off x="15181794" y="1615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146988</xdr:rowOff>
    </xdr:from>
    <xdr:to>
      <xdr:col>21</xdr:col>
      <xdr:colOff>212725</xdr:colOff>
      <xdr:row>95</xdr:row>
      <xdr:rowOff>77138</xdr:rowOff>
    </xdr:to>
    <xdr:sp macro="" textlink="">
      <xdr:nvSpPr>
        <xdr:cNvPr id="702" name="円/楕円 701"/>
        <xdr:cNvSpPr/>
      </xdr:nvSpPr>
      <xdr:spPr>
        <a:xfrm>
          <a:off x="14541500" y="162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93665</xdr:rowOff>
    </xdr:from>
    <xdr:ext cx="599010" cy="259045"/>
    <xdr:sp macro="" textlink="">
      <xdr:nvSpPr>
        <xdr:cNvPr id="703" name="テキスト ボックス 702"/>
        <xdr:cNvSpPr txBox="1"/>
      </xdr:nvSpPr>
      <xdr:spPr>
        <a:xfrm>
          <a:off x="14292794" y="1603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7793</xdr:rowOff>
    </xdr:from>
    <xdr:to>
      <xdr:col>20</xdr:col>
      <xdr:colOff>9525</xdr:colOff>
      <xdr:row>95</xdr:row>
      <xdr:rowOff>109393</xdr:rowOff>
    </xdr:to>
    <xdr:sp macro="" textlink="">
      <xdr:nvSpPr>
        <xdr:cNvPr id="704" name="円/楕円 703"/>
        <xdr:cNvSpPr/>
      </xdr:nvSpPr>
      <xdr:spPr>
        <a:xfrm>
          <a:off x="13652500" y="162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125920</xdr:rowOff>
    </xdr:from>
    <xdr:ext cx="599010" cy="259045"/>
    <xdr:sp macro="" textlink="">
      <xdr:nvSpPr>
        <xdr:cNvPr id="705" name="テキスト ボックス 704"/>
        <xdr:cNvSpPr txBox="1"/>
      </xdr:nvSpPr>
      <xdr:spPr>
        <a:xfrm>
          <a:off x="13403794" y="1607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114965</xdr:rowOff>
    </xdr:from>
    <xdr:to>
      <xdr:col>18</xdr:col>
      <xdr:colOff>492125</xdr:colOff>
      <xdr:row>95</xdr:row>
      <xdr:rowOff>45115</xdr:rowOff>
    </xdr:to>
    <xdr:sp macro="" textlink="">
      <xdr:nvSpPr>
        <xdr:cNvPr id="706" name="円/楕円 705"/>
        <xdr:cNvSpPr/>
      </xdr:nvSpPr>
      <xdr:spPr>
        <a:xfrm>
          <a:off x="12763500" y="162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61642</xdr:rowOff>
    </xdr:from>
    <xdr:ext cx="599010" cy="259045"/>
    <xdr:sp macro="" textlink="">
      <xdr:nvSpPr>
        <xdr:cNvPr id="707" name="テキスト ボックス 706"/>
        <xdr:cNvSpPr txBox="1"/>
      </xdr:nvSpPr>
      <xdr:spPr>
        <a:xfrm>
          <a:off x="12514794" y="1600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目的別歳出について、総務費が全国市町村平均を</a:t>
          </a:r>
          <a:r>
            <a:rPr kumimoji="1" lang="en-US" altLang="ja-JP" sz="1300">
              <a:latin typeface="ＭＳ Ｐゴシック"/>
            </a:rPr>
            <a:t>226,850</a:t>
          </a:r>
          <a:r>
            <a:rPr kumimoji="1" lang="ja-JP" altLang="en-US" sz="1300">
              <a:latin typeface="ＭＳ Ｐゴシック"/>
            </a:rPr>
            <a:t>円、県市町村平均を</a:t>
          </a:r>
          <a:r>
            <a:rPr kumimoji="1" lang="en-US" altLang="ja-JP" sz="1300">
              <a:latin typeface="ＭＳ Ｐゴシック"/>
            </a:rPr>
            <a:t>203,317</a:t>
          </a:r>
          <a:r>
            <a:rPr kumimoji="1" lang="ja-JP" altLang="en-US" sz="1300">
              <a:latin typeface="ＭＳ Ｐゴシック"/>
            </a:rPr>
            <a:t>円、類似団体平均を</a:t>
          </a:r>
          <a:r>
            <a:rPr kumimoji="1" lang="en-US" altLang="ja-JP" sz="1300">
              <a:latin typeface="ＭＳ Ｐゴシック"/>
            </a:rPr>
            <a:t>113,319</a:t>
          </a:r>
          <a:r>
            <a:rPr kumimoji="1" lang="ja-JP" altLang="en-US" sz="1300">
              <a:latin typeface="ＭＳ Ｐゴシック"/>
            </a:rPr>
            <a:t>円と大きく上回っており、沖縄振興特別推進交付金事業や各基金への積立金等が影響しているものと思われる。また、農林水産業費において全国市町村平均を</a:t>
          </a:r>
          <a:r>
            <a:rPr kumimoji="1" lang="en-US" altLang="ja-JP" sz="1300">
              <a:latin typeface="ＭＳ Ｐゴシック"/>
            </a:rPr>
            <a:t>151,824</a:t>
          </a:r>
          <a:r>
            <a:rPr kumimoji="1" lang="ja-JP" altLang="en-US" sz="1300">
              <a:latin typeface="ＭＳ Ｐゴシック"/>
            </a:rPr>
            <a:t>円、県市町村平均を</a:t>
          </a:r>
          <a:r>
            <a:rPr kumimoji="1" lang="en-US" altLang="ja-JP" sz="1300">
              <a:latin typeface="ＭＳ Ｐゴシック"/>
            </a:rPr>
            <a:t>141,116</a:t>
          </a:r>
          <a:r>
            <a:rPr kumimoji="1" lang="ja-JP" altLang="en-US" sz="1300">
              <a:latin typeface="ＭＳ Ｐゴシック"/>
            </a:rPr>
            <a:t>円、類似団体平均を</a:t>
          </a:r>
          <a:r>
            <a:rPr kumimoji="1" lang="en-US" altLang="ja-JP" sz="1300">
              <a:latin typeface="ＭＳ Ｐゴシック"/>
            </a:rPr>
            <a:t>74,329</a:t>
          </a:r>
          <a:r>
            <a:rPr kumimoji="1" lang="ja-JP" altLang="en-US" sz="1300">
              <a:latin typeface="ＭＳ Ｐゴシック"/>
            </a:rPr>
            <a:t>円と大きく上回っている事のついては、本町の基幹産業となる農業及び水産業の整備事業や補助費等が大きく影響していると思われる。今後は、高齢化社会の進展や各私鉄の老朽化に伴う更新整備等により民生費、土木費の増大が見込まれることから適正な支出に努め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実質収支比率等に係る経年分析について、財政調整基金残高は、標財比</a:t>
          </a:r>
          <a:r>
            <a:rPr kumimoji="1" lang="en-US" altLang="ja-JP" sz="1300">
              <a:solidFill>
                <a:schemeClr val="dk1"/>
              </a:solidFill>
              <a:effectLst/>
              <a:latin typeface="+mn-lt"/>
              <a:ea typeface="+mn-ea"/>
              <a:cs typeface="+mn-cs"/>
            </a:rPr>
            <a:t>36.11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1,488</a:t>
          </a:r>
          <a:r>
            <a:rPr kumimoji="1" lang="ja-JP" altLang="ja-JP" sz="1300">
              <a:solidFill>
                <a:schemeClr val="dk1"/>
              </a:solidFill>
              <a:effectLst/>
              <a:latin typeface="+mn-lt"/>
              <a:ea typeface="+mn-ea"/>
              <a:cs typeface="+mn-cs"/>
            </a:rPr>
            <a:t>百万円）となっており、前年度と比較すると</a:t>
          </a:r>
          <a:r>
            <a:rPr kumimoji="1" lang="en-US" altLang="ja-JP" sz="1300">
              <a:solidFill>
                <a:schemeClr val="dk1"/>
              </a:solidFill>
              <a:effectLst/>
              <a:latin typeface="+mn-lt"/>
              <a:ea typeface="+mn-ea"/>
              <a:cs typeface="+mn-cs"/>
            </a:rPr>
            <a:t>1.71</a:t>
          </a:r>
          <a:r>
            <a:rPr kumimoji="1" lang="ja-JP" altLang="ja-JP" sz="1300">
              <a:solidFill>
                <a:schemeClr val="dk1"/>
              </a:solidFill>
              <a:effectLst/>
              <a:latin typeface="+mn-lt"/>
              <a:ea typeface="+mn-ea"/>
              <a:cs typeface="+mn-cs"/>
            </a:rPr>
            <a:t>ポイント上昇し、</a:t>
          </a:r>
          <a:r>
            <a:rPr kumimoji="1" lang="en-US" altLang="ja-JP" sz="1300">
              <a:solidFill>
                <a:schemeClr val="dk1"/>
              </a:solidFill>
              <a:effectLst/>
              <a:latin typeface="+mn-lt"/>
              <a:ea typeface="+mn-ea"/>
              <a:cs typeface="+mn-cs"/>
            </a:rPr>
            <a:t>89</a:t>
          </a:r>
          <a:r>
            <a:rPr kumimoji="1" lang="ja-JP" altLang="ja-JP" sz="1300">
              <a:solidFill>
                <a:schemeClr val="dk1"/>
              </a:solidFill>
              <a:effectLst/>
              <a:latin typeface="+mn-lt"/>
              <a:ea typeface="+mn-ea"/>
              <a:cs typeface="+mn-cs"/>
            </a:rPr>
            <a:t>百万円増加した。実質収支額は</a:t>
          </a:r>
          <a:r>
            <a:rPr kumimoji="1" lang="en-US" altLang="ja-JP" sz="1300">
              <a:solidFill>
                <a:schemeClr val="dk1"/>
              </a:solidFill>
              <a:effectLst/>
              <a:latin typeface="+mn-lt"/>
              <a:ea typeface="+mn-ea"/>
              <a:cs typeface="+mn-cs"/>
            </a:rPr>
            <a:t>3.09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今後も事務事業の見直しや定員管理の適正化を図ることで、人件費の縮減を行うとともに、可能な限り地方債の繰上償還の実施や財政調整基金への積立を行う。</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連結実質赤字比率に係る赤字・黒字の構成分析は本町では</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会計のうち主な会計で水道事業会計では</a:t>
          </a:r>
          <a:r>
            <a:rPr kumimoji="1" lang="en-US" altLang="ja-JP" sz="1300">
              <a:solidFill>
                <a:schemeClr val="dk1"/>
              </a:solidFill>
              <a:effectLst/>
              <a:latin typeface="+mn-lt"/>
              <a:ea typeface="+mn-ea"/>
              <a:cs typeface="+mn-cs"/>
            </a:rPr>
            <a:t>229</a:t>
          </a:r>
          <a:r>
            <a:rPr kumimoji="1" lang="ja-JP" altLang="ja-JP" sz="1300">
              <a:solidFill>
                <a:schemeClr val="dk1"/>
              </a:solidFill>
              <a:effectLst/>
              <a:latin typeface="+mn-lt"/>
              <a:ea typeface="+mn-ea"/>
              <a:cs typeface="+mn-cs"/>
            </a:rPr>
            <a:t>百万円（標財比</a:t>
          </a:r>
          <a:r>
            <a:rPr kumimoji="1" lang="en-US" altLang="ja-JP" sz="1300">
              <a:solidFill>
                <a:schemeClr val="dk1"/>
              </a:solidFill>
              <a:effectLst/>
              <a:latin typeface="+mn-lt"/>
              <a:ea typeface="+mn-ea"/>
              <a:cs typeface="+mn-cs"/>
            </a:rPr>
            <a:t>5.55</a:t>
          </a:r>
          <a:r>
            <a:rPr kumimoji="1" lang="ja-JP" altLang="ja-JP" sz="1300">
              <a:solidFill>
                <a:schemeClr val="dk1"/>
              </a:solidFill>
              <a:effectLst/>
              <a:latin typeface="+mn-lt"/>
              <a:ea typeface="+mn-ea"/>
              <a:cs typeface="+mn-cs"/>
            </a:rPr>
            <a:t>％）、一般会計が</a:t>
          </a:r>
          <a:r>
            <a:rPr kumimoji="1" lang="en-US" altLang="ja-JP" sz="1300">
              <a:solidFill>
                <a:schemeClr val="dk1"/>
              </a:solidFill>
              <a:effectLst/>
              <a:latin typeface="+mn-lt"/>
              <a:ea typeface="+mn-ea"/>
              <a:cs typeface="+mn-cs"/>
            </a:rPr>
            <a:t>302</a:t>
          </a:r>
          <a:r>
            <a:rPr kumimoji="1" lang="ja-JP" altLang="ja-JP" sz="1300">
              <a:solidFill>
                <a:schemeClr val="dk1"/>
              </a:solidFill>
              <a:effectLst/>
              <a:latin typeface="+mn-lt"/>
              <a:ea typeface="+mn-ea"/>
              <a:cs typeface="+mn-cs"/>
            </a:rPr>
            <a:t>百万円（標財比</a:t>
          </a:r>
          <a:r>
            <a:rPr kumimoji="1" lang="en-US" altLang="ja-JP" sz="1300">
              <a:solidFill>
                <a:schemeClr val="dk1"/>
              </a:solidFill>
              <a:effectLst/>
              <a:latin typeface="+mn-lt"/>
              <a:ea typeface="+mn-ea"/>
              <a:cs typeface="+mn-cs"/>
            </a:rPr>
            <a:t>7.32</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すべての会計で黒字となったが、下水道事業会計においては一般会計からの繰入によるものであるめ、今後、公営企業会計の独立採算の観点から、出来るだけ繰入を行わず、料金収入を基にした会計運営への意向を目指す。</a:t>
          </a:r>
          <a:endParaRPr lang="ja-JP" altLang="ja-JP" sz="1300">
            <a:effectLst/>
          </a:endParaRPr>
        </a:p>
        <a:p>
          <a:r>
            <a:rPr kumimoji="1" lang="ja-JP" altLang="ja-JP" sz="1300">
              <a:solidFill>
                <a:schemeClr val="dk1"/>
              </a:solidFill>
              <a:effectLst/>
              <a:latin typeface="+mn-lt"/>
              <a:ea typeface="+mn-ea"/>
              <a:cs typeface="+mn-cs"/>
            </a:rPr>
            <a:t>　そのため、上下水道の料金の見直しや収納対策の構築、コスト軽減、接続率の向上に向けた取組を強化し、経営健全化に努める。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8894607</v>
      </c>
      <c r="BO4" s="409"/>
      <c r="BP4" s="409"/>
      <c r="BQ4" s="409"/>
      <c r="BR4" s="409"/>
      <c r="BS4" s="409"/>
      <c r="BT4" s="409"/>
      <c r="BU4" s="410"/>
      <c r="BV4" s="408">
        <v>8448191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7.3</v>
      </c>
      <c r="CU4" s="586"/>
      <c r="CV4" s="586"/>
      <c r="CW4" s="586"/>
      <c r="CX4" s="586"/>
      <c r="CY4" s="586"/>
      <c r="CZ4" s="586"/>
      <c r="DA4" s="587"/>
      <c r="DB4" s="585">
        <v>4.2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8562619</v>
      </c>
      <c r="BO5" s="414"/>
      <c r="BP5" s="414"/>
      <c r="BQ5" s="414"/>
      <c r="BR5" s="414"/>
      <c r="BS5" s="414"/>
      <c r="BT5" s="414"/>
      <c r="BU5" s="415"/>
      <c r="BV5" s="413">
        <v>8252681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84.6</v>
      </c>
      <c r="CU5" s="384"/>
      <c r="CV5" s="384"/>
      <c r="CW5" s="384"/>
      <c r="CX5" s="384"/>
      <c r="CY5" s="384"/>
      <c r="CZ5" s="384"/>
      <c r="DA5" s="385"/>
      <c r="DB5" s="383">
        <v>87.9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331988</v>
      </c>
      <c r="BO6" s="414"/>
      <c r="BP6" s="414"/>
      <c r="BQ6" s="414"/>
      <c r="BR6" s="414"/>
      <c r="BS6" s="414"/>
      <c r="BT6" s="414"/>
      <c r="BU6" s="415"/>
      <c r="BV6" s="413">
        <v>195510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88.7</v>
      </c>
      <c r="CU6" s="560"/>
      <c r="CV6" s="560"/>
      <c r="CW6" s="560"/>
      <c r="CX6" s="560"/>
      <c r="CY6" s="560"/>
      <c r="CZ6" s="560"/>
      <c r="DA6" s="561"/>
      <c r="DB6" s="559">
        <v>92.5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30264</v>
      </c>
      <c r="BO7" s="414"/>
      <c r="BP7" s="414"/>
      <c r="BQ7" s="414"/>
      <c r="BR7" s="414"/>
      <c r="BS7" s="414"/>
      <c r="BT7" s="414"/>
      <c r="BU7" s="415"/>
      <c r="BV7" s="413">
        <v>23520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4120535</v>
      </c>
      <c r="CU7" s="414"/>
      <c r="CV7" s="414"/>
      <c r="CW7" s="414"/>
      <c r="CX7" s="414"/>
      <c r="CY7" s="414"/>
      <c r="CZ7" s="414"/>
      <c r="DA7" s="415"/>
      <c r="DB7" s="413">
        <v>4066588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301724</v>
      </c>
      <c r="BO8" s="414"/>
      <c r="BP8" s="414"/>
      <c r="BQ8" s="414"/>
      <c r="BR8" s="414"/>
      <c r="BS8" s="414"/>
      <c r="BT8" s="414"/>
      <c r="BU8" s="415"/>
      <c r="BV8" s="413">
        <v>171990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0.19</v>
      </c>
      <c r="CU8" s="523"/>
      <c r="CV8" s="523"/>
      <c r="CW8" s="523"/>
      <c r="CX8" s="523"/>
      <c r="CY8" s="523"/>
      <c r="CZ8" s="523"/>
      <c r="DA8" s="524"/>
      <c r="DB8" s="522">
        <v>0.18</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7755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129734</v>
      </c>
      <c r="BO9" s="414"/>
      <c r="BP9" s="414"/>
      <c r="BQ9" s="414"/>
      <c r="BR9" s="414"/>
      <c r="BS9" s="414"/>
      <c r="BT9" s="414"/>
      <c r="BU9" s="415"/>
      <c r="BV9" s="413">
        <v>-158952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17.899999999999999</v>
      </c>
      <c r="CU9" s="384"/>
      <c r="CV9" s="384"/>
      <c r="CW9" s="384"/>
      <c r="CX9" s="384"/>
      <c r="CY9" s="384"/>
      <c r="CZ9" s="384"/>
      <c r="DA9" s="385"/>
      <c r="DB9" s="383">
        <v>19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8519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88657</v>
      </c>
      <c r="BO10" s="414"/>
      <c r="BP10" s="414"/>
      <c r="BQ10" s="414"/>
      <c r="BR10" s="414"/>
      <c r="BS10" s="414"/>
      <c r="BT10" s="414"/>
      <c r="BU10" s="415"/>
      <c r="BV10" s="413">
        <v>191365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8235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8191</v>
      </c>
      <c r="S13" s="515"/>
      <c r="T13" s="515"/>
      <c r="U13" s="515"/>
      <c r="V13" s="516"/>
      <c r="W13" s="502" t="s">
        <v>120</v>
      </c>
      <c r="X13" s="426"/>
      <c r="Y13" s="426"/>
      <c r="Z13" s="426"/>
      <c r="AA13" s="426"/>
      <c r="AB13" s="427"/>
      <c r="AC13" s="389">
        <v>1114</v>
      </c>
      <c r="AD13" s="390"/>
      <c r="AE13" s="390"/>
      <c r="AF13" s="390"/>
      <c r="AG13" s="391"/>
      <c r="AH13" s="389">
        <v>1203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218391</v>
      </c>
      <c r="BO13" s="414"/>
      <c r="BP13" s="414"/>
      <c r="BQ13" s="414"/>
      <c r="BR13" s="414"/>
      <c r="BS13" s="414"/>
      <c r="BT13" s="414"/>
      <c r="BU13" s="415"/>
      <c r="BV13" s="413">
        <v>32413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8.3000000000000007</v>
      </c>
      <c r="CU13" s="384"/>
      <c r="CV13" s="384"/>
      <c r="CW13" s="384"/>
      <c r="CX13" s="384"/>
      <c r="CY13" s="384"/>
      <c r="CZ13" s="384"/>
      <c r="DA13" s="385"/>
      <c r="DB13" s="383">
        <v>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8296</v>
      </c>
      <c r="S14" s="515"/>
      <c r="T14" s="515"/>
      <c r="U14" s="515"/>
      <c r="V14" s="516"/>
      <c r="W14" s="517"/>
      <c r="X14" s="429"/>
      <c r="Y14" s="429"/>
      <c r="Z14" s="429"/>
      <c r="AA14" s="429"/>
      <c r="AB14" s="430"/>
      <c r="AC14" s="507">
        <v>27.8</v>
      </c>
      <c r="AD14" s="508"/>
      <c r="AE14" s="508"/>
      <c r="AF14" s="508"/>
      <c r="AG14" s="509"/>
      <c r="AH14" s="507">
        <v>28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40.700000000000003</v>
      </c>
      <c r="CU14" s="486"/>
      <c r="CV14" s="486"/>
      <c r="CW14" s="486"/>
      <c r="CX14" s="486"/>
      <c r="CY14" s="486"/>
      <c r="CZ14" s="486"/>
      <c r="DA14" s="487"/>
      <c r="DB14" s="518">
        <v>50.5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8262</v>
      </c>
      <c r="S15" s="515"/>
      <c r="T15" s="515"/>
      <c r="U15" s="515"/>
      <c r="V15" s="516"/>
      <c r="W15" s="502" t="s">
        <v>127</v>
      </c>
      <c r="X15" s="426"/>
      <c r="Y15" s="426"/>
      <c r="Z15" s="426"/>
      <c r="AA15" s="426"/>
      <c r="AB15" s="427"/>
      <c r="AC15" s="389">
        <v>623</v>
      </c>
      <c r="AD15" s="390"/>
      <c r="AE15" s="390"/>
      <c r="AF15" s="390"/>
      <c r="AG15" s="391"/>
      <c r="AH15" s="389">
        <v>715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669245</v>
      </c>
      <c r="BO15" s="409"/>
      <c r="BP15" s="409"/>
      <c r="BQ15" s="409"/>
      <c r="BR15" s="409"/>
      <c r="BS15" s="409"/>
      <c r="BT15" s="409"/>
      <c r="BU15" s="410"/>
      <c r="BV15" s="408">
        <v>613073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15.5</v>
      </c>
      <c r="AD16" s="508"/>
      <c r="AE16" s="508"/>
      <c r="AF16" s="508"/>
      <c r="AG16" s="509"/>
      <c r="AH16" s="507">
        <v>16.7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3474093</v>
      </c>
      <c r="BO16" s="414"/>
      <c r="BP16" s="414"/>
      <c r="BQ16" s="414"/>
      <c r="BR16" s="414"/>
      <c r="BS16" s="414"/>
      <c r="BT16" s="414"/>
      <c r="BU16" s="415"/>
      <c r="BV16" s="413">
        <v>3261761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2270</v>
      </c>
      <c r="AD17" s="390"/>
      <c r="AE17" s="390"/>
      <c r="AF17" s="390"/>
      <c r="AG17" s="391"/>
      <c r="AH17" s="389">
        <v>2367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838196</v>
      </c>
      <c r="BO17" s="414"/>
      <c r="BP17" s="414"/>
      <c r="BQ17" s="414"/>
      <c r="BR17" s="414"/>
      <c r="BS17" s="414"/>
      <c r="BT17" s="414"/>
      <c r="BU17" s="415"/>
      <c r="BV17" s="413">
        <v>776955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63.65</v>
      </c>
      <c r="M18" s="478"/>
      <c r="N18" s="478"/>
      <c r="O18" s="478"/>
      <c r="P18" s="478"/>
      <c r="Q18" s="478"/>
      <c r="R18" s="479"/>
      <c r="S18" s="479"/>
      <c r="T18" s="479"/>
      <c r="U18" s="479"/>
      <c r="V18" s="480"/>
      <c r="W18" s="494"/>
      <c r="X18" s="495"/>
      <c r="Y18" s="495"/>
      <c r="Z18" s="495"/>
      <c r="AA18" s="495"/>
      <c r="AB18" s="503"/>
      <c r="AC18" s="377">
        <v>56.7</v>
      </c>
      <c r="AD18" s="378"/>
      <c r="AE18" s="378"/>
      <c r="AF18" s="378"/>
      <c r="AG18" s="481"/>
      <c r="AH18" s="377">
        <v>55.2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3565267</v>
      </c>
      <c r="BO18" s="414"/>
      <c r="BP18" s="414"/>
      <c r="BQ18" s="414"/>
      <c r="BR18" s="414"/>
      <c r="BS18" s="414"/>
      <c r="BT18" s="414"/>
      <c r="BU18" s="415"/>
      <c r="BV18" s="413">
        <v>3604616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122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5067822</v>
      </c>
      <c r="BO19" s="414"/>
      <c r="BP19" s="414"/>
      <c r="BQ19" s="414"/>
      <c r="BR19" s="414"/>
      <c r="BS19" s="414"/>
      <c r="BT19" s="414"/>
      <c r="BU19" s="415"/>
      <c r="BV19" s="413">
        <v>4885183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3365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6885896</v>
      </c>
      <c r="BO23" s="414"/>
      <c r="BP23" s="414"/>
      <c r="BQ23" s="414"/>
      <c r="BR23" s="414"/>
      <c r="BS23" s="414"/>
      <c r="BT23" s="414"/>
      <c r="BU23" s="415"/>
      <c r="BV23" s="413">
        <v>6902776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7080</v>
      </c>
      <c r="R24" s="390"/>
      <c r="S24" s="390"/>
      <c r="T24" s="390"/>
      <c r="U24" s="390"/>
      <c r="V24" s="391"/>
      <c r="W24" s="455"/>
      <c r="X24" s="446"/>
      <c r="Y24" s="447"/>
      <c r="Z24" s="386" t="s">
        <v>151</v>
      </c>
      <c r="AA24" s="387"/>
      <c r="AB24" s="387"/>
      <c r="AC24" s="387"/>
      <c r="AD24" s="387"/>
      <c r="AE24" s="387"/>
      <c r="AF24" s="387"/>
      <c r="AG24" s="388"/>
      <c r="AH24" s="389">
        <v>166</v>
      </c>
      <c r="AI24" s="390"/>
      <c r="AJ24" s="390"/>
      <c r="AK24" s="390"/>
      <c r="AL24" s="391"/>
      <c r="AM24" s="389">
        <v>529042</v>
      </c>
      <c r="AN24" s="390"/>
      <c r="AO24" s="390"/>
      <c r="AP24" s="390"/>
      <c r="AQ24" s="390"/>
      <c r="AR24" s="391"/>
      <c r="AS24" s="389">
        <v>3187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5510389</v>
      </c>
      <c r="BO24" s="414"/>
      <c r="BP24" s="414"/>
      <c r="BQ24" s="414"/>
      <c r="BR24" s="414"/>
      <c r="BS24" s="414"/>
      <c r="BT24" s="414"/>
      <c r="BU24" s="415"/>
      <c r="BV24" s="413">
        <v>5440660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5790</v>
      </c>
      <c r="R25" s="390"/>
      <c r="S25" s="390"/>
      <c r="T25" s="390"/>
      <c r="U25" s="390"/>
      <c r="V25" s="391"/>
      <c r="W25" s="455"/>
      <c r="X25" s="446"/>
      <c r="Y25" s="447"/>
      <c r="Z25" s="386" t="s">
        <v>154</v>
      </c>
      <c r="AA25" s="387"/>
      <c r="AB25" s="387"/>
      <c r="AC25" s="387"/>
      <c r="AD25" s="387"/>
      <c r="AE25" s="387"/>
      <c r="AF25" s="387"/>
      <c r="AG25" s="388"/>
      <c r="AH25" s="389">
        <v>30</v>
      </c>
      <c r="AI25" s="390"/>
      <c r="AJ25" s="390"/>
      <c r="AK25" s="390"/>
      <c r="AL25" s="391"/>
      <c r="AM25" s="389">
        <v>89880</v>
      </c>
      <c r="AN25" s="390"/>
      <c r="AO25" s="390"/>
      <c r="AP25" s="390"/>
      <c r="AQ25" s="390"/>
      <c r="AR25" s="391"/>
      <c r="AS25" s="389">
        <v>2996</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247743</v>
      </c>
      <c r="BO25" s="409"/>
      <c r="BP25" s="409"/>
      <c r="BQ25" s="409"/>
      <c r="BR25" s="409"/>
      <c r="BS25" s="409"/>
      <c r="BT25" s="409"/>
      <c r="BU25" s="410"/>
      <c r="BV25" s="408">
        <v>365631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5370</v>
      </c>
      <c r="R26" s="390"/>
      <c r="S26" s="390"/>
      <c r="T26" s="390"/>
      <c r="U26" s="390"/>
      <c r="V26" s="391"/>
      <c r="W26" s="455"/>
      <c r="X26" s="446"/>
      <c r="Y26" s="447"/>
      <c r="Z26" s="386" t="s">
        <v>157</v>
      </c>
      <c r="AA26" s="468"/>
      <c r="AB26" s="468"/>
      <c r="AC26" s="468"/>
      <c r="AD26" s="468"/>
      <c r="AE26" s="468"/>
      <c r="AF26" s="468"/>
      <c r="AG26" s="469"/>
      <c r="AH26" s="389">
        <v>10</v>
      </c>
      <c r="AI26" s="390"/>
      <c r="AJ26" s="390"/>
      <c r="AK26" s="390"/>
      <c r="AL26" s="391"/>
      <c r="AM26" s="389">
        <v>30700</v>
      </c>
      <c r="AN26" s="390"/>
      <c r="AO26" s="390"/>
      <c r="AP26" s="390"/>
      <c r="AQ26" s="390"/>
      <c r="AR26" s="391"/>
      <c r="AS26" s="389">
        <v>3070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2640</v>
      </c>
      <c r="R27" s="390"/>
      <c r="S27" s="390"/>
      <c r="T27" s="390"/>
      <c r="U27" s="390"/>
      <c r="V27" s="391"/>
      <c r="W27" s="455"/>
      <c r="X27" s="446"/>
      <c r="Y27" s="447"/>
      <c r="Z27" s="386" t="s">
        <v>160</v>
      </c>
      <c r="AA27" s="387"/>
      <c r="AB27" s="387"/>
      <c r="AC27" s="387"/>
      <c r="AD27" s="387"/>
      <c r="AE27" s="387"/>
      <c r="AF27" s="387"/>
      <c r="AG27" s="388"/>
      <c r="AH27" s="389">
        <v>7</v>
      </c>
      <c r="AI27" s="390"/>
      <c r="AJ27" s="390"/>
      <c r="AK27" s="390"/>
      <c r="AL27" s="391"/>
      <c r="AM27" s="389">
        <v>22746</v>
      </c>
      <c r="AN27" s="390"/>
      <c r="AO27" s="390"/>
      <c r="AP27" s="390"/>
      <c r="AQ27" s="390"/>
      <c r="AR27" s="391"/>
      <c r="AS27" s="389">
        <v>3249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181839</v>
      </c>
      <c r="BO27" s="417"/>
      <c r="BP27" s="417"/>
      <c r="BQ27" s="417"/>
      <c r="BR27" s="417"/>
      <c r="BS27" s="417"/>
      <c r="BT27" s="417"/>
      <c r="BU27" s="418"/>
      <c r="BV27" s="416">
        <v>181465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2190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1487747</v>
      </c>
      <c r="BO28" s="409"/>
      <c r="BP28" s="409"/>
      <c r="BQ28" s="409"/>
      <c r="BR28" s="409"/>
      <c r="BS28" s="409"/>
      <c r="BT28" s="409"/>
      <c r="BU28" s="410"/>
      <c r="BV28" s="408">
        <v>1399090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12</v>
      </c>
      <c r="M29" s="390"/>
      <c r="N29" s="390"/>
      <c r="O29" s="390"/>
      <c r="P29" s="391"/>
      <c r="Q29" s="389">
        <v>2030</v>
      </c>
      <c r="R29" s="390"/>
      <c r="S29" s="390"/>
      <c r="T29" s="390"/>
      <c r="U29" s="390"/>
      <c r="V29" s="391"/>
      <c r="W29" s="456"/>
      <c r="X29" s="457"/>
      <c r="Y29" s="458"/>
      <c r="Z29" s="386" t="s">
        <v>167</v>
      </c>
      <c r="AA29" s="387"/>
      <c r="AB29" s="387"/>
      <c r="AC29" s="387"/>
      <c r="AD29" s="387"/>
      <c r="AE29" s="387"/>
      <c r="AF29" s="387"/>
      <c r="AG29" s="388"/>
      <c r="AH29" s="389">
        <v>173</v>
      </c>
      <c r="AI29" s="390"/>
      <c r="AJ29" s="390"/>
      <c r="AK29" s="390"/>
      <c r="AL29" s="391"/>
      <c r="AM29" s="389">
        <v>551788</v>
      </c>
      <c r="AN29" s="390"/>
      <c r="AO29" s="390"/>
      <c r="AP29" s="390"/>
      <c r="AQ29" s="390"/>
      <c r="AR29" s="391"/>
      <c r="AS29" s="389">
        <v>3190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59362</v>
      </c>
      <c r="BO29" s="414"/>
      <c r="BP29" s="414"/>
      <c r="BQ29" s="414"/>
      <c r="BR29" s="414"/>
      <c r="BS29" s="414"/>
      <c r="BT29" s="414"/>
      <c r="BU29" s="415"/>
      <c r="BV29" s="413">
        <v>59265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2226857</v>
      </c>
      <c r="BO30" s="417"/>
      <c r="BP30" s="417"/>
      <c r="BQ30" s="417"/>
      <c r="BR30" s="417"/>
      <c r="BS30" s="417"/>
      <c r="BT30" s="417"/>
      <c r="BU30" s="418"/>
      <c r="BV30" s="416">
        <v>1672633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沖縄県市町村自治会館管理組合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株式会社オーランド</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〇</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沖縄県市町村総合事務組合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沖縄県町村交通災害共済組合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南部広域市町村圏事務組合（一般会計）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南部広域市町村圏事務組合（ふるさと市町村圏基金特別会計）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南部広域市町村圏事務組合（いなんせ斎苑特別会計）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南部広域市町村圏事務組合（南斎場特別会計）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沖縄県介護保険広域連合（一般会計）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沖縄県介護保険広域連合（特別会計）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15</v>
      </c>
      <c r="BX43" s="373"/>
      <c r="BY43" s="372" t="str">
        <f>IF('各会計、関係団体の財政状況及び健全化判断比率'!B77="","",'各会計、関係団体の財政状況及び健全化判断比率'!B77)</f>
        <v>沖縄県後期高齢者医療広域連合（一般会計）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8" t="s">
        <v>520</v>
      </c>
      <c r="D34" s="1188"/>
      <c r="E34" s="1189"/>
      <c r="F34" s="32">
        <v>3.45</v>
      </c>
      <c r="G34" s="33">
        <v>4.21</v>
      </c>
      <c r="H34" s="33">
        <v>7.72</v>
      </c>
      <c r="I34" s="33">
        <v>4.22</v>
      </c>
      <c r="J34" s="34">
        <v>7.32</v>
      </c>
      <c r="K34" s="22"/>
      <c r="L34" s="22"/>
      <c r="M34" s="22"/>
      <c r="N34" s="22"/>
      <c r="O34" s="22"/>
      <c r="P34" s="22"/>
    </row>
    <row r="35" spans="1:16" ht="39" customHeight="1">
      <c r="A35" s="22"/>
      <c r="B35" s="35"/>
      <c r="C35" s="1182" t="s">
        <v>521</v>
      </c>
      <c r="D35" s="1183"/>
      <c r="E35" s="1184"/>
      <c r="F35" s="36">
        <v>6.42</v>
      </c>
      <c r="G35" s="37">
        <v>6.76</v>
      </c>
      <c r="H35" s="37">
        <v>6.63</v>
      </c>
      <c r="I35" s="37">
        <v>5.9</v>
      </c>
      <c r="J35" s="38">
        <v>5.55</v>
      </c>
      <c r="K35" s="22"/>
      <c r="L35" s="22"/>
      <c r="M35" s="22"/>
      <c r="N35" s="22"/>
      <c r="O35" s="22"/>
      <c r="P35" s="22"/>
    </row>
    <row r="36" spans="1:16" ht="39" customHeight="1">
      <c r="A36" s="22"/>
      <c r="B36" s="35"/>
      <c r="C36" s="1182" t="s">
        <v>522</v>
      </c>
      <c r="D36" s="1183"/>
      <c r="E36" s="1184"/>
      <c r="F36" s="36">
        <v>0.53</v>
      </c>
      <c r="G36" s="37">
        <v>1.04</v>
      </c>
      <c r="H36" s="37">
        <v>0.64</v>
      </c>
      <c r="I36" s="37">
        <v>1.1599999999999999</v>
      </c>
      <c r="J36" s="38">
        <v>0.98</v>
      </c>
      <c r="K36" s="22"/>
      <c r="L36" s="22"/>
      <c r="M36" s="22"/>
      <c r="N36" s="22"/>
      <c r="O36" s="22"/>
      <c r="P36" s="22"/>
    </row>
    <row r="37" spans="1:16" ht="39" customHeight="1">
      <c r="A37" s="22"/>
      <c r="B37" s="35"/>
      <c r="C37" s="1182" t="s">
        <v>523</v>
      </c>
      <c r="D37" s="1183"/>
      <c r="E37" s="1184"/>
      <c r="F37" s="36">
        <v>0.17</v>
      </c>
      <c r="G37" s="37">
        <v>0.32</v>
      </c>
      <c r="H37" s="37">
        <v>0.19</v>
      </c>
      <c r="I37" s="37">
        <v>0.18</v>
      </c>
      <c r="J37" s="38">
        <v>0.64</v>
      </c>
      <c r="K37" s="22"/>
      <c r="L37" s="22"/>
      <c r="M37" s="22"/>
      <c r="N37" s="22"/>
      <c r="O37" s="22"/>
      <c r="P37" s="22"/>
    </row>
    <row r="38" spans="1:16" ht="39" customHeight="1">
      <c r="A38" s="22"/>
      <c r="B38" s="35"/>
      <c r="C38" s="1182" t="s">
        <v>524</v>
      </c>
      <c r="D38" s="1183"/>
      <c r="E38" s="1184"/>
      <c r="F38" s="36">
        <v>0.02</v>
      </c>
      <c r="G38" s="37">
        <v>0.02</v>
      </c>
      <c r="H38" s="37">
        <v>0.02</v>
      </c>
      <c r="I38" s="37">
        <v>0.04</v>
      </c>
      <c r="J38" s="38">
        <v>0.05</v>
      </c>
      <c r="K38" s="22"/>
      <c r="L38" s="22"/>
      <c r="M38" s="22"/>
      <c r="N38" s="22"/>
      <c r="O38" s="22"/>
      <c r="P38" s="22"/>
    </row>
    <row r="39" spans="1:16" ht="39" customHeight="1">
      <c r="A39" s="22"/>
      <c r="B39" s="35"/>
      <c r="C39" s="1182"/>
      <c r="D39" s="1183"/>
      <c r="E39" s="1184"/>
      <c r="F39" s="36"/>
      <c r="G39" s="37"/>
      <c r="H39" s="37"/>
      <c r="I39" s="37"/>
      <c r="J39" s="38"/>
      <c r="K39" s="22"/>
      <c r="L39" s="22"/>
      <c r="M39" s="22"/>
      <c r="N39" s="22"/>
      <c r="O39" s="22"/>
      <c r="P39" s="22"/>
    </row>
    <row r="40" spans="1:16" ht="39" customHeight="1">
      <c r="A40" s="22"/>
      <c r="B40" s="35"/>
      <c r="C40" s="1182"/>
      <c r="D40" s="1183"/>
      <c r="E40" s="1184"/>
      <c r="F40" s="36"/>
      <c r="G40" s="37"/>
      <c r="H40" s="37"/>
      <c r="I40" s="37"/>
      <c r="J40" s="38"/>
      <c r="K40" s="22"/>
      <c r="L40" s="22"/>
      <c r="M40" s="22"/>
      <c r="N40" s="22"/>
      <c r="O40" s="22"/>
      <c r="P40" s="22"/>
    </row>
    <row r="41" spans="1:16" ht="39" customHeight="1">
      <c r="A41" s="22"/>
      <c r="B41" s="35"/>
      <c r="C41" s="1182"/>
      <c r="D41" s="1183"/>
      <c r="E41" s="1184"/>
      <c r="F41" s="36"/>
      <c r="G41" s="37"/>
      <c r="H41" s="37"/>
      <c r="I41" s="37"/>
      <c r="J41" s="38"/>
      <c r="K41" s="22"/>
      <c r="L41" s="22"/>
      <c r="M41" s="22"/>
      <c r="N41" s="22"/>
      <c r="O41" s="22"/>
      <c r="P41" s="22"/>
    </row>
    <row r="42" spans="1:16" ht="39" customHeight="1">
      <c r="A42" s="22"/>
      <c r="B42" s="39"/>
      <c r="C42" s="1182" t="s">
        <v>525</v>
      </c>
      <c r="D42" s="1183"/>
      <c r="E42" s="1184"/>
      <c r="F42" s="36" t="s">
        <v>475</v>
      </c>
      <c r="G42" s="37" t="s">
        <v>475</v>
      </c>
      <c r="H42" s="37" t="s">
        <v>475</v>
      </c>
      <c r="I42" s="37" t="s">
        <v>475</v>
      </c>
      <c r="J42" s="38" t="s">
        <v>475</v>
      </c>
      <c r="K42" s="22"/>
      <c r="L42" s="22"/>
      <c r="M42" s="22"/>
      <c r="N42" s="22"/>
      <c r="O42" s="22"/>
      <c r="P42" s="22"/>
    </row>
    <row r="43" spans="1:16" ht="39" customHeight="1" thickBot="1">
      <c r="A43" s="22"/>
      <c r="B43" s="40"/>
      <c r="C43" s="1185" t="s">
        <v>526</v>
      </c>
      <c r="D43" s="1186"/>
      <c r="E43" s="1187"/>
      <c r="F43" s="41" t="s">
        <v>475</v>
      </c>
      <c r="G43" s="42" t="s">
        <v>475</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8" t="s">
        <v>10</v>
      </c>
      <c r="C45" s="1199"/>
      <c r="D45" s="58"/>
      <c r="E45" s="1204" t="s">
        <v>11</v>
      </c>
      <c r="F45" s="1204"/>
      <c r="G45" s="1204"/>
      <c r="H45" s="1204"/>
      <c r="I45" s="1204"/>
      <c r="J45" s="1205"/>
      <c r="K45" s="59">
        <v>1148</v>
      </c>
      <c r="L45" s="60">
        <v>1091</v>
      </c>
      <c r="M45" s="60">
        <v>1053</v>
      </c>
      <c r="N45" s="60">
        <v>926</v>
      </c>
      <c r="O45" s="61">
        <v>907</v>
      </c>
      <c r="P45" s="48"/>
      <c r="Q45" s="48"/>
      <c r="R45" s="48"/>
      <c r="S45" s="48"/>
      <c r="T45" s="48"/>
      <c r="U45" s="48"/>
    </row>
    <row r="46" spans="1:21" ht="30.75" customHeight="1">
      <c r="A46" s="48"/>
      <c r="B46" s="1200"/>
      <c r="C46" s="1201"/>
      <c r="D46" s="62"/>
      <c r="E46" s="1192" t="s">
        <v>12</v>
      </c>
      <c r="F46" s="1192"/>
      <c r="G46" s="1192"/>
      <c r="H46" s="1192"/>
      <c r="I46" s="1192"/>
      <c r="J46" s="1193"/>
      <c r="K46" s="63" t="s">
        <v>475</v>
      </c>
      <c r="L46" s="64" t="s">
        <v>475</v>
      </c>
      <c r="M46" s="64" t="s">
        <v>475</v>
      </c>
      <c r="N46" s="64" t="s">
        <v>475</v>
      </c>
      <c r="O46" s="65" t="s">
        <v>475</v>
      </c>
      <c r="P46" s="48"/>
      <c r="Q46" s="48"/>
      <c r="R46" s="48"/>
      <c r="S46" s="48"/>
      <c r="T46" s="48"/>
      <c r="U46" s="48"/>
    </row>
    <row r="47" spans="1:21" ht="30.75" customHeight="1">
      <c r="A47" s="48"/>
      <c r="B47" s="1200"/>
      <c r="C47" s="1201"/>
      <c r="D47" s="62"/>
      <c r="E47" s="1192" t="s">
        <v>13</v>
      </c>
      <c r="F47" s="1192"/>
      <c r="G47" s="1192"/>
      <c r="H47" s="1192"/>
      <c r="I47" s="1192"/>
      <c r="J47" s="1193"/>
      <c r="K47" s="63" t="s">
        <v>475</v>
      </c>
      <c r="L47" s="64" t="s">
        <v>475</v>
      </c>
      <c r="M47" s="64" t="s">
        <v>475</v>
      </c>
      <c r="N47" s="64" t="s">
        <v>475</v>
      </c>
      <c r="O47" s="65" t="s">
        <v>475</v>
      </c>
      <c r="P47" s="48"/>
      <c r="Q47" s="48"/>
      <c r="R47" s="48"/>
      <c r="S47" s="48"/>
      <c r="T47" s="48"/>
      <c r="U47" s="48"/>
    </row>
    <row r="48" spans="1:21" ht="30.75" customHeight="1">
      <c r="A48" s="48"/>
      <c r="B48" s="1200"/>
      <c r="C48" s="1201"/>
      <c r="D48" s="62"/>
      <c r="E48" s="1192" t="s">
        <v>14</v>
      </c>
      <c r="F48" s="1192"/>
      <c r="G48" s="1192"/>
      <c r="H48" s="1192"/>
      <c r="I48" s="1192"/>
      <c r="J48" s="1193"/>
      <c r="K48" s="63">
        <v>136</v>
      </c>
      <c r="L48" s="64">
        <v>116</v>
      </c>
      <c r="M48" s="64">
        <v>83</v>
      </c>
      <c r="N48" s="64">
        <v>121</v>
      </c>
      <c r="O48" s="65">
        <v>122</v>
      </c>
      <c r="P48" s="48"/>
      <c r="Q48" s="48"/>
      <c r="R48" s="48"/>
      <c r="S48" s="48"/>
      <c r="T48" s="48"/>
      <c r="U48" s="48"/>
    </row>
    <row r="49" spans="1:21" ht="30.75" customHeight="1">
      <c r="A49" s="48"/>
      <c r="B49" s="1200"/>
      <c r="C49" s="1201"/>
      <c r="D49" s="62"/>
      <c r="E49" s="1192" t="s">
        <v>15</v>
      </c>
      <c r="F49" s="1192"/>
      <c r="G49" s="1192"/>
      <c r="H49" s="1192"/>
      <c r="I49" s="1192"/>
      <c r="J49" s="1193"/>
      <c r="K49" s="63">
        <v>9</v>
      </c>
      <c r="L49" s="64">
        <v>9</v>
      </c>
      <c r="M49" s="64">
        <v>9</v>
      </c>
      <c r="N49" s="64">
        <v>9</v>
      </c>
      <c r="O49" s="65">
        <v>9</v>
      </c>
      <c r="P49" s="48"/>
      <c r="Q49" s="48"/>
      <c r="R49" s="48"/>
      <c r="S49" s="48"/>
      <c r="T49" s="48"/>
      <c r="U49" s="48"/>
    </row>
    <row r="50" spans="1:21" ht="30.75" customHeight="1">
      <c r="A50" s="48"/>
      <c r="B50" s="1200"/>
      <c r="C50" s="1201"/>
      <c r="D50" s="62"/>
      <c r="E50" s="1192" t="s">
        <v>16</v>
      </c>
      <c r="F50" s="1192"/>
      <c r="G50" s="1192"/>
      <c r="H50" s="1192"/>
      <c r="I50" s="1192"/>
      <c r="J50" s="1193"/>
      <c r="K50" s="63" t="s">
        <v>475</v>
      </c>
      <c r="L50" s="64" t="s">
        <v>475</v>
      </c>
      <c r="M50" s="64" t="s">
        <v>475</v>
      </c>
      <c r="N50" s="64" t="s">
        <v>475</v>
      </c>
      <c r="O50" s="65" t="s">
        <v>475</v>
      </c>
      <c r="P50" s="48"/>
      <c r="Q50" s="48"/>
      <c r="R50" s="48"/>
      <c r="S50" s="48"/>
      <c r="T50" s="48"/>
      <c r="U50" s="48"/>
    </row>
    <row r="51" spans="1:21" ht="30.75" customHeight="1">
      <c r="A51" s="48"/>
      <c r="B51" s="1202"/>
      <c r="C51" s="1203"/>
      <c r="D51" s="66"/>
      <c r="E51" s="1192" t="s">
        <v>17</v>
      </c>
      <c r="F51" s="1192"/>
      <c r="G51" s="1192"/>
      <c r="H51" s="1192"/>
      <c r="I51" s="1192"/>
      <c r="J51" s="1193"/>
      <c r="K51" s="63">
        <v>0</v>
      </c>
      <c r="L51" s="64">
        <v>1</v>
      </c>
      <c r="M51" s="64">
        <v>1</v>
      </c>
      <c r="N51" s="64">
        <v>0</v>
      </c>
      <c r="O51" s="65">
        <v>0</v>
      </c>
      <c r="P51" s="48"/>
      <c r="Q51" s="48"/>
      <c r="R51" s="48"/>
      <c r="S51" s="48"/>
      <c r="T51" s="48"/>
      <c r="U51" s="48"/>
    </row>
    <row r="52" spans="1:21" ht="30.75" customHeight="1">
      <c r="A52" s="48"/>
      <c r="B52" s="1190" t="s">
        <v>18</v>
      </c>
      <c r="C52" s="1191"/>
      <c r="D52" s="66"/>
      <c r="E52" s="1192" t="s">
        <v>19</v>
      </c>
      <c r="F52" s="1192"/>
      <c r="G52" s="1192"/>
      <c r="H52" s="1192"/>
      <c r="I52" s="1192"/>
      <c r="J52" s="1193"/>
      <c r="K52" s="63">
        <v>881</v>
      </c>
      <c r="L52" s="64">
        <v>857</v>
      </c>
      <c r="M52" s="64">
        <v>840</v>
      </c>
      <c r="N52" s="64">
        <v>788</v>
      </c>
      <c r="O52" s="65">
        <v>775</v>
      </c>
      <c r="P52" s="48"/>
      <c r="Q52" s="48"/>
      <c r="R52" s="48"/>
      <c r="S52" s="48"/>
      <c r="T52" s="48"/>
      <c r="U52" s="48"/>
    </row>
    <row r="53" spans="1:21" ht="30.75" customHeight="1" thickBot="1">
      <c r="A53" s="48"/>
      <c r="B53" s="1194" t="s">
        <v>20</v>
      </c>
      <c r="C53" s="1195"/>
      <c r="D53" s="67"/>
      <c r="E53" s="1196" t="s">
        <v>21</v>
      </c>
      <c r="F53" s="1196"/>
      <c r="G53" s="1196"/>
      <c r="H53" s="1196"/>
      <c r="I53" s="1196"/>
      <c r="J53" s="1197"/>
      <c r="K53" s="68">
        <v>412</v>
      </c>
      <c r="L53" s="69">
        <v>360</v>
      </c>
      <c r="M53" s="69">
        <v>306</v>
      </c>
      <c r="N53" s="69">
        <v>268</v>
      </c>
      <c r="O53" s="70">
        <v>263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218" t="s">
        <v>23</v>
      </c>
      <c r="C41" s="1219"/>
      <c r="D41" s="81"/>
      <c r="E41" s="1220" t="s">
        <v>24</v>
      </c>
      <c r="F41" s="1220"/>
      <c r="G41" s="1220"/>
      <c r="H41" s="1221"/>
      <c r="I41" s="82">
        <v>7910</v>
      </c>
      <c r="J41" s="83">
        <v>7476</v>
      </c>
      <c r="K41" s="83">
        <v>7093</v>
      </c>
      <c r="L41" s="83">
        <v>6903</v>
      </c>
      <c r="M41" s="84">
        <v>6886</v>
      </c>
    </row>
    <row r="42" spans="2:13" ht="27.75" customHeight="1">
      <c r="B42" s="1208"/>
      <c r="C42" s="1209"/>
      <c r="D42" s="85"/>
      <c r="E42" s="1212" t="s">
        <v>25</v>
      </c>
      <c r="F42" s="1212"/>
      <c r="G42" s="1212"/>
      <c r="H42" s="1213"/>
      <c r="I42" s="86" t="s">
        <v>475</v>
      </c>
      <c r="J42" s="87" t="s">
        <v>475</v>
      </c>
      <c r="K42" s="87" t="s">
        <v>475</v>
      </c>
      <c r="L42" s="87" t="s">
        <v>475</v>
      </c>
      <c r="M42" s="88" t="s">
        <v>475</v>
      </c>
    </row>
    <row r="43" spans="2:13" ht="27.75" customHeight="1">
      <c r="B43" s="1208"/>
      <c r="C43" s="1209"/>
      <c r="D43" s="85"/>
      <c r="E43" s="1212" t="s">
        <v>26</v>
      </c>
      <c r="F43" s="1212"/>
      <c r="G43" s="1212"/>
      <c r="H43" s="1213"/>
      <c r="I43" s="86">
        <v>1656</v>
      </c>
      <c r="J43" s="87">
        <v>1447</v>
      </c>
      <c r="K43" s="87">
        <v>1295</v>
      </c>
      <c r="L43" s="87">
        <v>1270</v>
      </c>
      <c r="M43" s="88">
        <v>1175</v>
      </c>
    </row>
    <row r="44" spans="2:13" ht="27.75" customHeight="1">
      <c r="B44" s="1208"/>
      <c r="C44" s="1209"/>
      <c r="D44" s="85"/>
      <c r="E44" s="1212" t="s">
        <v>27</v>
      </c>
      <c r="F44" s="1212"/>
      <c r="G44" s="1212"/>
      <c r="H44" s="1213"/>
      <c r="I44" s="86">
        <v>137</v>
      </c>
      <c r="J44" s="87">
        <v>130</v>
      </c>
      <c r="K44" s="87">
        <v>123</v>
      </c>
      <c r="L44" s="87">
        <v>115</v>
      </c>
      <c r="M44" s="88">
        <v>108</v>
      </c>
    </row>
    <row r="45" spans="2:13" ht="27.75" customHeight="1">
      <c r="B45" s="1208"/>
      <c r="C45" s="1209"/>
      <c r="D45" s="85"/>
      <c r="E45" s="1212" t="s">
        <v>28</v>
      </c>
      <c r="F45" s="1212"/>
      <c r="G45" s="1212"/>
      <c r="H45" s="1213"/>
      <c r="I45" s="86">
        <v>1669</v>
      </c>
      <c r="J45" s="87">
        <v>1633</v>
      </c>
      <c r="K45" s="87">
        <v>1503</v>
      </c>
      <c r="L45" s="87">
        <v>1205</v>
      </c>
      <c r="M45" s="88">
        <v>1220</v>
      </c>
    </row>
    <row r="46" spans="2:13" ht="27.75" customHeight="1">
      <c r="B46" s="1208"/>
      <c r="C46" s="1209"/>
      <c r="D46" s="85"/>
      <c r="E46" s="1212" t="s">
        <v>29</v>
      </c>
      <c r="F46" s="1212"/>
      <c r="G46" s="1212"/>
      <c r="H46" s="1213"/>
      <c r="I46" s="86">
        <v>52</v>
      </c>
      <c r="J46" s="87">
        <v>94</v>
      </c>
      <c r="K46" s="87">
        <v>91</v>
      </c>
      <c r="L46" s="87">
        <v>87</v>
      </c>
      <c r="M46" s="88">
        <v>84</v>
      </c>
    </row>
    <row r="47" spans="2:13" ht="27.75" customHeight="1">
      <c r="B47" s="1208"/>
      <c r="C47" s="1209"/>
      <c r="D47" s="85"/>
      <c r="E47" s="1212" t="s">
        <v>30</v>
      </c>
      <c r="F47" s="1212"/>
      <c r="G47" s="1212"/>
      <c r="H47" s="1213"/>
      <c r="I47" s="86" t="s">
        <v>475</v>
      </c>
      <c r="J47" s="87" t="s">
        <v>475</v>
      </c>
      <c r="K47" s="87" t="s">
        <v>475</v>
      </c>
      <c r="L47" s="87" t="s">
        <v>475</v>
      </c>
      <c r="M47" s="88" t="s">
        <v>475</v>
      </c>
    </row>
    <row r="48" spans="2:13" ht="27.75" customHeight="1">
      <c r="B48" s="1210"/>
      <c r="C48" s="1211"/>
      <c r="D48" s="85"/>
      <c r="E48" s="1212" t="s">
        <v>31</v>
      </c>
      <c r="F48" s="1212"/>
      <c r="G48" s="1212"/>
      <c r="H48" s="1213"/>
      <c r="I48" s="86" t="s">
        <v>475</v>
      </c>
      <c r="J48" s="87" t="s">
        <v>475</v>
      </c>
      <c r="K48" s="87" t="s">
        <v>475</v>
      </c>
      <c r="L48" s="87" t="s">
        <v>475</v>
      </c>
      <c r="M48" s="88" t="s">
        <v>475</v>
      </c>
    </row>
    <row r="49" spans="2:13" ht="27.75" customHeight="1">
      <c r="B49" s="1206" t="s">
        <v>32</v>
      </c>
      <c r="C49" s="1207"/>
      <c r="D49" s="89"/>
      <c r="E49" s="1212" t="s">
        <v>33</v>
      </c>
      <c r="F49" s="1212"/>
      <c r="G49" s="1212"/>
      <c r="H49" s="1213"/>
      <c r="I49" s="86">
        <v>1652</v>
      </c>
      <c r="J49" s="87">
        <v>1708</v>
      </c>
      <c r="K49" s="87">
        <v>1788</v>
      </c>
      <c r="L49" s="87">
        <v>2027</v>
      </c>
      <c r="M49" s="88">
        <v>2371</v>
      </c>
    </row>
    <row r="50" spans="2:13" ht="27.75" customHeight="1">
      <c r="B50" s="1208"/>
      <c r="C50" s="1209"/>
      <c r="D50" s="85"/>
      <c r="E50" s="1212" t="s">
        <v>34</v>
      </c>
      <c r="F50" s="1212"/>
      <c r="G50" s="1212"/>
      <c r="H50" s="1213"/>
      <c r="I50" s="86" t="s">
        <v>475</v>
      </c>
      <c r="J50" s="87" t="s">
        <v>475</v>
      </c>
      <c r="K50" s="87" t="s">
        <v>475</v>
      </c>
      <c r="L50" s="87" t="s">
        <v>475</v>
      </c>
      <c r="M50" s="88" t="s">
        <v>475</v>
      </c>
    </row>
    <row r="51" spans="2:13" ht="27.75" customHeight="1">
      <c r="B51" s="1210"/>
      <c r="C51" s="1211"/>
      <c r="D51" s="85"/>
      <c r="E51" s="1212" t="s">
        <v>35</v>
      </c>
      <c r="F51" s="1212"/>
      <c r="G51" s="1212"/>
      <c r="H51" s="1213"/>
      <c r="I51" s="86">
        <v>7038</v>
      </c>
      <c r="J51" s="87">
        <v>6550</v>
      </c>
      <c r="K51" s="87">
        <v>5982</v>
      </c>
      <c r="L51" s="87">
        <v>5896</v>
      </c>
      <c r="M51" s="88">
        <v>5737</v>
      </c>
    </row>
    <row r="52" spans="2:13" ht="27.75" customHeight="1" thickBot="1">
      <c r="B52" s="1214" t="s">
        <v>36</v>
      </c>
      <c r="C52" s="1215"/>
      <c r="D52" s="90"/>
      <c r="E52" s="1216" t="s">
        <v>37</v>
      </c>
      <c r="F52" s="1216"/>
      <c r="G52" s="1216"/>
      <c r="H52" s="1217"/>
      <c r="I52" s="91">
        <v>2732</v>
      </c>
      <c r="J52" s="92">
        <v>2521</v>
      </c>
      <c r="K52" s="92">
        <v>2335</v>
      </c>
      <c r="L52" s="92">
        <v>1658</v>
      </c>
      <c r="M52" s="93">
        <v>1365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545</v>
      </c>
      <c r="C41" s="246"/>
      <c r="D41" s="246"/>
      <c r="E41" s="246"/>
      <c r="F41" s="246"/>
      <c r="G41" s="246"/>
      <c r="H41" s="246"/>
      <c r="I41" s="246"/>
      <c r="J41" s="246"/>
      <c r="K41" s="246"/>
      <c r="L41" s="246"/>
      <c r="M41" s="246"/>
      <c r="N41" s="246"/>
      <c r="O41" s="246"/>
      <c r="P41" s="247"/>
    </row>
    <row r="42" spans="2:17">
      <c r="B42" s="248"/>
      <c r="C42" s="244"/>
      <c r="D42" s="244"/>
      <c r="E42" s="244"/>
      <c r="F42" s="244"/>
      <c r="G42" s="351" t="s">
        <v>546</v>
      </c>
      <c r="I42" s="352"/>
      <c r="J42" s="352"/>
      <c r="K42" s="352"/>
      <c r="L42" s="244"/>
      <c r="M42" s="244"/>
      <c r="N42" s="244"/>
      <c r="O42" s="244"/>
    </row>
    <row r="43" spans="2:17">
      <c r="B43" s="248"/>
      <c r="C43" s="244"/>
      <c r="D43" s="244"/>
      <c r="E43" s="244"/>
      <c r="F43" s="244"/>
      <c r="G43" s="1222" t="s">
        <v>556</v>
      </c>
      <c r="H43" s="1223"/>
      <c r="I43" s="1223"/>
      <c r="J43" s="1223"/>
      <c r="K43" s="1223"/>
      <c r="L43" s="1223"/>
      <c r="M43" s="1223"/>
      <c r="N43" s="1223"/>
      <c r="O43" s="1224"/>
    </row>
    <row r="44" spans="2:17">
      <c r="B44" s="248"/>
      <c r="C44" s="244"/>
      <c r="D44" s="244"/>
      <c r="E44" s="244"/>
      <c r="F44" s="244"/>
      <c r="G44" s="1225"/>
      <c r="H44" s="1226"/>
      <c r="I44" s="1226"/>
      <c r="J44" s="1226"/>
      <c r="K44" s="1226"/>
      <c r="L44" s="1226"/>
      <c r="M44" s="1226"/>
      <c r="N44" s="1226"/>
      <c r="O44" s="1227"/>
    </row>
    <row r="45" spans="2:17">
      <c r="B45" s="248"/>
      <c r="C45" s="244"/>
      <c r="D45" s="244"/>
      <c r="E45" s="244"/>
      <c r="F45" s="244"/>
      <c r="G45" s="1225"/>
      <c r="H45" s="1226"/>
      <c r="I45" s="1226"/>
      <c r="J45" s="1226"/>
      <c r="K45" s="1226"/>
      <c r="L45" s="1226"/>
      <c r="M45" s="1226"/>
      <c r="N45" s="1226"/>
      <c r="O45" s="1227"/>
    </row>
    <row r="46" spans="2:17">
      <c r="B46" s="248"/>
      <c r="C46" s="244"/>
      <c r="D46" s="244"/>
      <c r="E46" s="244"/>
      <c r="F46" s="244"/>
      <c r="G46" s="1225"/>
      <c r="H46" s="1226"/>
      <c r="I46" s="1226"/>
      <c r="J46" s="1226"/>
      <c r="K46" s="1226"/>
      <c r="L46" s="1226"/>
      <c r="M46" s="1226"/>
      <c r="N46" s="1226"/>
      <c r="O46" s="1227"/>
    </row>
    <row r="47" spans="2:17">
      <c r="B47" s="248"/>
      <c r="C47" s="244"/>
      <c r="D47" s="244"/>
      <c r="E47" s="244"/>
      <c r="F47" s="244"/>
      <c r="G47" s="1228"/>
      <c r="H47" s="1229"/>
      <c r="I47" s="1229"/>
      <c r="J47" s="1229"/>
      <c r="K47" s="1229"/>
      <c r="L47" s="1229"/>
      <c r="M47" s="1229"/>
      <c r="N47" s="1229"/>
      <c r="O47" s="1230"/>
    </row>
    <row r="48" spans="2:17">
      <c r="B48" s="248"/>
      <c r="C48" s="244"/>
      <c r="D48" s="244"/>
      <c r="E48" s="244"/>
      <c r="F48" s="244"/>
      <c r="G48" s="244"/>
      <c r="H48" s="353"/>
      <c r="I48" s="353"/>
      <c r="J48" s="353"/>
    </row>
    <row r="49" spans="1:17">
      <c r="B49" s="248"/>
      <c r="C49" s="244"/>
      <c r="D49" s="244"/>
      <c r="E49" s="244"/>
      <c r="F49" s="244"/>
      <c r="G49" s="243" t="s">
        <v>547</v>
      </c>
    </row>
    <row r="50" spans="1:17">
      <c r="B50" s="248"/>
      <c r="C50" s="244"/>
      <c r="D50" s="244"/>
      <c r="E50" s="244"/>
      <c r="F50" s="244"/>
      <c r="G50" s="1231"/>
      <c r="H50" s="1232"/>
      <c r="I50" s="1232"/>
      <c r="J50" s="1233"/>
      <c r="K50" s="354" t="s">
        <v>515</v>
      </c>
      <c r="L50" s="354" t="s">
        <v>516</v>
      </c>
      <c r="M50" s="354" t="s">
        <v>517</v>
      </c>
      <c r="N50" s="354" t="s">
        <v>518</v>
      </c>
      <c r="O50" s="354" t="s">
        <v>519</v>
      </c>
    </row>
    <row r="51" spans="1:17">
      <c r="B51" s="248"/>
      <c r="C51" s="244"/>
      <c r="D51" s="244"/>
      <c r="E51" s="244"/>
      <c r="F51" s="244"/>
      <c r="G51" s="1234" t="s">
        <v>548</v>
      </c>
      <c r="H51" s="1235"/>
      <c r="I51" s="1240" t="s">
        <v>549</v>
      </c>
      <c r="J51" s="1240"/>
      <c r="K51" s="1242"/>
      <c r="L51" s="1242"/>
      <c r="M51" s="1242"/>
      <c r="N51" s="1242"/>
      <c r="O51" s="1243">
        <v>40.700000000000003</v>
      </c>
    </row>
    <row r="52" spans="1:17">
      <c r="B52" s="248"/>
      <c r="C52" s="244"/>
      <c r="D52" s="244"/>
      <c r="E52" s="244"/>
      <c r="F52" s="244"/>
      <c r="G52" s="1236"/>
      <c r="H52" s="1237"/>
      <c r="I52" s="1241"/>
      <c r="J52" s="1241"/>
      <c r="K52" s="1243"/>
      <c r="L52" s="1243"/>
      <c r="M52" s="1243"/>
      <c r="N52" s="1243"/>
      <c r="O52" s="1243"/>
    </row>
    <row r="53" spans="1:17">
      <c r="A53" s="355"/>
      <c r="B53" s="248"/>
      <c r="C53" s="244"/>
      <c r="D53" s="244"/>
      <c r="E53" s="244"/>
      <c r="F53" s="244"/>
      <c r="G53" s="1236"/>
      <c r="H53" s="1237"/>
      <c r="I53" s="1244" t="s">
        <v>550</v>
      </c>
      <c r="J53" s="1244"/>
      <c r="K53" s="1245"/>
      <c r="L53" s="1245"/>
      <c r="M53" s="1245"/>
      <c r="N53" s="1245"/>
      <c r="O53" s="1247">
        <v>43.3</v>
      </c>
    </row>
    <row r="54" spans="1:17">
      <c r="A54" s="355"/>
      <c r="B54" s="248"/>
      <c r="C54" s="244"/>
      <c r="D54" s="244"/>
      <c r="E54" s="244"/>
      <c r="F54" s="244"/>
      <c r="G54" s="1238"/>
      <c r="H54" s="1239"/>
      <c r="I54" s="1244"/>
      <c r="J54" s="1244"/>
      <c r="K54" s="1246"/>
      <c r="L54" s="1246"/>
      <c r="M54" s="1246"/>
      <c r="N54" s="1246"/>
      <c r="O54" s="1246"/>
    </row>
    <row r="55" spans="1:17">
      <c r="A55" s="355"/>
      <c r="B55" s="248"/>
      <c r="C55" s="244"/>
      <c r="D55" s="244"/>
      <c r="E55" s="244"/>
      <c r="F55" s="244"/>
      <c r="G55" s="1248" t="s">
        <v>551</v>
      </c>
      <c r="H55" s="1249"/>
      <c r="I55" s="1244" t="s">
        <v>549</v>
      </c>
      <c r="J55" s="1244"/>
      <c r="K55" s="1242"/>
      <c r="L55" s="1242"/>
      <c r="M55" s="1242"/>
      <c r="N55" s="1242"/>
      <c r="O55" s="1243">
        <v>0</v>
      </c>
    </row>
    <row r="56" spans="1:17">
      <c r="A56" s="355"/>
      <c r="B56" s="248"/>
      <c r="C56" s="244"/>
      <c r="D56" s="244"/>
      <c r="E56" s="244"/>
      <c r="F56" s="244"/>
      <c r="G56" s="1250"/>
      <c r="H56" s="1251"/>
      <c r="I56" s="1244"/>
      <c r="J56" s="1244"/>
      <c r="K56" s="1243"/>
      <c r="L56" s="1243"/>
      <c r="M56" s="1243"/>
      <c r="N56" s="1243"/>
      <c r="O56" s="1243"/>
    </row>
    <row r="57" spans="1:17" s="355" customFormat="1">
      <c r="B57" s="356"/>
      <c r="C57" s="352"/>
      <c r="D57" s="352"/>
      <c r="E57" s="352"/>
      <c r="F57" s="352"/>
      <c r="G57" s="1250"/>
      <c r="H57" s="1251"/>
      <c r="I57" s="1254" t="s">
        <v>552</v>
      </c>
      <c r="J57" s="1254"/>
      <c r="K57" s="1245"/>
      <c r="L57" s="1245"/>
      <c r="M57" s="1245"/>
      <c r="N57" s="1245"/>
      <c r="O57" s="1247">
        <v>57.6</v>
      </c>
      <c r="P57" s="357"/>
      <c r="Q57" s="356"/>
    </row>
    <row r="58" spans="1:17" s="355" customFormat="1">
      <c r="A58" s="243"/>
      <c r="B58" s="356"/>
      <c r="C58" s="352"/>
      <c r="D58" s="352"/>
      <c r="E58" s="352"/>
      <c r="F58" s="352"/>
      <c r="G58" s="1252"/>
      <c r="H58" s="1253"/>
      <c r="I58" s="1254"/>
      <c r="J58" s="1254"/>
      <c r="K58" s="1246"/>
      <c r="L58" s="1246"/>
      <c r="M58" s="1246"/>
      <c r="N58" s="1246"/>
      <c r="O58" s="1246"/>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546</v>
      </c>
      <c r="I64" s="352"/>
      <c r="J64" s="352"/>
      <c r="K64" s="352"/>
      <c r="L64" s="244"/>
      <c r="M64" s="244"/>
      <c r="N64" s="244"/>
      <c r="O64" s="244"/>
    </row>
    <row r="65" spans="2:30">
      <c r="B65" s="248"/>
      <c r="C65" s="244"/>
      <c r="D65" s="244"/>
      <c r="E65" s="244"/>
      <c r="F65" s="244"/>
      <c r="G65" s="1222" t="s">
        <v>557</v>
      </c>
      <c r="H65" s="1223"/>
      <c r="I65" s="1223"/>
      <c r="J65" s="1223"/>
      <c r="K65" s="1223"/>
      <c r="L65" s="1223"/>
      <c r="M65" s="1223"/>
      <c r="N65" s="1223"/>
      <c r="O65" s="1224"/>
    </row>
    <row r="66" spans="2:30">
      <c r="B66" s="248"/>
      <c r="C66" s="244"/>
      <c r="D66" s="244"/>
      <c r="E66" s="244"/>
      <c r="F66" s="244"/>
      <c r="G66" s="1225"/>
      <c r="H66" s="1226"/>
      <c r="I66" s="1226"/>
      <c r="J66" s="1226"/>
      <c r="K66" s="1226"/>
      <c r="L66" s="1226"/>
      <c r="M66" s="1226"/>
      <c r="N66" s="1226"/>
      <c r="O66" s="1227"/>
    </row>
    <row r="67" spans="2:30">
      <c r="B67" s="248"/>
      <c r="C67" s="244"/>
      <c r="D67" s="244"/>
      <c r="E67" s="244"/>
      <c r="F67" s="244"/>
      <c r="G67" s="1225"/>
      <c r="H67" s="1226"/>
      <c r="I67" s="1226"/>
      <c r="J67" s="1226"/>
      <c r="K67" s="1226"/>
      <c r="L67" s="1226"/>
      <c r="M67" s="1226"/>
      <c r="N67" s="1226"/>
      <c r="O67" s="1227"/>
    </row>
    <row r="68" spans="2:30">
      <c r="B68" s="248"/>
      <c r="C68" s="244"/>
      <c r="D68" s="244"/>
      <c r="E68" s="244"/>
      <c r="F68" s="244"/>
      <c r="G68" s="1225"/>
      <c r="H68" s="1226"/>
      <c r="I68" s="1226"/>
      <c r="J68" s="1226"/>
      <c r="K68" s="1226"/>
      <c r="L68" s="1226"/>
      <c r="M68" s="1226"/>
      <c r="N68" s="1226"/>
      <c r="O68" s="1227"/>
    </row>
    <row r="69" spans="2:30">
      <c r="B69" s="248"/>
      <c r="C69" s="244"/>
      <c r="D69" s="244"/>
      <c r="E69" s="244"/>
      <c r="F69" s="244"/>
      <c r="G69" s="1228"/>
      <c r="H69" s="1229"/>
      <c r="I69" s="1229"/>
      <c r="J69" s="1229"/>
      <c r="K69" s="1229"/>
      <c r="L69" s="1229"/>
      <c r="M69" s="1229"/>
      <c r="N69" s="1229"/>
      <c r="O69" s="1230"/>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554</v>
      </c>
      <c r="I71" s="368"/>
      <c r="J71" s="364"/>
      <c r="K71" s="364"/>
      <c r="L71" s="365"/>
      <c r="M71" s="364"/>
      <c r="N71" s="365"/>
      <c r="O71" s="366"/>
    </row>
    <row r="72" spans="2:30">
      <c r="B72" s="248"/>
      <c r="C72" s="244"/>
      <c r="D72" s="244"/>
      <c r="E72" s="244"/>
      <c r="F72" s="244"/>
      <c r="G72" s="1231"/>
      <c r="H72" s="1232"/>
      <c r="I72" s="1232"/>
      <c r="J72" s="1233"/>
      <c r="K72" s="354" t="s">
        <v>515</v>
      </c>
      <c r="L72" s="354" t="s">
        <v>516</v>
      </c>
      <c r="M72" s="354" t="s">
        <v>517</v>
      </c>
      <c r="N72" s="354" t="s">
        <v>518</v>
      </c>
      <c r="O72" s="354" t="s">
        <v>519</v>
      </c>
    </row>
    <row r="73" spans="2:30">
      <c r="B73" s="248"/>
      <c r="C73" s="244"/>
      <c r="D73" s="244"/>
      <c r="E73" s="244"/>
      <c r="F73" s="244"/>
      <c r="G73" s="1234" t="s">
        <v>548</v>
      </c>
      <c r="H73" s="1235"/>
      <c r="I73" s="1240" t="s">
        <v>549</v>
      </c>
      <c r="J73" s="1240"/>
      <c r="K73" s="1255">
        <v>72.2</v>
      </c>
      <c r="L73" s="1255">
        <v>71</v>
      </c>
      <c r="M73" s="1243">
        <v>67.7</v>
      </c>
      <c r="N73" s="1243">
        <v>50.5</v>
      </c>
      <c r="O73" s="1243">
        <v>40.700000000000003</v>
      </c>
      <c r="S73" s="243">
        <v>9.9</v>
      </c>
    </row>
    <row r="74" spans="2:30">
      <c r="B74" s="248"/>
      <c r="C74" s="244"/>
      <c r="D74" s="244"/>
      <c r="E74" s="244"/>
      <c r="F74" s="244"/>
      <c r="G74" s="1236"/>
      <c r="H74" s="1237"/>
      <c r="I74" s="1241"/>
      <c r="J74" s="1241"/>
      <c r="K74" s="1255"/>
      <c r="L74" s="1255"/>
      <c r="M74" s="1243"/>
      <c r="N74" s="1243"/>
      <c r="O74" s="1243"/>
    </row>
    <row r="75" spans="2:30">
      <c r="B75" s="248"/>
      <c r="C75" s="244"/>
      <c r="D75" s="244"/>
      <c r="E75" s="244"/>
      <c r="F75" s="244"/>
      <c r="G75" s="1236"/>
      <c r="H75" s="1237"/>
      <c r="I75" s="1244" t="s">
        <v>555</v>
      </c>
      <c r="J75" s="1244"/>
      <c r="K75" s="1247">
        <v>12</v>
      </c>
      <c r="L75" s="1247">
        <v>10.8</v>
      </c>
      <c r="M75" s="1247">
        <v>9.9</v>
      </c>
      <c r="N75" s="1247">
        <v>9</v>
      </c>
      <c r="O75" s="1247">
        <v>8.3000000000000007</v>
      </c>
      <c r="U75" s="243">
        <v>81.2</v>
      </c>
      <c r="W75" s="243">
        <v>87.2</v>
      </c>
      <c r="Y75" s="243">
        <v>99.8</v>
      </c>
      <c r="AA75" s="243">
        <v>109.5</v>
      </c>
      <c r="AC75" s="243">
        <v>115.2</v>
      </c>
    </row>
    <row r="76" spans="2:30">
      <c r="B76" s="248"/>
      <c r="C76" s="244"/>
      <c r="D76" s="244"/>
      <c r="E76" s="244"/>
      <c r="F76" s="244"/>
      <c r="G76" s="1238"/>
      <c r="H76" s="1239"/>
      <c r="I76" s="1244"/>
      <c r="J76" s="1244"/>
      <c r="K76" s="1246"/>
      <c r="L76" s="1246"/>
      <c r="M76" s="1246"/>
      <c r="N76" s="1246"/>
      <c r="O76" s="1246"/>
    </row>
    <row r="77" spans="2:30">
      <c r="B77" s="248"/>
      <c r="C77" s="244"/>
      <c r="D77" s="244"/>
      <c r="E77" s="244"/>
      <c r="F77" s="244"/>
      <c r="G77" s="1248" t="s">
        <v>551</v>
      </c>
      <c r="H77" s="1249"/>
      <c r="I77" s="1244" t="s">
        <v>549</v>
      </c>
      <c r="J77" s="1244"/>
      <c r="K77" s="1255">
        <v>20.3</v>
      </c>
      <c r="L77" s="1255">
        <v>5.7</v>
      </c>
      <c r="M77" s="1243">
        <v>0</v>
      </c>
      <c r="N77" s="1243">
        <v>0</v>
      </c>
      <c r="O77" s="1243">
        <v>0</v>
      </c>
      <c r="R77" s="243">
        <v>12.3</v>
      </c>
      <c r="T77" s="243">
        <v>11.1</v>
      </c>
    </row>
    <row r="78" spans="2:30">
      <c r="B78" s="248"/>
      <c r="C78" s="244"/>
      <c r="D78" s="244"/>
      <c r="E78" s="244"/>
      <c r="F78" s="244"/>
      <c r="G78" s="1250"/>
      <c r="H78" s="1251"/>
      <c r="I78" s="1244"/>
      <c r="J78" s="1244"/>
      <c r="K78" s="1255"/>
      <c r="L78" s="1255"/>
      <c r="M78" s="1243"/>
      <c r="N78" s="1243"/>
      <c r="O78" s="1243"/>
    </row>
    <row r="79" spans="2:30">
      <c r="B79" s="248"/>
      <c r="C79" s="244"/>
      <c r="D79" s="244"/>
      <c r="E79" s="244"/>
      <c r="F79" s="244"/>
      <c r="G79" s="1250"/>
      <c r="H79" s="1251"/>
      <c r="I79" s="1256" t="s">
        <v>555</v>
      </c>
      <c r="J79" s="1254"/>
      <c r="K79" s="1257">
        <v>12.2</v>
      </c>
      <c r="L79" s="1257">
        <v>10.8</v>
      </c>
      <c r="M79" s="1257">
        <v>9.8000000000000007</v>
      </c>
      <c r="N79" s="1257">
        <v>9.1</v>
      </c>
      <c r="O79" s="1257">
        <v>8.6</v>
      </c>
      <c r="V79" s="243">
        <v>53.5</v>
      </c>
      <c r="X79" s="243">
        <v>48.2</v>
      </c>
      <c r="Z79" s="243">
        <v>34.200000000000003</v>
      </c>
      <c r="AB79" s="243">
        <v>30.3</v>
      </c>
      <c r="AD79" s="243">
        <v>28.9</v>
      </c>
    </row>
    <row r="80" spans="2:30">
      <c r="B80" s="248"/>
      <c r="C80" s="244"/>
      <c r="D80" s="244"/>
      <c r="E80" s="244"/>
      <c r="F80" s="244"/>
      <c r="G80" s="1252"/>
      <c r="H80" s="1253"/>
      <c r="I80" s="1254"/>
      <c r="J80" s="1254"/>
      <c r="K80" s="1257"/>
      <c r="L80" s="1257"/>
      <c r="M80" s="1257"/>
      <c r="N80" s="1257"/>
      <c r="O80" s="1257"/>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104464</v>
      </c>
      <c r="E3" s="116"/>
      <c r="F3" s="117">
        <v>146140</v>
      </c>
      <c r="G3" s="118"/>
      <c r="H3" s="119"/>
    </row>
    <row r="4" spans="1:8">
      <c r="A4" s="120"/>
      <c r="B4" s="121"/>
      <c r="C4" s="122"/>
      <c r="D4" s="123">
        <v>8315</v>
      </c>
      <c r="E4" s="124"/>
      <c r="F4" s="125">
        <v>75451</v>
      </c>
      <c r="G4" s="126"/>
      <c r="H4" s="127"/>
    </row>
    <row r="5" spans="1:8">
      <c r="A5" s="108" t="s">
        <v>509</v>
      </c>
      <c r="B5" s="113"/>
      <c r="C5" s="114"/>
      <c r="D5" s="115">
        <v>139156</v>
      </c>
      <c r="E5" s="116"/>
      <c r="F5" s="117">
        <v>146641</v>
      </c>
      <c r="G5" s="118"/>
      <c r="H5" s="119"/>
    </row>
    <row r="6" spans="1:8">
      <c r="A6" s="120"/>
      <c r="B6" s="121"/>
      <c r="C6" s="122"/>
      <c r="D6" s="123">
        <v>4675</v>
      </c>
      <c r="E6" s="124"/>
      <c r="F6" s="125">
        <v>68142</v>
      </c>
      <c r="G6" s="126"/>
      <c r="H6" s="127"/>
    </row>
    <row r="7" spans="1:8">
      <c r="A7" s="108" t="s">
        <v>510</v>
      </c>
      <c r="B7" s="113"/>
      <c r="C7" s="114"/>
      <c r="D7" s="115">
        <v>229646</v>
      </c>
      <c r="E7" s="116"/>
      <c r="F7" s="117">
        <v>174587</v>
      </c>
      <c r="G7" s="118"/>
      <c r="H7" s="119"/>
    </row>
    <row r="8" spans="1:8">
      <c r="A8" s="120"/>
      <c r="B8" s="121"/>
      <c r="C8" s="122"/>
      <c r="D8" s="123">
        <v>13463</v>
      </c>
      <c r="E8" s="124"/>
      <c r="F8" s="125">
        <v>79695</v>
      </c>
      <c r="G8" s="126"/>
      <c r="H8" s="127"/>
    </row>
    <row r="9" spans="1:8">
      <c r="A9" s="108" t="s">
        <v>511</v>
      </c>
      <c r="B9" s="113"/>
      <c r="C9" s="114"/>
      <c r="D9" s="115">
        <v>235678</v>
      </c>
      <c r="E9" s="116"/>
      <c r="F9" s="117">
        <v>175675</v>
      </c>
      <c r="G9" s="118"/>
      <c r="H9" s="119"/>
    </row>
    <row r="10" spans="1:8">
      <c r="A10" s="120"/>
      <c r="B10" s="121"/>
      <c r="C10" s="122"/>
      <c r="D10" s="123">
        <v>5257</v>
      </c>
      <c r="E10" s="124"/>
      <c r="F10" s="125">
        <v>87698</v>
      </c>
      <c r="G10" s="126"/>
      <c r="H10" s="127"/>
    </row>
    <row r="11" spans="1:8">
      <c r="A11" s="108" t="s">
        <v>512</v>
      </c>
      <c r="B11" s="113"/>
      <c r="C11" s="114"/>
      <c r="D11" s="115">
        <v>215901</v>
      </c>
      <c r="E11" s="116"/>
      <c r="F11" s="117">
        <v>162193</v>
      </c>
      <c r="G11" s="118"/>
      <c r="H11" s="119"/>
    </row>
    <row r="12" spans="1:8">
      <c r="A12" s="120"/>
      <c r="B12" s="121"/>
      <c r="C12" s="128"/>
      <c r="D12" s="123">
        <v>10612</v>
      </c>
      <c r="E12" s="124"/>
      <c r="F12" s="125">
        <v>79985</v>
      </c>
      <c r="G12" s="126"/>
      <c r="H12" s="127"/>
    </row>
    <row r="13" spans="1:8">
      <c r="A13" s="108"/>
      <c r="B13" s="113"/>
      <c r="C13" s="129"/>
      <c r="D13" s="130">
        <v>184969</v>
      </c>
      <c r="E13" s="131"/>
      <c r="F13" s="132">
        <v>161047</v>
      </c>
      <c r="G13" s="133"/>
      <c r="H13" s="119"/>
    </row>
    <row r="14" spans="1:8">
      <c r="A14" s="120"/>
      <c r="B14" s="121"/>
      <c r="C14" s="122"/>
      <c r="D14" s="123">
        <v>8464</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3.45</v>
      </c>
      <c r="C19" s="134">
        <f>ROUND(VALUE(SUBSTITUTE(実質収支比率等に係る経年分析!G$48,"▲","-")),2)</f>
        <v>4.22</v>
      </c>
      <c r="D19" s="134">
        <f>ROUND(VALUE(SUBSTITUTE(実質収支比率等に係る経年分析!H$48,"▲","-")),2)</f>
        <v>7.72</v>
      </c>
      <c r="E19" s="134">
        <f>ROUND(VALUE(SUBSTITUTE(実質収支比率等に係る経年分析!I$48,"▲","-")),2)</f>
        <v>4.2300000000000004</v>
      </c>
      <c r="F19" s="134">
        <f>ROUND(VALUE(SUBSTITUTE(実質収支比率等に係る経年分析!J$48,"▲","-")),2)</f>
        <v>7.32</v>
      </c>
    </row>
    <row r="20" spans="1:11">
      <c r="A20" s="134" t="s">
        <v>42</v>
      </c>
      <c r="B20" s="134">
        <f>ROUND(VALUE(SUBSTITUTE(実質収支比率等に係る経年分析!F$47,"▲","-")),2)</f>
        <v>23.52</v>
      </c>
      <c r="C20" s="134">
        <f>ROUND(VALUE(SUBSTITUTE(実質収支比率等に係る経年分析!G$47,"▲","-")),2)</f>
        <v>25.13</v>
      </c>
      <c r="D20" s="134">
        <f>ROUND(VALUE(SUBSTITUTE(実質収支比率等に係る経年分析!H$47,"▲","-")),2)</f>
        <v>28.18</v>
      </c>
      <c r="E20" s="134">
        <f>ROUND(VALUE(SUBSTITUTE(実質収支比率等に係る経年分析!I$47,"▲","-")),2)</f>
        <v>34.4</v>
      </c>
      <c r="F20" s="134">
        <f>ROUND(VALUE(SUBSTITUTE(実質収支比率等に係る経年分析!J$47,"▲","-")),2)</f>
        <v>36.11</v>
      </c>
    </row>
    <row r="21" spans="1:11">
      <c r="A21" s="134" t="s">
        <v>43</v>
      </c>
      <c r="B21" s="134">
        <f>IF(ISNUMBER(VALUE(SUBSTITUTE(実質収支比率等に係る経年分析!F$49,"▲","-"))),ROUND(VALUE(SUBSTITUTE(実質収支比率等に係る経年分析!F$49,"▲","-")),2),NA())</f>
        <v>4.95</v>
      </c>
      <c r="C21" s="134">
        <f>IF(ISNUMBER(VALUE(SUBSTITUTE(実質収支比率等に係る経年分析!G$49,"▲","-"))),ROUND(VALUE(SUBSTITUTE(実質収支比率等に係る経年分析!G$49,"▲","-")),2),NA())</f>
        <v>0.79</v>
      </c>
      <c r="D21" s="134">
        <f>IF(ISNUMBER(VALUE(SUBSTITUTE(実質収支比率等に係る経年分析!H$49,"▲","-"))),ROUND(VALUE(SUBSTITUTE(実質収支比率等に係る経年分析!H$49,"▲","-")),2),NA())</f>
        <v>8.07</v>
      </c>
      <c r="E21" s="134">
        <f>IF(ISNUMBER(VALUE(SUBSTITUTE(実質収支比率等に係る経年分析!I$49,"▲","-"))),ROUND(VALUE(SUBSTITUTE(実質収支比率等に係る経年分析!I$49,"▲","-")),2),NA())</f>
        <v>0.8</v>
      </c>
      <c r="F21" s="134">
        <f>IF(ISNUMBER(VALUE(SUBSTITUTE(実質収支比率等に係る経年分析!J$49,"▲","-"))),ROUND(VALUE(SUBSTITUTE(実質収支比率等に係る経年分析!J$49,"▲","-")),2),NA())</f>
        <v>5.3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1.1599999999999999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881</v>
      </c>
      <c r="E42" s="136"/>
      <c r="F42" s="136"/>
      <c r="G42" s="136">
        <f>'実質公債費比率（分子）の構造'!L$52</f>
        <v>857</v>
      </c>
      <c r="H42" s="136"/>
      <c r="I42" s="136"/>
      <c r="J42" s="136">
        <f>'実質公債費比率（分子）の構造'!M$52</f>
        <v>840</v>
      </c>
      <c r="K42" s="136"/>
      <c r="L42" s="136"/>
      <c r="M42" s="136">
        <f>'実質公債費比率（分子）の構造'!N$52</f>
        <v>788</v>
      </c>
      <c r="N42" s="136"/>
      <c r="O42" s="136"/>
      <c r="P42" s="136">
        <f>'実質公債費比率（分子）の構造'!O$52</f>
        <v>775</v>
      </c>
    </row>
    <row r="43" spans="1:16">
      <c r="A43" s="136" t="s">
        <v>51</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9</v>
      </c>
      <c r="C45" s="136"/>
      <c r="D45" s="136"/>
      <c r="E45" s="136">
        <f>'実質公債費比率（分子）の構造'!L$49</f>
        <v>9</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c r="A46" s="136" t="s">
        <v>54</v>
      </c>
      <c r="B46" s="136">
        <f>'実質公債費比率（分子）の構造'!K$48</f>
        <v>136</v>
      </c>
      <c r="C46" s="136"/>
      <c r="D46" s="136"/>
      <c r="E46" s="136">
        <f>'実質公債費比率（分子）の構造'!L$48</f>
        <v>116</v>
      </c>
      <c r="F46" s="136"/>
      <c r="G46" s="136"/>
      <c r="H46" s="136">
        <f>'実質公債費比率（分子）の構造'!M$48</f>
        <v>83</v>
      </c>
      <c r="I46" s="136"/>
      <c r="J46" s="136"/>
      <c r="K46" s="136">
        <f>'実質公債費比率（分子）の構造'!N$48</f>
        <v>121</v>
      </c>
      <c r="L46" s="136"/>
      <c r="M46" s="136"/>
      <c r="N46" s="136">
        <f>'実質公債費比率（分子）の構造'!O$48</f>
        <v>122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1148</v>
      </c>
      <c r="C49" s="136"/>
      <c r="D49" s="136"/>
      <c r="E49" s="136">
        <f>'実質公債費比率（分子）の構造'!L$45</f>
        <v>1091</v>
      </c>
      <c r="F49" s="136"/>
      <c r="G49" s="136"/>
      <c r="H49" s="136">
        <f>'実質公債費比率（分子）の構造'!M$45</f>
        <v>1053</v>
      </c>
      <c r="I49" s="136"/>
      <c r="J49" s="136"/>
      <c r="K49" s="136">
        <f>'実質公債費比率（分子）の構造'!N$45</f>
        <v>926</v>
      </c>
      <c r="L49" s="136"/>
      <c r="M49" s="136"/>
      <c r="N49" s="136">
        <f>'実質公債費比率（分子）の構造'!O$45</f>
        <v>907</v>
      </c>
      <c r="O49" s="136"/>
      <c r="P49" s="136"/>
    </row>
    <row r="50" spans="1:16">
      <c r="A50" s="136" t="s">
        <v>58</v>
      </c>
      <c r="B50" s="136" t="e">
        <f>NA()</f>
        <v>#N/A</v>
      </c>
      <c r="C50" s="136">
        <f>IF(ISNUMBER('実質公債費比率（分子）の構造'!K$53),'実質公債費比率（分子）の構造'!K$53,NA())</f>
        <v>412</v>
      </c>
      <c r="D50" s="136" t="e">
        <f>NA()</f>
        <v>#N/A</v>
      </c>
      <c r="E50" s="136" t="e">
        <f>NA()</f>
        <v>#N/A</v>
      </c>
      <c r="F50" s="136">
        <f>IF(ISNUMBER('実質公債費比率（分子）の構造'!L$53),'実質公債費比率（分子）の構造'!L$53,NA())</f>
        <v>360</v>
      </c>
      <c r="G50" s="136" t="e">
        <f>NA()</f>
        <v>#N/A</v>
      </c>
      <c r="H50" s="136" t="e">
        <f>NA()</f>
        <v>#N/A</v>
      </c>
      <c r="I50" s="136">
        <f>IF(ISNUMBER('実質公債費比率（分子）の構造'!M$53),'実質公債費比率（分子）の構造'!M$53,NA())</f>
        <v>306</v>
      </c>
      <c r="J50" s="136" t="e">
        <f>NA()</f>
        <v>#N/A</v>
      </c>
      <c r="K50" s="136" t="e">
        <f>NA()</f>
        <v>#N/A</v>
      </c>
      <c r="L50" s="136">
        <f>IF(ISNUMBER('実質公債費比率（分子）の構造'!N$53),'実質公債費比率（分子）の構造'!N$53,NA())</f>
        <v>268</v>
      </c>
      <c r="M50" s="136" t="e">
        <f>NA()</f>
        <v>#N/A</v>
      </c>
      <c r="N50" s="136" t="e">
        <f>NA()</f>
        <v>#N/A</v>
      </c>
      <c r="O50" s="136">
        <f>IF(ISNUMBER('実質公債費比率（分子）の構造'!O$53),'実質公債費比率（分子）の構造'!O$53,NA())</f>
        <v>263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7038</v>
      </c>
      <c r="E56" s="135"/>
      <c r="F56" s="135"/>
      <c r="G56" s="135">
        <f>'将来負担比率（分子）の構造'!J$51</f>
        <v>6550</v>
      </c>
      <c r="H56" s="135"/>
      <c r="I56" s="135"/>
      <c r="J56" s="135">
        <f>'将来負担比率（分子）の構造'!K$51</f>
        <v>5982</v>
      </c>
      <c r="K56" s="135"/>
      <c r="L56" s="135"/>
      <c r="M56" s="135">
        <f>'将来負担比率（分子）の構造'!L$51</f>
        <v>5896</v>
      </c>
      <c r="N56" s="135"/>
      <c r="O56" s="135"/>
      <c r="P56" s="135">
        <f>'将来負担比率（分子）の構造'!M$51</f>
        <v>5737</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1652</v>
      </c>
      <c r="E58" s="135"/>
      <c r="F58" s="135"/>
      <c r="G58" s="135">
        <f>'将来負担比率（分子）の構造'!J$49</f>
        <v>1708</v>
      </c>
      <c r="H58" s="135"/>
      <c r="I58" s="135"/>
      <c r="J58" s="135">
        <f>'将来負担比率（分子）の構造'!K$49</f>
        <v>1788</v>
      </c>
      <c r="K58" s="135"/>
      <c r="L58" s="135"/>
      <c r="M58" s="135">
        <f>'将来負担比率（分子）の構造'!L$49</f>
        <v>2027</v>
      </c>
      <c r="N58" s="135"/>
      <c r="O58" s="135"/>
      <c r="P58" s="135">
        <f>'将来負担比率（分子）の構造'!M$49</f>
        <v>2371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52</v>
      </c>
      <c r="C61" s="135"/>
      <c r="D61" s="135"/>
      <c r="E61" s="135">
        <f>'将来負担比率（分子）の構造'!J$46</f>
        <v>94</v>
      </c>
      <c r="F61" s="135"/>
      <c r="G61" s="135"/>
      <c r="H61" s="135">
        <f>'将来負担比率（分子）の構造'!K$46</f>
        <v>91</v>
      </c>
      <c r="I61" s="135"/>
      <c r="J61" s="135"/>
      <c r="K61" s="135">
        <f>'将来負担比率（分子）の構造'!L$46</f>
        <v>87</v>
      </c>
      <c r="L61" s="135"/>
      <c r="M61" s="135"/>
      <c r="N61" s="135">
        <f>'将来負担比率（分子）の構造'!M$46</f>
        <v>84</v>
      </c>
      <c r="O61" s="135"/>
      <c r="P61" s="135"/>
    </row>
    <row r="62" spans="1:16">
      <c r="A62" s="135" t="s">
        <v>28</v>
      </c>
      <c r="B62" s="135">
        <f>'将来負担比率（分子）の構造'!I$45</f>
        <v>1669</v>
      </c>
      <c r="C62" s="135"/>
      <c r="D62" s="135"/>
      <c r="E62" s="135">
        <f>'将来負担比率（分子）の構造'!J$45</f>
        <v>1633</v>
      </c>
      <c r="F62" s="135"/>
      <c r="G62" s="135"/>
      <c r="H62" s="135">
        <f>'将来負担比率（分子）の構造'!K$45</f>
        <v>1503</v>
      </c>
      <c r="I62" s="135"/>
      <c r="J62" s="135"/>
      <c r="K62" s="135">
        <f>'将来負担比率（分子）の構造'!L$45</f>
        <v>1205</v>
      </c>
      <c r="L62" s="135"/>
      <c r="M62" s="135"/>
      <c r="N62" s="135">
        <f>'将来負担比率（分子）の構造'!M$45</f>
        <v>1220</v>
      </c>
      <c r="O62" s="135"/>
      <c r="P62" s="135"/>
    </row>
    <row r="63" spans="1:16">
      <c r="A63" s="135" t="s">
        <v>27</v>
      </c>
      <c r="B63" s="135">
        <f>'将来負担比率（分子）の構造'!I$44</f>
        <v>137</v>
      </c>
      <c r="C63" s="135"/>
      <c r="D63" s="135"/>
      <c r="E63" s="135">
        <f>'将来負担比率（分子）の構造'!J$44</f>
        <v>130</v>
      </c>
      <c r="F63" s="135"/>
      <c r="G63" s="135"/>
      <c r="H63" s="135">
        <f>'将来負担比率（分子）の構造'!K$44</f>
        <v>123</v>
      </c>
      <c r="I63" s="135"/>
      <c r="J63" s="135"/>
      <c r="K63" s="135">
        <f>'将来負担比率（分子）の構造'!L$44</f>
        <v>115</v>
      </c>
      <c r="L63" s="135"/>
      <c r="M63" s="135"/>
      <c r="N63" s="135">
        <f>'将来負担比率（分子）の構造'!M$44</f>
        <v>108</v>
      </c>
      <c r="O63" s="135"/>
      <c r="P63" s="135"/>
    </row>
    <row r="64" spans="1:16">
      <c r="A64" s="135" t="s">
        <v>26</v>
      </c>
      <c r="B64" s="135">
        <f>'将来負担比率（分子）の構造'!I$43</f>
        <v>1656</v>
      </c>
      <c r="C64" s="135"/>
      <c r="D64" s="135"/>
      <c r="E64" s="135">
        <f>'将来負担比率（分子）の構造'!J$43</f>
        <v>1447</v>
      </c>
      <c r="F64" s="135"/>
      <c r="G64" s="135"/>
      <c r="H64" s="135">
        <f>'将来負担比率（分子）の構造'!K$43</f>
        <v>1295</v>
      </c>
      <c r="I64" s="135"/>
      <c r="J64" s="135"/>
      <c r="K64" s="135">
        <f>'将来負担比率（分子）の構造'!L$43</f>
        <v>1270</v>
      </c>
      <c r="L64" s="135"/>
      <c r="M64" s="135"/>
      <c r="N64" s="135">
        <f>'将来負担比率（分子）の構造'!M$43</f>
        <v>1175</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7910</v>
      </c>
      <c r="C66" s="135"/>
      <c r="D66" s="135"/>
      <c r="E66" s="135">
        <f>'将来負担比率（分子）の構造'!J$41</f>
        <v>7476</v>
      </c>
      <c r="F66" s="135"/>
      <c r="G66" s="135"/>
      <c r="H66" s="135">
        <f>'将来負担比率（分子）の構造'!K$41</f>
        <v>7093</v>
      </c>
      <c r="I66" s="135"/>
      <c r="J66" s="135"/>
      <c r="K66" s="135">
        <f>'将来負担比率（分子）の構造'!L$41</f>
        <v>6903</v>
      </c>
      <c r="L66" s="135"/>
      <c r="M66" s="135"/>
      <c r="N66" s="135">
        <f>'将来負担比率（分子）の構造'!M$41</f>
        <v>6886</v>
      </c>
      <c r="O66" s="135"/>
      <c r="P66" s="135"/>
    </row>
    <row r="67" spans="1:16">
      <c r="A67" s="135" t="s">
        <v>62</v>
      </c>
      <c r="B67" s="135" t="e">
        <f>NA()</f>
        <v>#N/A</v>
      </c>
      <c r="C67" s="135">
        <f>IF(ISNUMBER('将来負担比率（分子）の構造'!I$52), IF('将来負担比率（分子）の構造'!I$52 &lt; 0, 0, '将来負担比率（分子）の構造'!I$52), NA())</f>
        <v>2732</v>
      </c>
      <c r="D67" s="135" t="e">
        <f>NA()</f>
        <v>#N/A</v>
      </c>
      <c r="E67" s="135" t="e">
        <f>NA()</f>
        <v>#N/A</v>
      </c>
      <c r="F67" s="135">
        <f>IF(ISNUMBER('将来負担比率（分子）の構造'!J$52), IF('将来負担比率（分子）の構造'!J$52 &lt; 0, 0, '将来負担比率（分子）の構造'!J$52), NA())</f>
        <v>2521</v>
      </c>
      <c r="G67" s="135" t="e">
        <f>NA()</f>
        <v>#N/A</v>
      </c>
      <c r="H67" s="135" t="e">
        <f>NA()</f>
        <v>#N/A</v>
      </c>
      <c r="I67" s="135">
        <f>IF(ISNUMBER('将来負担比率（分子）の構造'!K$52), IF('将来負担比率（分子）の構造'!K$52 &lt; 0, 0, '将来負担比率（分子）の構造'!K$52), NA())</f>
        <v>2335</v>
      </c>
      <c r="J67" s="135" t="e">
        <f>NA()</f>
        <v>#N/A</v>
      </c>
      <c r="K67" s="135" t="e">
        <f>NA()</f>
        <v>#N/A</v>
      </c>
      <c r="L67" s="135">
        <f>IF(ISNUMBER('将来負担比率（分子）の構造'!L$52), IF('将来負担比率（分子）の構造'!L$52 &lt; 0, 0, '将来負担比率（分子）の構造'!L$52), NA())</f>
        <v>1658</v>
      </c>
      <c r="M67" s="135" t="e">
        <f>NA()</f>
        <v>#N/A</v>
      </c>
      <c r="N67" s="135" t="e">
        <f>NA()</f>
        <v>#N/A</v>
      </c>
      <c r="O67" s="135">
        <f>IF(ISNUMBER('将来負担比率（分子）の構造'!M$52), IF('将来負担比率（分子）の構造'!M$52 &lt; 0, 0, '将来負担比率（分子）の構造'!M$52), NA())</f>
        <v>1365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643780</v>
      </c>
      <c r="S5" s="669"/>
      <c r="T5" s="669"/>
      <c r="U5" s="669"/>
      <c r="V5" s="669"/>
      <c r="W5" s="669"/>
      <c r="X5" s="669"/>
      <c r="Y5" s="716"/>
      <c r="Z5" s="729">
        <v>7.2</v>
      </c>
      <c r="AA5" s="729"/>
      <c r="AB5" s="729"/>
      <c r="AC5" s="729"/>
      <c r="AD5" s="730">
        <v>643780</v>
      </c>
      <c r="AE5" s="730"/>
      <c r="AF5" s="730"/>
      <c r="AG5" s="730"/>
      <c r="AH5" s="730"/>
      <c r="AI5" s="730"/>
      <c r="AJ5" s="730"/>
      <c r="AK5" s="730"/>
      <c r="AL5" s="717">
        <v>16</v>
      </c>
      <c r="AM5" s="686"/>
      <c r="AN5" s="686"/>
      <c r="AO5" s="718"/>
      <c r="AP5" s="705" t="s">
        <v>206</v>
      </c>
      <c r="AQ5" s="706"/>
      <c r="AR5" s="706"/>
      <c r="AS5" s="706"/>
      <c r="AT5" s="706"/>
      <c r="AU5" s="706"/>
      <c r="AV5" s="706"/>
      <c r="AW5" s="706"/>
      <c r="AX5" s="706"/>
      <c r="AY5" s="706"/>
      <c r="AZ5" s="706"/>
      <c r="BA5" s="706"/>
      <c r="BB5" s="706"/>
      <c r="BC5" s="706"/>
      <c r="BD5" s="706"/>
      <c r="BE5" s="706"/>
      <c r="BF5" s="707"/>
      <c r="BG5" s="618">
        <v>643780</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55409</v>
      </c>
      <c r="S6" s="619"/>
      <c r="T6" s="619"/>
      <c r="U6" s="619"/>
      <c r="V6" s="619"/>
      <c r="W6" s="619"/>
      <c r="X6" s="619"/>
      <c r="Y6" s="620"/>
      <c r="Z6" s="671">
        <v>0.6</v>
      </c>
      <c r="AA6" s="671"/>
      <c r="AB6" s="671"/>
      <c r="AC6" s="671"/>
      <c r="AD6" s="672">
        <v>55409</v>
      </c>
      <c r="AE6" s="672"/>
      <c r="AF6" s="672"/>
      <c r="AG6" s="672"/>
      <c r="AH6" s="672"/>
      <c r="AI6" s="672"/>
      <c r="AJ6" s="672"/>
      <c r="AK6" s="672"/>
      <c r="AL6" s="641">
        <v>1.4</v>
      </c>
      <c r="AM6" s="673"/>
      <c r="AN6" s="673"/>
      <c r="AO6" s="674"/>
      <c r="AP6" s="615" t="s">
        <v>212</v>
      </c>
      <c r="AQ6" s="616"/>
      <c r="AR6" s="616"/>
      <c r="AS6" s="616"/>
      <c r="AT6" s="616"/>
      <c r="AU6" s="616"/>
      <c r="AV6" s="616"/>
      <c r="AW6" s="616"/>
      <c r="AX6" s="616"/>
      <c r="AY6" s="616"/>
      <c r="AZ6" s="616"/>
      <c r="BA6" s="616"/>
      <c r="BB6" s="616"/>
      <c r="BC6" s="616"/>
      <c r="BD6" s="616"/>
      <c r="BE6" s="616"/>
      <c r="BF6" s="617"/>
      <c r="BG6" s="618">
        <v>643780</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90206</v>
      </c>
      <c r="CS6" s="619"/>
      <c r="CT6" s="619"/>
      <c r="CU6" s="619"/>
      <c r="CV6" s="619"/>
      <c r="CW6" s="619"/>
      <c r="CX6" s="619"/>
      <c r="CY6" s="620"/>
      <c r="CZ6" s="671">
        <v>1.1000000000000001</v>
      </c>
      <c r="DA6" s="671"/>
      <c r="DB6" s="671"/>
      <c r="DC6" s="671"/>
      <c r="DD6" s="624" t="s">
        <v>207</v>
      </c>
      <c r="DE6" s="619"/>
      <c r="DF6" s="619"/>
      <c r="DG6" s="619"/>
      <c r="DH6" s="619"/>
      <c r="DI6" s="619"/>
      <c r="DJ6" s="619"/>
      <c r="DK6" s="619"/>
      <c r="DL6" s="619"/>
      <c r="DM6" s="619"/>
      <c r="DN6" s="619"/>
      <c r="DO6" s="619"/>
      <c r="DP6" s="620"/>
      <c r="DQ6" s="624">
        <v>90206</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870</v>
      </c>
      <c r="S7" s="619"/>
      <c r="T7" s="619"/>
      <c r="U7" s="619"/>
      <c r="V7" s="619"/>
      <c r="W7" s="619"/>
      <c r="X7" s="619"/>
      <c r="Y7" s="620"/>
      <c r="Z7" s="671">
        <v>0</v>
      </c>
      <c r="AA7" s="671"/>
      <c r="AB7" s="671"/>
      <c r="AC7" s="671"/>
      <c r="AD7" s="672">
        <v>870</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239863</v>
      </c>
      <c r="BH7" s="619"/>
      <c r="BI7" s="619"/>
      <c r="BJ7" s="619"/>
      <c r="BK7" s="619"/>
      <c r="BL7" s="619"/>
      <c r="BM7" s="619"/>
      <c r="BN7" s="620"/>
      <c r="BO7" s="671">
        <v>37.299999999999997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2305364</v>
      </c>
      <c r="CS7" s="619"/>
      <c r="CT7" s="619"/>
      <c r="CU7" s="619"/>
      <c r="CV7" s="619"/>
      <c r="CW7" s="619"/>
      <c r="CX7" s="619"/>
      <c r="CY7" s="620"/>
      <c r="CZ7" s="671">
        <v>26.9</v>
      </c>
      <c r="DA7" s="671"/>
      <c r="DB7" s="671"/>
      <c r="DC7" s="671"/>
      <c r="DD7" s="624">
        <v>430657</v>
      </c>
      <c r="DE7" s="619"/>
      <c r="DF7" s="619"/>
      <c r="DG7" s="619"/>
      <c r="DH7" s="619"/>
      <c r="DI7" s="619"/>
      <c r="DJ7" s="619"/>
      <c r="DK7" s="619"/>
      <c r="DL7" s="619"/>
      <c r="DM7" s="619"/>
      <c r="DN7" s="619"/>
      <c r="DO7" s="619"/>
      <c r="DP7" s="620"/>
      <c r="DQ7" s="624">
        <v>1202112</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1738</v>
      </c>
      <c r="S8" s="619"/>
      <c r="T8" s="619"/>
      <c r="U8" s="619"/>
      <c r="V8" s="619"/>
      <c r="W8" s="619"/>
      <c r="X8" s="619"/>
      <c r="Y8" s="620"/>
      <c r="Z8" s="671">
        <v>0</v>
      </c>
      <c r="AA8" s="671"/>
      <c r="AB8" s="671"/>
      <c r="AC8" s="671"/>
      <c r="AD8" s="672">
        <v>1738</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9214</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1579221</v>
      </c>
      <c r="CS8" s="619"/>
      <c r="CT8" s="619"/>
      <c r="CU8" s="619"/>
      <c r="CV8" s="619"/>
      <c r="CW8" s="619"/>
      <c r="CX8" s="619"/>
      <c r="CY8" s="620"/>
      <c r="CZ8" s="671">
        <v>18.399999999999999</v>
      </c>
      <c r="DA8" s="671"/>
      <c r="DB8" s="671"/>
      <c r="DC8" s="671"/>
      <c r="DD8" s="624" t="s">
        <v>207</v>
      </c>
      <c r="DE8" s="619"/>
      <c r="DF8" s="619"/>
      <c r="DG8" s="619"/>
      <c r="DH8" s="619"/>
      <c r="DI8" s="619"/>
      <c r="DJ8" s="619"/>
      <c r="DK8" s="619"/>
      <c r="DL8" s="619"/>
      <c r="DM8" s="619"/>
      <c r="DN8" s="619"/>
      <c r="DO8" s="619"/>
      <c r="DP8" s="620"/>
      <c r="DQ8" s="624">
        <v>887297</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1385</v>
      </c>
      <c r="S9" s="619"/>
      <c r="T9" s="619"/>
      <c r="U9" s="619"/>
      <c r="V9" s="619"/>
      <c r="W9" s="619"/>
      <c r="X9" s="619"/>
      <c r="Y9" s="620"/>
      <c r="Z9" s="671">
        <v>0</v>
      </c>
      <c r="AA9" s="671"/>
      <c r="AB9" s="671"/>
      <c r="AC9" s="671"/>
      <c r="AD9" s="672">
        <v>1385</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200196</v>
      </c>
      <c r="BH9" s="619"/>
      <c r="BI9" s="619"/>
      <c r="BJ9" s="619"/>
      <c r="BK9" s="619"/>
      <c r="BL9" s="619"/>
      <c r="BM9" s="619"/>
      <c r="BN9" s="620"/>
      <c r="BO9" s="671">
        <v>31.1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349510</v>
      </c>
      <c r="CS9" s="619"/>
      <c r="CT9" s="619"/>
      <c r="CU9" s="619"/>
      <c r="CV9" s="619"/>
      <c r="CW9" s="619"/>
      <c r="CX9" s="619"/>
      <c r="CY9" s="620"/>
      <c r="CZ9" s="671">
        <v>4.0999999999999996</v>
      </c>
      <c r="DA9" s="671"/>
      <c r="DB9" s="671"/>
      <c r="DC9" s="671"/>
      <c r="DD9" s="624">
        <v>1188</v>
      </c>
      <c r="DE9" s="619"/>
      <c r="DF9" s="619"/>
      <c r="DG9" s="619"/>
      <c r="DH9" s="619"/>
      <c r="DI9" s="619"/>
      <c r="DJ9" s="619"/>
      <c r="DK9" s="619"/>
      <c r="DL9" s="619"/>
      <c r="DM9" s="619"/>
      <c r="DN9" s="619"/>
      <c r="DO9" s="619"/>
      <c r="DP9" s="620"/>
      <c r="DQ9" s="624">
        <v>249978</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138477</v>
      </c>
      <c r="S10" s="619"/>
      <c r="T10" s="619"/>
      <c r="U10" s="619"/>
      <c r="V10" s="619"/>
      <c r="W10" s="619"/>
      <c r="X10" s="619"/>
      <c r="Y10" s="620"/>
      <c r="Z10" s="671">
        <v>1.6</v>
      </c>
      <c r="AA10" s="671"/>
      <c r="AB10" s="671"/>
      <c r="AC10" s="671"/>
      <c r="AD10" s="672">
        <v>138477</v>
      </c>
      <c r="AE10" s="672"/>
      <c r="AF10" s="672"/>
      <c r="AG10" s="672"/>
      <c r="AH10" s="672"/>
      <c r="AI10" s="672"/>
      <c r="AJ10" s="672"/>
      <c r="AK10" s="672"/>
      <c r="AL10" s="641">
        <v>3.4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16585</v>
      </c>
      <c r="BH10" s="619"/>
      <c r="BI10" s="619"/>
      <c r="BJ10" s="619"/>
      <c r="BK10" s="619"/>
      <c r="BL10" s="619"/>
      <c r="BM10" s="619"/>
      <c r="BN10" s="620"/>
      <c r="BO10" s="671">
        <v>2.6</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1421</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13868</v>
      </c>
      <c r="BH11" s="619"/>
      <c r="BI11" s="619"/>
      <c r="BJ11" s="619"/>
      <c r="BK11" s="619"/>
      <c r="BL11" s="619"/>
      <c r="BM11" s="619"/>
      <c r="BN11" s="620"/>
      <c r="BO11" s="671">
        <v>2.2000000000000002</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1340616</v>
      </c>
      <c r="CS11" s="619"/>
      <c r="CT11" s="619"/>
      <c r="CU11" s="619"/>
      <c r="CV11" s="619"/>
      <c r="CW11" s="619"/>
      <c r="CX11" s="619"/>
      <c r="CY11" s="620"/>
      <c r="CZ11" s="671">
        <v>15.7</v>
      </c>
      <c r="DA11" s="671"/>
      <c r="DB11" s="671"/>
      <c r="DC11" s="671"/>
      <c r="DD11" s="624">
        <v>955784</v>
      </c>
      <c r="DE11" s="619"/>
      <c r="DF11" s="619"/>
      <c r="DG11" s="619"/>
      <c r="DH11" s="619"/>
      <c r="DI11" s="619"/>
      <c r="DJ11" s="619"/>
      <c r="DK11" s="619"/>
      <c r="DL11" s="619"/>
      <c r="DM11" s="619"/>
      <c r="DN11" s="619"/>
      <c r="DO11" s="619"/>
      <c r="DP11" s="620"/>
      <c r="DQ11" s="624">
        <v>223182</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321687</v>
      </c>
      <c r="BH12" s="619"/>
      <c r="BI12" s="619"/>
      <c r="BJ12" s="619"/>
      <c r="BK12" s="619"/>
      <c r="BL12" s="619"/>
      <c r="BM12" s="619"/>
      <c r="BN12" s="620"/>
      <c r="BO12" s="671">
        <v>50</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250168</v>
      </c>
      <c r="CS12" s="619"/>
      <c r="CT12" s="619"/>
      <c r="CU12" s="619"/>
      <c r="CV12" s="619"/>
      <c r="CW12" s="619"/>
      <c r="CX12" s="619"/>
      <c r="CY12" s="620"/>
      <c r="CZ12" s="671">
        <v>2.9</v>
      </c>
      <c r="DA12" s="671"/>
      <c r="DB12" s="671"/>
      <c r="DC12" s="671"/>
      <c r="DD12" s="624">
        <v>29592</v>
      </c>
      <c r="DE12" s="619"/>
      <c r="DF12" s="619"/>
      <c r="DG12" s="619"/>
      <c r="DH12" s="619"/>
      <c r="DI12" s="619"/>
      <c r="DJ12" s="619"/>
      <c r="DK12" s="619"/>
      <c r="DL12" s="619"/>
      <c r="DM12" s="619"/>
      <c r="DN12" s="619"/>
      <c r="DO12" s="619"/>
      <c r="DP12" s="620"/>
      <c r="DQ12" s="624">
        <v>183578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9212</v>
      </c>
      <c r="S13" s="619"/>
      <c r="T13" s="619"/>
      <c r="U13" s="619"/>
      <c r="V13" s="619"/>
      <c r="W13" s="619"/>
      <c r="X13" s="619"/>
      <c r="Y13" s="620"/>
      <c r="Z13" s="671">
        <v>0.1</v>
      </c>
      <c r="AA13" s="671"/>
      <c r="AB13" s="671"/>
      <c r="AC13" s="671"/>
      <c r="AD13" s="672">
        <v>9212</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295498</v>
      </c>
      <c r="BH13" s="619"/>
      <c r="BI13" s="619"/>
      <c r="BJ13" s="619"/>
      <c r="BK13" s="619"/>
      <c r="BL13" s="619"/>
      <c r="BM13" s="619"/>
      <c r="BN13" s="620"/>
      <c r="BO13" s="671">
        <v>45.9</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686134</v>
      </c>
      <c r="CS13" s="619"/>
      <c r="CT13" s="619"/>
      <c r="CU13" s="619"/>
      <c r="CV13" s="619"/>
      <c r="CW13" s="619"/>
      <c r="CX13" s="619"/>
      <c r="CY13" s="620"/>
      <c r="CZ13" s="671">
        <v>8</v>
      </c>
      <c r="DA13" s="671"/>
      <c r="DB13" s="671"/>
      <c r="DC13" s="671"/>
      <c r="DD13" s="624">
        <v>349100</v>
      </c>
      <c r="DE13" s="619"/>
      <c r="DF13" s="619"/>
      <c r="DG13" s="619"/>
      <c r="DH13" s="619"/>
      <c r="DI13" s="619"/>
      <c r="DJ13" s="619"/>
      <c r="DK13" s="619"/>
      <c r="DL13" s="619"/>
      <c r="DM13" s="619"/>
      <c r="DN13" s="619"/>
      <c r="DO13" s="619"/>
      <c r="DP13" s="620"/>
      <c r="DQ13" s="624">
        <v>228766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25406</v>
      </c>
      <c r="BH14" s="619"/>
      <c r="BI14" s="619"/>
      <c r="BJ14" s="619"/>
      <c r="BK14" s="619"/>
      <c r="BL14" s="619"/>
      <c r="BM14" s="619"/>
      <c r="BN14" s="620"/>
      <c r="BO14" s="671">
        <v>3.9</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328755</v>
      </c>
      <c r="CS14" s="619"/>
      <c r="CT14" s="619"/>
      <c r="CU14" s="619"/>
      <c r="CV14" s="619"/>
      <c r="CW14" s="619"/>
      <c r="CX14" s="619"/>
      <c r="CY14" s="620"/>
      <c r="CZ14" s="671">
        <v>3.8</v>
      </c>
      <c r="DA14" s="671"/>
      <c r="DB14" s="671"/>
      <c r="DC14" s="671"/>
      <c r="DD14" s="624" t="s">
        <v>108</v>
      </c>
      <c r="DE14" s="619"/>
      <c r="DF14" s="619"/>
      <c r="DG14" s="619"/>
      <c r="DH14" s="619"/>
      <c r="DI14" s="619"/>
      <c r="DJ14" s="619"/>
      <c r="DK14" s="619"/>
      <c r="DL14" s="619"/>
      <c r="DM14" s="619"/>
      <c r="DN14" s="619"/>
      <c r="DO14" s="619"/>
      <c r="DP14" s="620"/>
      <c r="DQ14" s="624">
        <v>207690</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1322</v>
      </c>
      <c r="S15" s="619"/>
      <c r="T15" s="619"/>
      <c r="U15" s="619"/>
      <c r="V15" s="619"/>
      <c r="W15" s="619"/>
      <c r="X15" s="619"/>
      <c r="Y15" s="620"/>
      <c r="Z15" s="671">
        <v>0</v>
      </c>
      <c r="AA15" s="671"/>
      <c r="AB15" s="671"/>
      <c r="AC15" s="671"/>
      <c r="AD15" s="672">
        <v>1322</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56608</v>
      </c>
      <c r="BH15" s="619"/>
      <c r="BI15" s="619"/>
      <c r="BJ15" s="619"/>
      <c r="BK15" s="619"/>
      <c r="BL15" s="619"/>
      <c r="BM15" s="619"/>
      <c r="BN15" s="620"/>
      <c r="BO15" s="671">
        <v>8.8000000000000007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598771</v>
      </c>
      <c r="CS15" s="619"/>
      <c r="CT15" s="619"/>
      <c r="CU15" s="619"/>
      <c r="CV15" s="619"/>
      <c r="CW15" s="619"/>
      <c r="CX15" s="619"/>
      <c r="CY15" s="620"/>
      <c r="CZ15" s="671">
        <v>7</v>
      </c>
      <c r="DA15" s="671"/>
      <c r="DB15" s="671"/>
      <c r="DC15" s="671"/>
      <c r="DD15" s="624">
        <v>11627</v>
      </c>
      <c r="DE15" s="619"/>
      <c r="DF15" s="619"/>
      <c r="DG15" s="619"/>
      <c r="DH15" s="619"/>
      <c r="DI15" s="619"/>
      <c r="DJ15" s="619"/>
      <c r="DK15" s="619"/>
      <c r="DL15" s="619"/>
      <c r="DM15" s="619"/>
      <c r="DN15" s="619"/>
      <c r="DO15" s="619"/>
      <c r="DP15" s="620"/>
      <c r="DQ15" s="624">
        <v>491640</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3490562</v>
      </c>
      <c r="S16" s="619"/>
      <c r="T16" s="619"/>
      <c r="U16" s="619"/>
      <c r="V16" s="619"/>
      <c r="W16" s="619"/>
      <c r="X16" s="619"/>
      <c r="Y16" s="620"/>
      <c r="Z16" s="671">
        <v>39.200000000000003</v>
      </c>
      <c r="AA16" s="671"/>
      <c r="AB16" s="671"/>
      <c r="AC16" s="671"/>
      <c r="AD16" s="672">
        <v>3086738</v>
      </c>
      <c r="AE16" s="672"/>
      <c r="AF16" s="672"/>
      <c r="AG16" s="672"/>
      <c r="AH16" s="672"/>
      <c r="AI16" s="672"/>
      <c r="AJ16" s="672"/>
      <c r="AK16" s="672"/>
      <c r="AL16" s="641">
        <v>76.8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216</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125922</v>
      </c>
      <c r="CS16" s="619"/>
      <c r="CT16" s="619"/>
      <c r="CU16" s="619"/>
      <c r="CV16" s="619"/>
      <c r="CW16" s="619"/>
      <c r="CX16" s="619"/>
      <c r="CY16" s="620"/>
      <c r="CZ16" s="671">
        <v>1.5</v>
      </c>
      <c r="DA16" s="671"/>
      <c r="DB16" s="671"/>
      <c r="DC16" s="671"/>
      <c r="DD16" s="624" t="s">
        <v>108</v>
      </c>
      <c r="DE16" s="619"/>
      <c r="DF16" s="619"/>
      <c r="DG16" s="619"/>
      <c r="DH16" s="619"/>
      <c r="DI16" s="619"/>
      <c r="DJ16" s="619"/>
      <c r="DK16" s="619"/>
      <c r="DL16" s="619"/>
      <c r="DM16" s="619"/>
      <c r="DN16" s="619"/>
      <c r="DO16" s="619"/>
      <c r="DP16" s="620"/>
      <c r="DQ16" s="624">
        <v>64854</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3086738</v>
      </c>
      <c r="S17" s="619"/>
      <c r="T17" s="619"/>
      <c r="U17" s="619"/>
      <c r="V17" s="619"/>
      <c r="W17" s="619"/>
      <c r="X17" s="619"/>
      <c r="Y17" s="620"/>
      <c r="Z17" s="671">
        <v>34.700000000000003</v>
      </c>
      <c r="AA17" s="671"/>
      <c r="AB17" s="671"/>
      <c r="AC17" s="671"/>
      <c r="AD17" s="672">
        <v>3086738</v>
      </c>
      <c r="AE17" s="672"/>
      <c r="AF17" s="672"/>
      <c r="AG17" s="672"/>
      <c r="AH17" s="672"/>
      <c r="AI17" s="672"/>
      <c r="AJ17" s="672"/>
      <c r="AK17" s="672"/>
      <c r="AL17" s="641">
        <v>76.8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906531</v>
      </c>
      <c r="CS17" s="619"/>
      <c r="CT17" s="619"/>
      <c r="CU17" s="619"/>
      <c r="CV17" s="619"/>
      <c r="CW17" s="619"/>
      <c r="CX17" s="619"/>
      <c r="CY17" s="620"/>
      <c r="CZ17" s="671">
        <v>10.6</v>
      </c>
      <c r="DA17" s="671"/>
      <c r="DB17" s="671"/>
      <c r="DC17" s="671"/>
      <c r="DD17" s="624" t="s">
        <v>108</v>
      </c>
      <c r="DE17" s="619"/>
      <c r="DF17" s="619"/>
      <c r="DG17" s="619"/>
      <c r="DH17" s="619"/>
      <c r="DI17" s="619"/>
      <c r="DJ17" s="619"/>
      <c r="DK17" s="619"/>
      <c r="DL17" s="619"/>
      <c r="DM17" s="619"/>
      <c r="DN17" s="619"/>
      <c r="DO17" s="619"/>
      <c r="DP17" s="620"/>
      <c r="DQ17" s="624">
        <v>906531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403824</v>
      </c>
      <c r="S18" s="619"/>
      <c r="T18" s="619"/>
      <c r="U18" s="619"/>
      <c r="V18" s="619"/>
      <c r="W18" s="619"/>
      <c r="X18" s="619"/>
      <c r="Y18" s="620"/>
      <c r="Z18" s="671">
        <v>4.5</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4342755</v>
      </c>
      <c r="S20" s="619"/>
      <c r="T20" s="619"/>
      <c r="U20" s="619"/>
      <c r="V20" s="619"/>
      <c r="W20" s="619"/>
      <c r="X20" s="619"/>
      <c r="Y20" s="620"/>
      <c r="Z20" s="671">
        <v>48.8</v>
      </c>
      <c r="AA20" s="671"/>
      <c r="AB20" s="671"/>
      <c r="AC20" s="671"/>
      <c r="AD20" s="672">
        <v>3938931</v>
      </c>
      <c r="AE20" s="672"/>
      <c r="AF20" s="672"/>
      <c r="AG20" s="672"/>
      <c r="AH20" s="672"/>
      <c r="AI20" s="672"/>
      <c r="AJ20" s="672"/>
      <c r="AK20" s="672"/>
      <c r="AL20" s="641">
        <v>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8562619</v>
      </c>
      <c r="CS20" s="619"/>
      <c r="CT20" s="619"/>
      <c r="CU20" s="619"/>
      <c r="CV20" s="619"/>
      <c r="CW20" s="619"/>
      <c r="CX20" s="619"/>
      <c r="CY20" s="620"/>
      <c r="CZ20" s="671">
        <v>100</v>
      </c>
      <c r="DA20" s="671"/>
      <c r="DB20" s="671"/>
      <c r="DC20" s="671"/>
      <c r="DD20" s="624">
        <v>1777948</v>
      </c>
      <c r="DE20" s="619"/>
      <c r="DF20" s="619"/>
      <c r="DG20" s="619"/>
      <c r="DH20" s="619"/>
      <c r="DI20" s="619"/>
      <c r="DJ20" s="619"/>
      <c r="DK20" s="619"/>
      <c r="DL20" s="619"/>
      <c r="DM20" s="619"/>
      <c r="DN20" s="619"/>
      <c r="DO20" s="619"/>
      <c r="DP20" s="620"/>
      <c r="DQ20" s="624">
        <v>4735834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1203</v>
      </c>
      <c r="S21" s="619"/>
      <c r="T21" s="619"/>
      <c r="U21" s="619"/>
      <c r="V21" s="619"/>
      <c r="W21" s="619"/>
      <c r="X21" s="619"/>
      <c r="Y21" s="620"/>
      <c r="Z21" s="671">
        <v>0</v>
      </c>
      <c r="AA21" s="671"/>
      <c r="AB21" s="671"/>
      <c r="AC21" s="671"/>
      <c r="AD21" s="672">
        <v>1203</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93373</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76469</v>
      </c>
      <c r="S23" s="619"/>
      <c r="T23" s="619"/>
      <c r="U23" s="619"/>
      <c r="V23" s="619"/>
      <c r="W23" s="619"/>
      <c r="X23" s="619"/>
      <c r="Y23" s="620"/>
      <c r="Z23" s="671">
        <v>0.9</v>
      </c>
      <c r="AA23" s="671"/>
      <c r="AB23" s="671"/>
      <c r="AC23" s="671"/>
      <c r="AD23" s="672" t="s">
        <v>108</v>
      </c>
      <c r="AE23" s="672"/>
      <c r="AF23" s="672"/>
      <c r="AG23" s="672"/>
      <c r="AH23" s="672"/>
      <c r="AI23" s="672"/>
      <c r="AJ23" s="672"/>
      <c r="AK23" s="672"/>
      <c r="AL23" s="641" t="s">
        <v>108</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10994</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3263393</v>
      </c>
      <c r="CS24" s="669"/>
      <c r="CT24" s="669"/>
      <c r="CU24" s="669"/>
      <c r="CV24" s="669"/>
      <c r="CW24" s="669"/>
      <c r="CX24" s="669"/>
      <c r="CY24" s="716"/>
      <c r="CZ24" s="720">
        <v>38.1</v>
      </c>
      <c r="DA24" s="721"/>
      <c r="DB24" s="721"/>
      <c r="DC24" s="722"/>
      <c r="DD24" s="715">
        <v>2610649</v>
      </c>
      <c r="DE24" s="669"/>
      <c r="DF24" s="669"/>
      <c r="DG24" s="669"/>
      <c r="DH24" s="669"/>
      <c r="DI24" s="669"/>
      <c r="DJ24" s="669"/>
      <c r="DK24" s="716"/>
      <c r="DL24" s="715">
        <v>2571413</v>
      </c>
      <c r="DM24" s="669"/>
      <c r="DN24" s="669"/>
      <c r="DO24" s="669"/>
      <c r="DP24" s="669"/>
      <c r="DQ24" s="669"/>
      <c r="DR24" s="669"/>
      <c r="DS24" s="669"/>
      <c r="DT24" s="669"/>
      <c r="DU24" s="669"/>
      <c r="DV24" s="716"/>
      <c r="DW24" s="717">
        <v>61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643512</v>
      </c>
      <c r="S25" s="619"/>
      <c r="T25" s="619"/>
      <c r="U25" s="619"/>
      <c r="V25" s="619"/>
      <c r="W25" s="619"/>
      <c r="X25" s="619"/>
      <c r="Y25" s="620"/>
      <c r="Z25" s="671">
        <v>7.2</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1677607</v>
      </c>
      <c r="CS25" s="637"/>
      <c r="CT25" s="637"/>
      <c r="CU25" s="637"/>
      <c r="CV25" s="637"/>
      <c r="CW25" s="637"/>
      <c r="CX25" s="637"/>
      <c r="CY25" s="638"/>
      <c r="CZ25" s="621">
        <v>19.600000000000001</v>
      </c>
      <c r="DA25" s="639"/>
      <c r="DB25" s="639"/>
      <c r="DC25" s="640"/>
      <c r="DD25" s="624">
        <v>1537284</v>
      </c>
      <c r="DE25" s="637"/>
      <c r="DF25" s="637"/>
      <c r="DG25" s="637"/>
      <c r="DH25" s="637"/>
      <c r="DI25" s="637"/>
      <c r="DJ25" s="637"/>
      <c r="DK25" s="638"/>
      <c r="DL25" s="624">
        <v>1516800</v>
      </c>
      <c r="DM25" s="637"/>
      <c r="DN25" s="637"/>
      <c r="DO25" s="637"/>
      <c r="DP25" s="637"/>
      <c r="DQ25" s="637"/>
      <c r="DR25" s="637"/>
      <c r="DS25" s="637"/>
      <c r="DT25" s="637"/>
      <c r="DU25" s="637"/>
      <c r="DV25" s="638"/>
      <c r="DW25" s="641">
        <v>36</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v>21265</v>
      </c>
      <c r="S26" s="619"/>
      <c r="T26" s="619"/>
      <c r="U26" s="619"/>
      <c r="V26" s="619"/>
      <c r="W26" s="619"/>
      <c r="X26" s="619"/>
      <c r="Y26" s="620"/>
      <c r="Z26" s="671">
        <v>0.2</v>
      </c>
      <c r="AA26" s="671"/>
      <c r="AB26" s="671"/>
      <c r="AC26" s="671"/>
      <c r="AD26" s="672">
        <v>21265</v>
      </c>
      <c r="AE26" s="672"/>
      <c r="AF26" s="672"/>
      <c r="AG26" s="672"/>
      <c r="AH26" s="672"/>
      <c r="AI26" s="672"/>
      <c r="AJ26" s="672"/>
      <c r="AK26" s="672"/>
      <c r="AL26" s="641">
        <v>0.5</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1009950</v>
      </c>
      <c r="CS26" s="619"/>
      <c r="CT26" s="619"/>
      <c r="CU26" s="619"/>
      <c r="CV26" s="619"/>
      <c r="CW26" s="619"/>
      <c r="CX26" s="619"/>
      <c r="CY26" s="620"/>
      <c r="CZ26" s="621">
        <v>11.8</v>
      </c>
      <c r="DA26" s="639"/>
      <c r="DB26" s="639"/>
      <c r="DC26" s="640"/>
      <c r="DD26" s="624">
        <v>941690</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2008063</v>
      </c>
      <c r="S27" s="619"/>
      <c r="T27" s="619"/>
      <c r="U27" s="619"/>
      <c r="V27" s="619"/>
      <c r="W27" s="619"/>
      <c r="X27" s="619"/>
      <c r="Y27" s="620"/>
      <c r="Z27" s="671">
        <v>22.6</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643780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679255</v>
      </c>
      <c r="CS27" s="637"/>
      <c r="CT27" s="637"/>
      <c r="CU27" s="637"/>
      <c r="CV27" s="637"/>
      <c r="CW27" s="637"/>
      <c r="CX27" s="637"/>
      <c r="CY27" s="638"/>
      <c r="CZ27" s="621">
        <v>7.9</v>
      </c>
      <c r="DA27" s="639"/>
      <c r="DB27" s="639"/>
      <c r="DC27" s="640"/>
      <c r="DD27" s="624">
        <v>166834</v>
      </c>
      <c r="DE27" s="637"/>
      <c r="DF27" s="637"/>
      <c r="DG27" s="637"/>
      <c r="DH27" s="637"/>
      <c r="DI27" s="637"/>
      <c r="DJ27" s="637"/>
      <c r="DK27" s="638"/>
      <c r="DL27" s="624">
        <v>148082</v>
      </c>
      <c r="DM27" s="637"/>
      <c r="DN27" s="637"/>
      <c r="DO27" s="637"/>
      <c r="DP27" s="637"/>
      <c r="DQ27" s="637"/>
      <c r="DR27" s="637"/>
      <c r="DS27" s="637"/>
      <c r="DT27" s="637"/>
      <c r="DU27" s="637"/>
      <c r="DV27" s="638"/>
      <c r="DW27" s="641">
        <v>3.5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173473</v>
      </c>
      <c r="S28" s="619"/>
      <c r="T28" s="619"/>
      <c r="U28" s="619"/>
      <c r="V28" s="619"/>
      <c r="W28" s="619"/>
      <c r="X28" s="619"/>
      <c r="Y28" s="620"/>
      <c r="Z28" s="671">
        <v>2</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906531</v>
      </c>
      <c r="CS28" s="619"/>
      <c r="CT28" s="619"/>
      <c r="CU28" s="619"/>
      <c r="CV28" s="619"/>
      <c r="CW28" s="619"/>
      <c r="CX28" s="619"/>
      <c r="CY28" s="620"/>
      <c r="CZ28" s="621">
        <v>10.6</v>
      </c>
      <c r="DA28" s="639"/>
      <c r="DB28" s="639"/>
      <c r="DC28" s="640"/>
      <c r="DD28" s="624">
        <v>906531</v>
      </c>
      <c r="DE28" s="619"/>
      <c r="DF28" s="619"/>
      <c r="DG28" s="619"/>
      <c r="DH28" s="619"/>
      <c r="DI28" s="619"/>
      <c r="DJ28" s="619"/>
      <c r="DK28" s="620"/>
      <c r="DL28" s="624">
        <v>906531</v>
      </c>
      <c r="DM28" s="619"/>
      <c r="DN28" s="619"/>
      <c r="DO28" s="619"/>
      <c r="DP28" s="619"/>
      <c r="DQ28" s="619"/>
      <c r="DR28" s="619"/>
      <c r="DS28" s="619"/>
      <c r="DT28" s="619"/>
      <c r="DU28" s="619"/>
      <c r="DV28" s="620"/>
      <c r="DW28" s="641">
        <v>21.5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305435</v>
      </c>
      <c r="S29" s="619"/>
      <c r="T29" s="619"/>
      <c r="U29" s="619"/>
      <c r="V29" s="619"/>
      <c r="W29" s="619"/>
      <c r="X29" s="619"/>
      <c r="Y29" s="620"/>
      <c r="Z29" s="671">
        <v>3.4</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906512</v>
      </c>
      <c r="CS29" s="637"/>
      <c r="CT29" s="637"/>
      <c r="CU29" s="637"/>
      <c r="CV29" s="637"/>
      <c r="CW29" s="637"/>
      <c r="CX29" s="637"/>
      <c r="CY29" s="638"/>
      <c r="CZ29" s="621">
        <v>10.6</v>
      </c>
      <c r="DA29" s="639"/>
      <c r="DB29" s="639"/>
      <c r="DC29" s="640"/>
      <c r="DD29" s="624">
        <v>906512</v>
      </c>
      <c r="DE29" s="637"/>
      <c r="DF29" s="637"/>
      <c r="DG29" s="637"/>
      <c r="DH29" s="637"/>
      <c r="DI29" s="637"/>
      <c r="DJ29" s="637"/>
      <c r="DK29" s="638"/>
      <c r="DL29" s="624">
        <v>906512</v>
      </c>
      <c r="DM29" s="637"/>
      <c r="DN29" s="637"/>
      <c r="DO29" s="637"/>
      <c r="DP29" s="637"/>
      <c r="DQ29" s="637"/>
      <c r="DR29" s="637"/>
      <c r="DS29" s="637"/>
      <c r="DT29" s="637"/>
      <c r="DU29" s="637"/>
      <c r="DV29" s="638"/>
      <c r="DW29" s="641">
        <v>21.5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65438</v>
      </c>
      <c r="S30" s="619"/>
      <c r="T30" s="619"/>
      <c r="U30" s="619"/>
      <c r="V30" s="619"/>
      <c r="W30" s="619"/>
      <c r="X30" s="619"/>
      <c r="Y30" s="620"/>
      <c r="Z30" s="671">
        <v>0.7</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96.6</v>
      </c>
      <c r="BH30" s="685"/>
      <c r="BI30" s="685"/>
      <c r="BJ30" s="685"/>
      <c r="BK30" s="685"/>
      <c r="BL30" s="685"/>
      <c r="BM30" s="686">
        <v>89.3</v>
      </c>
      <c r="BN30" s="685"/>
      <c r="BO30" s="685"/>
      <c r="BP30" s="685"/>
      <c r="BQ30" s="687"/>
      <c r="BR30" s="684">
        <v>96.5</v>
      </c>
      <c r="BS30" s="685"/>
      <c r="BT30" s="685"/>
      <c r="BU30" s="685"/>
      <c r="BV30" s="685"/>
      <c r="BW30" s="685"/>
      <c r="BX30" s="686">
        <v>89.1</v>
      </c>
      <c r="BY30" s="685"/>
      <c r="BZ30" s="685"/>
      <c r="CA30" s="685"/>
      <c r="CB30" s="687"/>
      <c r="CD30" s="690"/>
      <c r="CE30" s="691"/>
      <c r="CF30" s="655" t="s">
        <v>290</v>
      </c>
      <c r="CG30" s="652"/>
      <c r="CH30" s="652"/>
      <c r="CI30" s="652"/>
      <c r="CJ30" s="652"/>
      <c r="CK30" s="652"/>
      <c r="CL30" s="652"/>
      <c r="CM30" s="652"/>
      <c r="CN30" s="652"/>
      <c r="CO30" s="652"/>
      <c r="CP30" s="652"/>
      <c r="CQ30" s="653"/>
      <c r="CR30" s="618">
        <v>817781</v>
      </c>
      <c r="CS30" s="619"/>
      <c r="CT30" s="619"/>
      <c r="CU30" s="619"/>
      <c r="CV30" s="619"/>
      <c r="CW30" s="619"/>
      <c r="CX30" s="619"/>
      <c r="CY30" s="620"/>
      <c r="CZ30" s="621">
        <v>9.6</v>
      </c>
      <c r="DA30" s="639"/>
      <c r="DB30" s="639"/>
      <c r="DC30" s="640"/>
      <c r="DD30" s="624">
        <v>817781</v>
      </c>
      <c r="DE30" s="619"/>
      <c r="DF30" s="619"/>
      <c r="DG30" s="619"/>
      <c r="DH30" s="619"/>
      <c r="DI30" s="619"/>
      <c r="DJ30" s="619"/>
      <c r="DK30" s="620"/>
      <c r="DL30" s="624">
        <v>817781</v>
      </c>
      <c r="DM30" s="619"/>
      <c r="DN30" s="619"/>
      <c r="DO30" s="619"/>
      <c r="DP30" s="619"/>
      <c r="DQ30" s="619"/>
      <c r="DR30" s="619"/>
      <c r="DS30" s="619"/>
      <c r="DT30" s="619"/>
      <c r="DU30" s="619"/>
      <c r="DV30" s="620"/>
      <c r="DW30" s="641">
        <v>19.399999999999999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195510</v>
      </c>
      <c r="S31" s="619"/>
      <c r="T31" s="619"/>
      <c r="U31" s="619"/>
      <c r="V31" s="619"/>
      <c r="W31" s="619"/>
      <c r="X31" s="619"/>
      <c r="Y31" s="620"/>
      <c r="Z31" s="671">
        <v>2.2000000000000002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97.7</v>
      </c>
      <c r="BH31" s="637"/>
      <c r="BI31" s="637"/>
      <c r="BJ31" s="637"/>
      <c r="BK31" s="637"/>
      <c r="BL31" s="637"/>
      <c r="BM31" s="673">
        <v>93.8</v>
      </c>
      <c r="BN31" s="683"/>
      <c r="BO31" s="683"/>
      <c r="BP31" s="683"/>
      <c r="BQ31" s="647"/>
      <c r="BR31" s="682">
        <v>97.6</v>
      </c>
      <c r="BS31" s="637"/>
      <c r="BT31" s="637"/>
      <c r="BU31" s="637"/>
      <c r="BV31" s="637"/>
      <c r="BW31" s="637"/>
      <c r="BX31" s="673">
        <v>93.9</v>
      </c>
      <c r="BY31" s="683"/>
      <c r="BZ31" s="683"/>
      <c r="CA31" s="683"/>
      <c r="CB31" s="647"/>
      <c r="CD31" s="690"/>
      <c r="CE31" s="691"/>
      <c r="CF31" s="655" t="s">
        <v>294</v>
      </c>
      <c r="CG31" s="652"/>
      <c r="CH31" s="652"/>
      <c r="CI31" s="652"/>
      <c r="CJ31" s="652"/>
      <c r="CK31" s="652"/>
      <c r="CL31" s="652"/>
      <c r="CM31" s="652"/>
      <c r="CN31" s="652"/>
      <c r="CO31" s="652"/>
      <c r="CP31" s="652"/>
      <c r="CQ31" s="653"/>
      <c r="CR31" s="618">
        <v>88731</v>
      </c>
      <c r="CS31" s="637"/>
      <c r="CT31" s="637"/>
      <c r="CU31" s="637"/>
      <c r="CV31" s="637"/>
      <c r="CW31" s="637"/>
      <c r="CX31" s="637"/>
      <c r="CY31" s="638"/>
      <c r="CZ31" s="621">
        <v>1</v>
      </c>
      <c r="DA31" s="639"/>
      <c r="DB31" s="639"/>
      <c r="DC31" s="640"/>
      <c r="DD31" s="624">
        <v>88731</v>
      </c>
      <c r="DE31" s="637"/>
      <c r="DF31" s="637"/>
      <c r="DG31" s="637"/>
      <c r="DH31" s="637"/>
      <c r="DI31" s="637"/>
      <c r="DJ31" s="637"/>
      <c r="DK31" s="638"/>
      <c r="DL31" s="624">
        <v>88731</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156216</v>
      </c>
      <c r="S32" s="619"/>
      <c r="T32" s="619"/>
      <c r="U32" s="619"/>
      <c r="V32" s="619"/>
      <c r="W32" s="619"/>
      <c r="X32" s="619"/>
      <c r="Y32" s="620"/>
      <c r="Z32" s="671">
        <v>1.8</v>
      </c>
      <c r="AA32" s="671"/>
      <c r="AB32" s="671"/>
      <c r="AC32" s="671"/>
      <c r="AD32" s="672">
        <v>56476</v>
      </c>
      <c r="AE32" s="672"/>
      <c r="AF32" s="672"/>
      <c r="AG32" s="672"/>
      <c r="AH32" s="672"/>
      <c r="AI32" s="672"/>
      <c r="AJ32" s="672"/>
      <c r="AK32" s="672"/>
      <c r="AL32" s="641">
        <v>1.4</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94.8</v>
      </c>
      <c r="BH32" s="603"/>
      <c r="BI32" s="603"/>
      <c r="BJ32" s="603"/>
      <c r="BK32" s="603"/>
      <c r="BL32" s="603"/>
      <c r="BM32" s="666">
        <v>83.4</v>
      </c>
      <c r="BN32" s="603"/>
      <c r="BO32" s="603"/>
      <c r="BP32" s="603"/>
      <c r="BQ32" s="660"/>
      <c r="BR32" s="681">
        <v>94.8</v>
      </c>
      <c r="BS32" s="603"/>
      <c r="BT32" s="603"/>
      <c r="BU32" s="603"/>
      <c r="BV32" s="603"/>
      <c r="BW32" s="603"/>
      <c r="BX32" s="666">
        <v>83</v>
      </c>
      <c r="BY32" s="603"/>
      <c r="BZ32" s="603"/>
      <c r="CA32" s="603"/>
      <c r="CB32" s="660"/>
      <c r="CD32" s="692"/>
      <c r="CE32" s="693"/>
      <c r="CF32" s="655" t="s">
        <v>297</v>
      </c>
      <c r="CG32" s="652"/>
      <c r="CH32" s="652"/>
      <c r="CI32" s="652"/>
      <c r="CJ32" s="652"/>
      <c r="CK32" s="652"/>
      <c r="CL32" s="652"/>
      <c r="CM32" s="652"/>
      <c r="CN32" s="652"/>
      <c r="CO32" s="652"/>
      <c r="CP32" s="652"/>
      <c r="CQ32" s="653"/>
      <c r="CR32" s="618">
        <v>19</v>
      </c>
      <c r="CS32" s="619"/>
      <c r="CT32" s="619"/>
      <c r="CU32" s="619"/>
      <c r="CV32" s="619"/>
      <c r="CW32" s="619"/>
      <c r="CX32" s="619"/>
      <c r="CY32" s="620"/>
      <c r="CZ32" s="621">
        <v>0</v>
      </c>
      <c r="DA32" s="639"/>
      <c r="DB32" s="639"/>
      <c r="DC32" s="640"/>
      <c r="DD32" s="624">
        <v>19</v>
      </c>
      <c r="DE32" s="619"/>
      <c r="DF32" s="619"/>
      <c r="DG32" s="619"/>
      <c r="DH32" s="619"/>
      <c r="DI32" s="619"/>
      <c r="DJ32" s="619"/>
      <c r="DK32" s="620"/>
      <c r="DL32" s="624">
        <v>19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800901</v>
      </c>
      <c r="S33" s="619"/>
      <c r="T33" s="619"/>
      <c r="U33" s="619"/>
      <c r="V33" s="619"/>
      <c r="W33" s="619"/>
      <c r="X33" s="619"/>
      <c r="Y33" s="620"/>
      <c r="Z33" s="671">
        <v>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3395356</v>
      </c>
      <c r="CS33" s="637"/>
      <c r="CT33" s="637"/>
      <c r="CU33" s="637"/>
      <c r="CV33" s="637"/>
      <c r="CW33" s="637"/>
      <c r="CX33" s="637"/>
      <c r="CY33" s="638"/>
      <c r="CZ33" s="621">
        <v>39.700000000000003</v>
      </c>
      <c r="DA33" s="639"/>
      <c r="DB33" s="639"/>
      <c r="DC33" s="640"/>
      <c r="DD33" s="624">
        <v>1926020</v>
      </c>
      <c r="DE33" s="637"/>
      <c r="DF33" s="637"/>
      <c r="DG33" s="637"/>
      <c r="DH33" s="637"/>
      <c r="DI33" s="637"/>
      <c r="DJ33" s="637"/>
      <c r="DK33" s="638"/>
      <c r="DL33" s="624">
        <v>993854</v>
      </c>
      <c r="DM33" s="637"/>
      <c r="DN33" s="637"/>
      <c r="DO33" s="637"/>
      <c r="DP33" s="637"/>
      <c r="DQ33" s="637"/>
      <c r="DR33" s="637"/>
      <c r="DS33" s="637"/>
      <c r="DT33" s="637"/>
      <c r="DU33" s="637"/>
      <c r="DV33" s="638"/>
      <c r="DW33" s="641">
        <v>23.6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1247279</v>
      </c>
      <c r="CS34" s="619"/>
      <c r="CT34" s="619"/>
      <c r="CU34" s="619"/>
      <c r="CV34" s="619"/>
      <c r="CW34" s="619"/>
      <c r="CX34" s="619"/>
      <c r="CY34" s="620"/>
      <c r="CZ34" s="621">
        <v>14.6</v>
      </c>
      <c r="DA34" s="639"/>
      <c r="DB34" s="639"/>
      <c r="DC34" s="640"/>
      <c r="DD34" s="624">
        <v>676131</v>
      </c>
      <c r="DE34" s="619"/>
      <c r="DF34" s="619"/>
      <c r="DG34" s="619"/>
      <c r="DH34" s="619"/>
      <c r="DI34" s="619"/>
      <c r="DJ34" s="619"/>
      <c r="DK34" s="620"/>
      <c r="DL34" s="624">
        <v>521323</v>
      </c>
      <c r="DM34" s="619"/>
      <c r="DN34" s="619"/>
      <c r="DO34" s="619"/>
      <c r="DP34" s="619"/>
      <c r="DQ34" s="619"/>
      <c r="DR34" s="619"/>
      <c r="DS34" s="619"/>
      <c r="DT34" s="619"/>
      <c r="DU34" s="619"/>
      <c r="DV34" s="620"/>
      <c r="DW34" s="641">
        <v>12.4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195601</v>
      </c>
      <c r="S35" s="619"/>
      <c r="T35" s="619"/>
      <c r="U35" s="619"/>
      <c r="V35" s="619"/>
      <c r="W35" s="619"/>
      <c r="X35" s="619"/>
      <c r="Y35" s="620"/>
      <c r="Z35" s="671">
        <v>2.2000000000000002</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737672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40482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69049</v>
      </c>
      <c r="CS35" s="637"/>
      <c r="CT35" s="637"/>
      <c r="CU35" s="637"/>
      <c r="CV35" s="637"/>
      <c r="CW35" s="637"/>
      <c r="CX35" s="637"/>
      <c r="CY35" s="638"/>
      <c r="CZ35" s="621">
        <v>0.8</v>
      </c>
      <c r="DA35" s="639"/>
      <c r="DB35" s="639"/>
      <c r="DC35" s="640"/>
      <c r="DD35" s="624">
        <v>58038</v>
      </c>
      <c r="DE35" s="637"/>
      <c r="DF35" s="637"/>
      <c r="DG35" s="637"/>
      <c r="DH35" s="637"/>
      <c r="DI35" s="637"/>
      <c r="DJ35" s="637"/>
      <c r="DK35" s="638"/>
      <c r="DL35" s="624">
        <v>10152</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8894607</v>
      </c>
      <c r="S36" s="659"/>
      <c r="T36" s="659"/>
      <c r="U36" s="659"/>
      <c r="V36" s="659"/>
      <c r="W36" s="659"/>
      <c r="X36" s="659"/>
      <c r="Y36" s="662"/>
      <c r="Z36" s="663">
        <v>100</v>
      </c>
      <c r="AA36" s="663"/>
      <c r="AB36" s="663"/>
      <c r="AC36" s="663"/>
      <c r="AD36" s="664">
        <v>4017875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154203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-21486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631940</v>
      </c>
      <c r="CS36" s="619"/>
      <c r="CT36" s="619"/>
      <c r="CU36" s="619"/>
      <c r="CV36" s="619"/>
      <c r="CW36" s="619"/>
      <c r="CX36" s="619"/>
      <c r="CY36" s="620"/>
      <c r="CZ36" s="621">
        <v>7.4</v>
      </c>
      <c r="DA36" s="639"/>
      <c r="DB36" s="639"/>
      <c r="DC36" s="640"/>
      <c r="DD36" s="624">
        <v>202412</v>
      </c>
      <c r="DE36" s="619"/>
      <c r="DF36" s="619"/>
      <c r="DG36" s="619"/>
      <c r="DH36" s="619"/>
      <c r="DI36" s="619"/>
      <c r="DJ36" s="619"/>
      <c r="DK36" s="620"/>
      <c r="DL36" s="624">
        <v>108060</v>
      </c>
      <c r="DM36" s="619"/>
      <c r="DN36" s="619"/>
      <c r="DO36" s="619"/>
      <c r="DP36" s="619"/>
      <c r="DQ36" s="619"/>
      <c r="DR36" s="619"/>
      <c r="DS36" s="619"/>
      <c r="DT36" s="619"/>
      <c r="DU36" s="619"/>
      <c r="DV36" s="620"/>
      <c r="DW36" s="641">
        <v>2.6</v>
      </c>
      <c r="DX36" s="642"/>
      <c r="DY36" s="642"/>
      <c r="DZ36" s="642"/>
      <c r="EA36" s="642"/>
      <c r="EB36" s="642"/>
      <c r="EC36" s="643"/>
    </row>
    <row r="37" spans="2:133" ht="11.25" customHeight="1">
      <c r="AQ37" s="644" t="s">
        <v>312</v>
      </c>
      <c r="AR37" s="645"/>
      <c r="AS37" s="645"/>
      <c r="AT37" s="645"/>
      <c r="AU37" s="645"/>
      <c r="AV37" s="645"/>
      <c r="AW37" s="645"/>
      <c r="AX37" s="645"/>
      <c r="AY37" s="646"/>
      <c r="AZ37" s="618">
        <v>55345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1776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86255</v>
      </c>
      <c r="CS37" s="637"/>
      <c r="CT37" s="637"/>
      <c r="CU37" s="637"/>
      <c r="CV37" s="637"/>
      <c r="CW37" s="637"/>
      <c r="CX37" s="637"/>
      <c r="CY37" s="638"/>
      <c r="CZ37" s="621">
        <v>1</v>
      </c>
      <c r="DA37" s="639"/>
      <c r="DB37" s="639"/>
      <c r="DC37" s="640"/>
      <c r="DD37" s="624">
        <v>255</v>
      </c>
      <c r="DE37" s="637"/>
      <c r="DF37" s="637"/>
      <c r="DG37" s="637"/>
      <c r="DH37" s="637"/>
      <c r="DI37" s="637"/>
      <c r="DJ37" s="637"/>
      <c r="DK37" s="638"/>
      <c r="DL37" s="624" t="s">
        <v>108</v>
      </c>
      <c r="DM37" s="637"/>
      <c r="DN37" s="637"/>
      <c r="DO37" s="637"/>
      <c r="DP37" s="637"/>
      <c r="DQ37" s="637"/>
      <c r="DR37" s="637"/>
      <c r="DS37" s="637"/>
      <c r="DT37" s="637"/>
      <c r="DU37" s="637"/>
      <c r="DV37" s="638"/>
      <c r="DW37" s="641" t="s">
        <v>108</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3048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737672</v>
      </c>
      <c r="CS38" s="619"/>
      <c r="CT38" s="619"/>
      <c r="CU38" s="619"/>
      <c r="CV38" s="619"/>
      <c r="CW38" s="619"/>
      <c r="CX38" s="619"/>
      <c r="CY38" s="620"/>
      <c r="CZ38" s="621">
        <v>8.6</v>
      </c>
      <c r="DA38" s="639"/>
      <c r="DB38" s="639"/>
      <c r="DC38" s="640"/>
      <c r="DD38" s="624">
        <v>626984</v>
      </c>
      <c r="DE38" s="619"/>
      <c r="DF38" s="619"/>
      <c r="DG38" s="619"/>
      <c r="DH38" s="619"/>
      <c r="DI38" s="619"/>
      <c r="DJ38" s="619"/>
      <c r="DK38" s="620"/>
      <c r="DL38" s="624">
        <v>354319</v>
      </c>
      <c r="DM38" s="619"/>
      <c r="DN38" s="619"/>
      <c r="DO38" s="619"/>
      <c r="DP38" s="619"/>
      <c r="DQ38" s="619"/>
      <c r="DR38" s="619"/>
      <c r="DS38" s="619"/>
      <c r="DT38" s="619"/>
      <c r="DU38" s="619"/>
      <c r="DV38" s="620"/>
      <c r="DW38" s="641">
        <v>8.4</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51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708416</v>
      </c>
      <c r="CS39" s="637"/>
      <c r="CT39" s="637"/>
      <c r="CU39" s="637"/>
      <c r="CV39" s="637"/>
      <c r="CW39" s="637"/>
      <c r="CX39" s="637"/>
      <c r="CY39" s="638"/>
      <c r="CZ39" s="621">
        <v>8.3000000000000007</v>
      </c>
      <c r="DA39" s="639"/>
      <c r="DB39" s="639"/>
      <c r="DC39" s="640"/>
      <c r="DD39" s="624">
        <v>361455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251991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163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1000</v>
      </c>
      <c r="CS40" s="619"/>
      <c r="CT40" s="619"/>
      <c r="CU40" s="619"/>
      <c r="CV40" s="619"/>
      <c r="CW40" s="619"/>
      <c r="CX40" s="619"/>
      <c r="CY40" s="620"/>
      <c r="CZ40" s="621">
        <v>0</v>
      </c>
      <c r="DA40" s="639"/>
      <c r="DB40" s="639"/>
      <c r="DC40" s="640"/>
      <c r="DD40" s="624">
        <v>1000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276133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252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1903870</v>
      </c>
      <c r="CS42" s="619"/>
      <c r="CT42" s="619"/>
      <c r="CU42" s="619"/>
      <c r="CV42" s="619"/>
      <c r="CW42" s="619"/>
      <c r="CX42" s="619"/>
      <c r="CY42" s="620"/>
      <c r="CZ42" s="621">
        <v>22.2</v>
      </c>
      <c r="DA42" s="622"/>
      <c r="DB42" s="622"/>
      <c r="DC42" s="623"/>
      <c r="DD42" s="624">
        <v>199165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1777948</v>
      </c>
      <c r="CS44" s="619"/>
      <c r="CT44" s="619"/>
      <c r="CU44" s="619"/>
      <c r="CV44" s="619"/>
      <c r="CW44" s="619"/>
      <c r="CX44" s="619"/>
      <c r="CY44" s="620"/>
      <c r="CZ44" s="621">
        <v>20.8</v>
      </c>
      <c r="DA44" s="622"/>
      <c r="DB44" s="622"/>
      <c r="DC44" s="623"/>
      <c r="DD44" s="624">
        <v>134311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1670761</v>
      </c>
      <c r="CS45" s="637"/>
      <c r="CT45" s="637"/>
      <c r="CU45" s="637"/>
      <c r="CV45" s="637"/>
      <c r="CW45" s="637"/>
      <c r="CX45" s="637"/>
      <c r="CY45" s="638"/>
      <c r="CZ45" s="621">
        <v>19.5</v>
      </c>
      <c r="DA45" s="639"/>
      <c r="DB45" s="639"/>
      <c r="DC45" s="640"/>
      <c r="DD45" s="624">
        <v>111324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87390</v>
      </c>
      <c r="CS46" s="619"/>
      <c r="CT46" s="619"/>
      <c r="CU46" s="619"/>
      <c r="CV46" s="619"/>
      <c r="CW46" s="619"/>
      <c r="CX46" s="619"/>
      <c r="CY46" s="620"/>
      <c r="CZ46" s="621">
        <v>1</v>
      </c>
      <c r="DA46" s="622"/>
      <c r="DB46" s="622"/>
      <c r="DC46" s="623"/>
      <c r="DD46" s="624">
        <v>21290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125922</v>
      </c>
      <c r="CS47" s="637"/>
      <c r="CT47" s="637"/>
      <c r="CU47" s="637"/>
      <c r="CV47" s="637"/>
      <c r="CW47" s="637"/>
      <c r="CX47" s="637"/>
      <c r="CY47" s="638"/>
      <c r="CZ47" s="621">
        <v>1.5</v>
      </c>
      <c r="DA47" s="639"/>
      <c r="DB47" s="639"/>
      <c r="DC47" s="640"/>
      <c r="DD47" s="624">
        <v>64854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8562619</v>
      </c>
      <c r="CS49" s="603"/>
      <c r="CT49" s="603"/>
      <c r="CU49" s="603"/>
      <c r="CV49" s="603"/>
      <c r="CW49" s="603"/>
      <c r="CX49" s="603"/>
      <c r="CY49" s="604"/>
      <c r="CZ49" s="605">
        <v>100</v>
      </c>
      <c r="DA49" s="606"/>
      <c r="DB49" s="606"/>
      <c r="DC49" s="607"/>
      <c r="DD49" s="608">
        <v>4735834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9" t="s">
        <v>340</v>
      </c>
      <c r="DK2" s="1120"/>
      <c r="DL2" s="1120"/>
      <c r="DM2" s="1120"/>
      <c r="DN2" s="1120"/>
      <c r="DO2" s="1121"/>
      <c r="DP2" s="200"/>
      <c r="DQ2" s="1119" t="s">
        <v>341</v>
      </c>
      <c r="DR2" s="1120"/>
      <c r="DS2" s="1120"/>
      <c r="DT2" s="1120"/>
      <c r="DU2" s="1120"/>
      <c r="DV2" s="1120"/>
      <c r="DW2" s="1120"/>
      <c r="DX2" s="1120"/>
      <c r="DY2" s="1120"/>
      <c r="DZ2" s="112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4" t="s">
        <v>342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344</v>
      </c>
      <c r="B5" s="1025"/>
      <c r="C5" s="1025"/>
      <c r="D5" s="1025"/>
      <c r="E5" s="1025"/>
      <c r="F5" s="1025"/>
      <c r="G5" s="1025"/>
      <c r="H5" s="1025"/>
      <c r="I5" s="1025"/>
      <c r="J5" s="1025"/>
      <c r="K5" s="1025"/>
      <c r="L5" s="1025"/>
      <c r="M5" s="1025"/>
      <c r="N5" s="1025"/>
      <c r="O5" s="1025"/>
      <c r="P5" s="1026"/>
      <c r="Q5" s="1030" t="s">
        <v>345</v>
      </c>
      <c r="R5" s="1031"/>
      <c r="S5" s="1031"/>
      <c r="T5" s="1031"/>
      <c r="U5" s="1032"/>
      <c r="V5" s="1030" t="s">
        <v>346</v>
      </c>
      <c r="W5" s="1031"/>
      <c r="X5" s="1031"/>
      <c r="Y5" s="1031"/>
      <c r="Z5" s="1032"/>
      <c r="AA5" s="1030" t="s">
        <v>347</v>
      </c>
      <c r="AB5" s="1031"/>
      <c r="AC5" s="1031"/>
      <c r="AD5" s="1031"/>
      <c r="AE5" s="1031"/>
      <c r="AF5" s="1122" t="s">
        <v>348</v>
      </c>
      <c r="AG5" s="1031"/>
      <c r="AH5" s="1031"/>
      <c r="AI5" s="1031"/>
      <c r="AJ5" s="1046"/>
      <c r="AK5" s="1031" t="s">
        <v>349</v>
      </c>
      <c r="AL5" s="1031"/>
      <c r="AM5" s="1031"/>
      <c r="AN5" s="1031"/>
      <c r="AO5" s="1032"/>
      <c r="AP5" s="1030" t="s">
        <v>350</v>
      </c>
      <c r="AQ5" s="1031"/>
      <c r="AR5" s="1031"/>
      <c r="AS5" s="1031"/>
      <c r="AT5" s="1032"/>
      <c r="AU5" s="1030" t="s">
        <v>351</v>
      </c>
      <c r="AV5" s="1031"/>
      <c r="AW5" s="1031"/>
      <c r="AX5" s="1031"/>
      <c r="AY5" s="1046"/>
      <c r="AZ5" s="207"/>
      <c r="BA5" s="207"/>
      <c r="BB5" s="207"/>
      <c r="BC5" s="207"/>
      <c r="BD5" s="207"/>
      <c r="BE5" s="208"/>
      <c r="BF5" s="208"/>
      <c r="BG5" s="208"/>
      <c r="BH5" s="208"/>
      <c r="BI5" s="208"/>
      <c r="BJ5" s="208"/>
      <c r="BK5" s="208"/>
      <c r="BL5" s="208"/>
      <c r="BM5" s="208"/>
      <c r="BN5" s="208"/>
      <c r="BO5" s="208"/>
      <c r="BP5" s="208"/>
      <c r="BQ5" s="1024" t="s">
        <v>352</v>
      </c>
      <c r="BR5" s="1025"/>
      <c r="BS5" s="1025"/>
      <c r="BT5" s="1025"/>
      <c r="BU5" s="1025"/>
      <c r="BV5" s="1025"/>
      <c r="BW5" s="1025"/>
      <c r="BX5" s="1025"/>
      <c r="BY5" s="1025"/>
      <c r="BZ5" s="1025"/>
      <c r="CA5" s="1025"/>
      <c r="CB5" s="1025"/>
      <c r="CC5" s="1025"/>
      <c r="CD5" s="1025"/>
      <c r="CE5" s="1025"/>
      <c r="CF5" s="1025"/>
      <c r="CG5" s="1026"/>
      <c r="CH5" s="1030" t="s">
        <v>353</v>
      </c>
      <c r="CI5" s="1031"/>
      <c r="CJ5" s="1031"/>
      <c r="CK5" s="1031"/>
      <c r="CL5" s="1032"/>
      <c r="CM5" s="1030" t="s">
        <v>354</v>
      </c>
      <c r="CN5" s="1031"/>
      <c r="CO5" s="1031"/>
      <c r="CP5" s="1031"/>
      <c r="CQ5" s="1032"/>
      <c r="CR5" s="1030" t="s">
        <v>355</v>
      </c>
      <c r="CS5" s="1031"/>
      <c r="CT5" s="1031"/>
      <c r="CU5" s="1031"/>
      <c r="CV5" s="1032"/>
      <c r="CW5" s="1030" t="s">
        <v>356</v>
      </c>
      <c r="CX5" s="1031"/>
      <c r="CY5" s="1031"/>
      <c r="CZ5" s="1031"/>
      <c r="DA5" s="1032"/>
      <c r="DB5" s="1030" t="s">
        <v>357</v>
      </c>
      <c r="DC5" s="1031"/>
      <c r="DD5" s="1031"/>
      <c r="DE5" s="1031"/>
      <c r="DF5" s="1032"/>
      <c r="DG5" s="1137" t="s">
        <v>358</v>
      </c>
      <c r="DH5" s="1138"/>
      <c r="DI5" s="1138"/>
      <c r="DJ5" s="1138"/>
      <c r="DK5" s="1139"/>
      <c r="DL5" s="1137" t="s">
        <v>359</v>
      </c>
      <c r="DM5" s="1138"/>
      <c r="DN5" s="1138"/>
      <c r="DO5" s="1138"/>
      <c r="DP5" s="1139"/>
      <c r="DQ5" s="1030" t="s">
        <v>360</v>
      </c>
      <c r="DR5" s="1031"/>
      <c r="DS5" s="1031"/>
      <c r="DT5" s="1031"/>
      <c r="DU5" s="1032"/>
      <c r="DV5" s="1030" t="s">
        <v>351</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40"/>
      <c r="DH6" s="1141"/>
      <c r="DI6" s="1141"/>
      <c r="DJ6" s="1141"/>
      <c r="DK6" s="1142"/>
      <c r="DL6" s="1140"/>
      <c r="DM6" s="1141"/>
      <c r="DN6" s="1141"/>
      <c r="DO6" s="1141"/>
      <c r="DP6" s="1142"/>
      <c r="DQ6" s="1033"/>
      <c r="DR6" s="1034"/>
      <c r="DS6" s="1034"/>
      <c r="DT6" s="1034"/>
      <c r="DU6" s="1035"/>
      <c r="DV6" s="1033"/>
      <c r="DW6" s="1034"/>
      <c r="DX6" s="1034"/>
      <c r="DY6" s="1034"/>
      <c r="DZ6" s="1047"/>
      <c r="EA6" s="205"/>
    </row>
    <row r="7" spans="1:131" s="206" customFormat="1" ht="26.25" customHeight="1" thickTop="1">
      <c r="A7" s="209">
        <v>1</v>
      </c>
      <c r="B7" s="1081" t="s">
        <v>361</v>
      </c>
      <c r="C7" s="1082"/>
      <c r="D7" s="1082"/>
      <c r="E7" s="1082"/>
      <c r="F7" s="1082"/>
      <c r="G7" s="1082"/>
      <c r="H7" s="1082"/>
      <c r="I7" s="1082"/>
      <c r="J7" s="1082"/>
      <c r="K7" s="1082"/>
      <c r="L7" s="1082"/>
      <c r="M7" s="1082"/>
      <c r="N7" s="1082"/>
      <c r="O7" s="1082"/>
      <c r="P7" s="1083"/>
      <c r="Q7" s="1143">
        <v>8895</v>
      </c>
      <c r="R7" s="1144"/>
      <c r="S7" s="1144"/>
      <c r="T7" s="1144"/>
      <c r="U7" s="1144"/>
      <c r="V7" s="1144">
        <v>8563</v>
      </c>
      <c r="W7" s="1144"/>
      <c r="X7" s="1144"/>
      <c r="Y7" s="1144"/>
      <c r="Z7" s="1144"/>
      <c r="AA7" s="1144">
        <v>331</v>
      </c>
      <c r="AB7" s="1144"/>
      <c r="AC7" s="1144"/>
      <c r="AD7" s="1144"/>
      <c r="AE7" s="1145"/>
      <c r="AF7" s="1146">
        <v>302</v>
      </c>
      <c r="AG7" s="1147"/>
      <c r="AH7" s="1147"/>
      <c r="AI7" s="1147"/>
      <c r="AJ7" s="1148"/>
      <c r="AK7" s="1130">
        <v>65</v>
      </c>
      <c r="AL7" s="1131"/>
      <c r="AM7" s="1131"/>
      <c r="AN7" s="1131"/>
      <c r="AO7" s="1131"/>
      <c r="AP7" s="1131">
        <v>6886</v>
      </c>
      <c r="AQ7" s="1131"/>
      <c r="AR7" s="1131"/>
      <c r="AS7" s="1131"/>
      <c r="AT7" s="1131"/>
      <c r="AU7" s="1132"/>
      <c r="AV7" s="1132"/>
      <c r="AW7" s="1132"/>
      <c r="AX7" s="1132"/>
      <c r="AY7" s="1133"/>
      <c r="AZ7" s="203"/>
      <c r="BA7" s="203"/>
      <c r="BB7" s="203"/>
      <c r="BC7" s="203"/>
      <c r="BD7" s="203"/>
      <c r="BE7" s="204"/>
      <c r="BF7" s="204"/>
      <c r="BG7" s="204"/>
      <c r="BH7" s="204"/>
      <c r="BI7" s="204"/>
      <c r="BJ7" s="204"/>
      <c r="BK7" s="204"/>
      <c r="BL7" s="204"/>
      <c r="BM7" s="204"/>
      <c r="BN7" s="204"/>
      <c r="BO7" s="204"/>
      <c r="BP7" s="204"/>
      <c r="BQ7" s="210">
        <v>1</v>
      </c>
      <c r="BR7" s="211" t="s">
        <v>533</v>
      </c>
      <c r="BS7" s="1134" t="s">
        <v>534</v>
      </c>
      <c r="BT7" s="1135"/>
      <c r="BU7" s="1135"/>
      <c r="BV7" s="1135"/>
      <c r="BW7" s="1135"/>
      <c r="BX7" s="1135"/>
      <c r="BY7" s="1135"/>
      <c r="BZ7" s="1135"/>
      <c r="CA7" s="1135"/>
      <c r="CB7" s="1135"/>
      <c r="CC7" s="1135"/>
      <c r="CD7" s="1135"/>
      <c r="CE7" s="1135"/>
      <c r="CF7" s="1135"/>
      <c r="CG7" s="1136"/>
      <c r="CH7" s="1127">
        <v>-20</v>
      </c>
      <c r="CI7" s="1128"/>
      <c r="CJ7" s="1128"/>
      <c r="CK7" s="1128"/>
      <c r="CL7" s="1129"/>
      <c r="CM7" s="1127">
        <v>-122</v>
      </c>
      <c r="CN7" s="1128"/>
      <c r="CO7" s="1128"/>
      <c r="CP7" s="1128"/>
      <c r="CQ7" s="1129"/>
      <c r="CR7" s="1127">
        <v>68</v>
      </c>
      <c r="CS7" s="1128"/>
      <c r="CT7" s="1128"/>
      <c r="CU7" s="1128"/>
      <c r="CV7" s="1129"/>
      <c r="CW7" s="1127">
        <v>21</v>
      </c>
      <c r="CX7" s="1128"/>
      <c r="CY7" s="1128"/>
      <c r="CZ7" s="1128"/>
      <c r="DA7" s="1129"/>
      <c r="DB7" s="1127">
        <v>70</v>
      </c>
      <c r="DC7" s="1128"/>
      <c r="DD7" s="1128"/>
      <c r="DE7" s="1128"/>
      <c r="DF7" s="1129"/>
      <c r="DG7" s="1127">
        <v>0</v>
      </c>
      <c r="DH7" s="1128"/>
      <c r="DI7" s="1128"/>
      <c r="DJ7" s="1128"/>
      <c r="DK7" s="1129"/>
      <c r="DL7" s="1127">
        <v>70</v>
      </c>
      <c r="DM7" s="1128"/>
      <c r="DN7" s="1128"/>
      <c r="DO7" s="1128"/>
      <c r="DP7" s="1129"/>
      <c r="DQ7" s="1127">
        <v>4</v>
      </c>
      <c r="DR7" s="1128"/>
      <c r="DS7" s="1128"/>
      <c r="DT7" s="1128"/>
      <c r="DU7" s="1129"/>
      <c r="DV7" s="1124"/>
      <c r="DW7" s="1125"/>
      <c r="DX7" s="1125"/>
      <c r="DY7" s="1125"/>
      <c r="DZ7" s="1126"/>
      <c r="EA7" s="205"/>
    </row>
    <row r="8" spans="1:131" s="206" customFormat="1" ht="26.25" customHeight="1">
      <c r="A8" s="212">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48"/>
      <c r="AG8" s="1049"/>
      <c r="AH8" s="1049"/>
      <c r="AI8" s="1049"/>
      <c r="AJ8" s="1050"/>
      <c r="AK8" s="1117"/>
      <c r="AL8" s="1118"/>
      <c r="AM8" s="1118"/>
      <c r="AN8" s="1118"/>
      <c r="AO8" s="1118"/>
      <c r="AP8" s="1118"/>
      <c r="AQ8" s="1118"/>
      <c r="AR8" s="1118"/>
      <c r="AS8" s="1118"/>
      <c r="AT8" s="1118"/>
      <c r="AU8" s="1115"/>
      <c r="AV8" s="1115"/>
      <c r="AW8" s="1115"/>
      <c r="AX8" s="1115"/>
      <c r="AY8" s="1116"/>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c r="A9" s="212">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48"/>
      <c r="AG9" s="1049"/>
      <c r="AH9" s="1049"/>
      <c r="AI9" s="1049"/>
      <c r="AJ9" s="1050"/>
      <c r="AK9" s="1117"/>
      <c r="AL9" s="1118"/>
      <c r="AM9" s="1118"/>
      <c r="AN9" s="1118"/>
      <c r="AO9" s="1118"/>
      <c r="AP9" s="1118"/>
      <c r="AQ9" s="1118"/>
      <c r="AR9" s="1118"/>
      <c r="AS9" s="1118"/>
      <c r="AT9" s="1118"/>
      <c r="AU9" s="1115"/>
      <c r="AV9" s="1115"/>
      <c r="AW9" s="1115"/>
      <c r="AX9" s="1115"/>
      <c r="AY9" s="1116"/>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c r="A10" s="212">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48"/>
      <c r="AG10" s="1049"/>
      <c r="AH10" s="1049"/>
      <c r="AI10" s="1049"/>
      <c r="AJ10" s="1050"/>
      <c r="AK10" s="1117"/>
      <c r="AL10" s="1118"/>
      <c r="AM10" s="1118"/>
      <c r="AN10" s="1118"/>
      <c r="AO10" s="1118"/>
      <c r="AP10" s="1118"/>
      <c r="AQ10" s="1118"/>
      <c r="AR10" s="1118"/>
      <c r="AS10" s="1118"/>
      <c r="AT10" s="1118"/>
      <c r="AU10" s="1115"/>
      <c r="AV10" s="1115"/>
      <c r="AW10" s="1115"/>
      <c r="AX10" s="1115"/>
      <c r="AY10" s="1116"/>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c r="A11" s="212">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48"/>
      <c r="AG11" s="1049"/>
      <c r="AH11" s="1049"/>
      <c r="AI11" s="1049"/>
      <c r="AJ11" s="1050"/>
      <c r="AK11" s="1117"/>
      <c r="AL11" s="1118"/>
      <c r="AM11" s="1118"/>
      <c r="AN11" s="1118"/>
      <c r="AO11" s="1118"/>
      <c r="AP11" s="1118"/>
      <c r="AQ11" s="1118"/>
      <c r="AR11" s="1118"/>
      <c r="AS11" s="1118"/>
      <c r="AT11" s="1118"/>
      <c r="AU11" s="1115"/>
      <c r="AV11" s="1115"/>
      <c r="AW11" s="1115"/>
      <c r="AX11" s="1115"/>
      <c r="AY11" s="1116"/>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c r="A12" s="212">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48"/>
      <c r="AG12" s="1049"/>
      <c r="AH12" s="1049"/>
      <c r="AI12" s="1049"/>
      <c r="AJ12" s="1050"/>
      <c r="AK12" s="1117"/>
      <c r="AL12" s="1118"/>
      <c r="AM12" s="1118"/>
      <c r="AN12" s="1118"/>
      <c r="AO12" s="1118"/>
      <c r="AP12" s="1118"/>
      <c r="AQ12" s="1118"/>
      <c r="AR12" s="1118"/>
      <c r="AS12" s="1118"/>
      <c r="AT12" s="1118"/>
      <c r="AU12" s="1115"/>
      <c r="AV12" s="1115"/>
      <c r="AW12" s="1115"/>
      <c r="AX12" s="1115"/>
      <c r="AY12" s="1116"/>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c r="A13" s="212">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48"/>
      <c r="AG13" s="1049"/>
      <c r="AH13" s="1049"/>
      <c r="AI13" s="1049"/>
      <c r="AJ13" s="1050"/>
      <c r="AK13" s="1117"/>
      <c r="AL13" s="1118"/>
      <c r="AM13" s="1118"/>
      <c r="AN13" s="1118"/>
      <c r="AO13" s="1118"/>
      <c r="AP13" s="1118"/>
      <c r="AQ13" s="1118"/>
      <c r="AR13" s="1118"/>
      <c r="AS13" s="1118"/>
      <c r="AT13" s="1118"/>
      <c r="AU13" s="1115"/>
      <c r="AV13" s="1115"/>
      <c r="AW13" s="1115"/>
      <c r="AX13" s="1115"/>
      <c r="AY13" s="1116"/>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c r="A14" s="212">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48"/>
      <c r="AG14" s="1049"/>
      <c r="AH14" s="1049"/>
      <c r="AI14" s="1049"/>
      <c r="AJ14" s="1050"/>
      <c r="AK14" s="1117"/>
      <c r="AL14" s="1118"/>
      <c r="AM14" s="1118"/>
      <c r="AN14" s="1118"/>
      <c r="AO14" s="1118"/>
      <c r="AP14" s="1118"/>
      <c r="AQ14" s="1118"/>
      <c r="AR14" s="1118"/>
      <c r="AS14" s="1118"/>
      <c r="AT14" s="1118"/>
      <c r="AU14" s="1115"/>
      <c r="AV14" s="1115"/>
      <c r="AW14" s="1115"/>
      <c r="AX14" s="1115"/>
      <c r="AY14" s="1116"/>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48"/>
      <c r="AG15" s="1049"/>
      <c r="AH15" s="1049"/>
      <c r="AI15" s="1049"/>
      <c r="AJ15" s="1050"/>
      <c r="AK15" s="1117"/>
      <c r="AL15" s="1118"/>
      <c r="AM15" s="1118"/>
      <c r="AN15" s="1118"/>
      <c r="AO15" s="1118"/>
      <c r="AP15" s="1118"/>
      <c r="AQ15" s="1118"/>
      <c r="AR15" s="1118"/>
      <c r="AS15" s="1118"/>
      <c r="AT15" s="1118"/>
      <c r="AU15" s="1115"/>
      <c r="AV15" s="1115"/>
      <c r="AW15" s="1115"/>
      <c r="AX15" s="1115"/>
      <c r="AY15" s="1116"/>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48"/>
      <c r="AG16" s="1049"/>
      <c r="AH16" s="1049"/>
      <c r="AI16" s="1049"/>
      <c r="AJ16" s="1050"/>
      <c r="AK16" s="1117"/>
      <c r="AL16" s="1118"/>
      <c r="AM16" s="1118"/>
      <c r="AN16" s="1118"/>
      <c r="AO16" s="1118"/>
      <c r="AP16" s="1118"/>
      <c r="AQ16" s="1118"/>
      <c r="AR16" s="1118"/>
      <c r="AS16" s="1118"/>
      <c r="AT16" s="1118"/>
      <c r="AU16" s="1115"/>
      <c r="AV16" s="1115"/>
      <c r="AW16" s="1115"/>
      <c r="AX16" s="1115"/>
      <c r="AY16" s="1116"/>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48"/>
      <c r="AG17" s="1049"/>
      <c r="AH17" s="1049"/>
      <c r="AI17" s="1049"/>
      <c r="AJ17" s="1050"/>
      <c r="AK17" s="1117"/>
      <c r="AL17" s="1118"/>
      <c r="AM17" s="1118"/>
      <c r="AN17" s="1118"/>
      <c r="AO17" s="1118"/>
      <c r="AP17" s="1118"/>
      <c r="AQ17" s="1118"/>
      <c r="AR17" s="1118"/>
      <c r="AS17" s="1118"/>
      <c r="AT17" s="1118"/>
      <c r="AU17" s="1115"/>
      <c r="AV17" s="1115"/>
      <c r="AW17" s="1115"/>
      <c r="AX17" s="1115"/>
      <c r="AY17" s="1116"/>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48"/>
      <c r="AG18" s="1049"/>
      <c r="AH18" s="1049"/>
      <c r="AI18" s="1049"/>
      <c r="AJ18" s="1050"/>
      <c r="AK18" s="1117"/>
      <c r="AL18" s="1118"/>
      <c r="AM18" s="1118"/>
      <c r="AN18" s="1118"/>
      <c r="AO18" s="1118"/>
      <c r="AP18" s="1118"/>
      <c r="AQ18" s="1118"/>
      <c r="AR18" s="1118"/>
      <c r="AS18" s="1118"/>
      <c r="AT18" s="1118"/>
      <c r="AU18" s="1115"/>
      <c r="AV18" s="1115"/>
      <c r="AW18" s="1115"/>
      <c r="AX18" s="1115"/>
      <c r="AY18" s="1116"/>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48"/>
      <c r="AG19" s="1049"/>
      <c r="AH19" s="1049"/>
      <c r="AI19" s="1049"/>
      <c r="AJ19" s="1050"/>
      <c r="AK19" s="1117"/>
      <c r="AL19" s="1118"/>
      <c r="AM19" s="1118"/>
      <c r="AN19" s="1118"/>
      <c r="AO19" s="1118"/>
      <c r="AP19" s="1118"/>
      <c r="AQ19" s="1118"/>
      <c r="AR19" s="1118"/>
      <c r="AS19" s="1118"/>
      <c r="AT19" s="1118"/>
      <c r="AU19" s="1115"/>
      <c r="AV19" s="1115"/>
      <c r="AW19" s="1115"/>
      <c r="AX19" s="1115"/>
      <c r="AY19" s="1116"/>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48"/>
      <c r="AG20" s="1049"/>
      <c r="AH20" s="1049"/>
      <c r="AI20" s="1049"/>
      <c r="AJ20" s="1050"/>
      <c r="AK20" s="1117"/>
      <c r="AL20" s="1118"/>
      <c r="AM20" s="1118"/>
      <c r="AN20" s="1118"/>
      <c r="AO20" s="1118"/>
      <c r="AP20" s="1118"/>
      <c r="AQ20" s="1118"/>
      <c r="AR20" s="1118"/>
      <c r="AS20" s="1118"/>
      <c r="AT20" s="1118"/>
      <c r="AU20" s="1115"/>
      <c r="AV20" s="1115"/>
      <c r="AW20" s="1115"/>
      <c r="AX20" s="1115"/>
      <c r="AY20" s="1116"/>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48"/>
      <c r="AG21" s="1049"/>
      <c r="AH21" s="1049"/>
      <c r="AI21" s="1049"/>
      <c r="AJ21" s="1050"/>
      <c r="AK21" s="1117"/>
      <c r="AL21" s="1118"/>
      <c r="AM21" s="1118"/>
      <c r="AN21" s="1118"/>
      <c r="AO21" s="1118"/>
      <c r="AP21" s="1118"/>
      <c r="AQ21" s="1118"/>
      <c r="AR21" s="1118"/>
      <c r="AS21" s="1118"/>
      <c r="AT21" s="1118"/>
      <c r="AU21" s="1115"/>
      <c r="AV21" s="1115"/>
      <c r="AW21" s="1115"/>
      <c r="AX21" s="1115"/>
      <c r="AY21" s="1116"/>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48"/>
      <c r="AG22" s="1049"/>
      <c r="AH22" s="1049"/>
      <c r="AI22" s="1049"/>
      <c r="AJ22" s="1050"/>
      <c r="AK22" s="1108"/>
      <c r="AL22" s="1109"/>
      <c r="AM22" s="1109"/>
      <c r="AN22" s="1109"/>
      <c r="AO22" s="1109"/>
      <c r="AP22" s="1109"/>
      <c r="AQ22" s="1109"/>
      <c r="AR22" s="1109"/>
      <c r="AS22" s="1109"/>
      <c r="AT22" s="1109"/>
      <c r="AU22" s="1110"/>
      <c r="AV22" s="1110"/>
      <c r="AW22" s="1110"/>
      <c r="AX22" s="1110"/>
      <c r="AY22" s="1111"/>
      <c r="AZ22" s="1066" t="s">
        <v>362</v>
      </c>
      <c r="BA22" s="1066"/>
      <c r="BB22" s="1066"/>
      <c r="BC22" s="1066"/>
      <c r="BD22" s="1067"/>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9">
        <f>SUM(Q7:Q22)</f>
        <v>8895</v>
      </c>
      <c r="R23" s="1100"/>
      <c r="S23" s="1100"/>
      <c r="T23" s="1100"/>
      <c r="U23" s="1100"/>
      <c r="V23" s="1100">
        <f>SUM(V7:V22)</f>
        <v>8563</v>
      </c>
      <c r="W23" s="1100"/>
      <c r="X23" s="1100"/>
      <c r="Y23" s="1100"/>
      <c r="Z23" s="1100"/>
      <c r="AA23" s="1100"/>
      <c r="AB23" s="1100"/>
      <c r="AC23" s="1100"/>
      <c r="AD23" s="1100"/>
      <c r="AE23" s="1101"/>
      <c r="AF23" s="1102">
        <v>302</v>
      </c>
      <c r="AG23" s="1100"/>
      <c r="AH23" s="1100"/>
      <c r="AI23" s="1100"/>
      <c r="AJ23" s="1103"/>
      <c r="AK23" s="1104"/>
      <c r="AL23" s="1105"/>
      <c r="AM23" s="1105"/>
      <c r="AN23" s="1105"/>
      <c r="AO23" s="1105"/>
      <c r="AP23" s="1100">
        <f>SUM(AP7:AP22)</f>
        <v>6886</v>
      </c>
      <c r="AQ23" s="1100"/>
      <c r="AR23" s="1100"/>
      <c r="AS23" s="1100"/>
      <c r="AT23" s="1100"/>
      <c r="AU23" s="1106"/>
      <c r="AV23" s="1106"/>
      <c r="AW23" s="1106"/>
      <c r="AX23" s="1106"/>
      <c r="AY23" s="1107"/>
      <c r="AZ23" s="1096" t="s">
        <v>108</v>
      </c>
      <c r="BA23" s="1097"/>
      <c r="BB23" s="1097"/>
      <c r="BC23" s="1097"/>
      <c r="BD23" s="1098"/>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5" t="s">
        <v>365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94" t="s">
        <v>366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4" t="s">
        <v>344</v>
      </c>
      <c r="B26" s="1025"/>
      <c r="C26" s="1025"/>
      <c r="D26" s="1025"/>
      <c r="E26" s="1025"/>
      <c r="F26" s="1025"/>
      <c r="G26" s="1025"/>
      <c r="H26" s="1025"/>
      <c r="I26" s="1025"/>
      <c r="J26" s="1025"/>
      <c r="K26" s="1025"/>
      <c r="L26" s="1025"/>
      <c r="M26" s="1025"/>
      <c r="N26" s="1025"/>
      <c r="O26" s="1025"/>
      <c r="P26" s="1026"/>
      <c r="Q26" s="1030" t="s">
        <v>367</v>
      </c>
      <c r="R26" s="1031"/>
      <c r="S26" s="1031"/>
      <c r="T26" s="1031"/>
      <c r="U26" s="1032"/>
      <c r="V26" s="1030" t="s">
        <v>368</v>
      </c>
      <c r="W26" s="1031"/>
      <c r="X26" s="1031"/>
      <c r="Y26" s="1031"/>
      <c r="Z26" s="1032"/>
      <c r="AA26" s="1030" t="s">
        <v>369</v>
      </c>
      <c r="AB26" s="1031"/>
      <c r="AC26" s="1031"/>
      <c r="AD26" s="1031"/>
      <c r="AE26" s="1031"/>
      <c r="AF26" s="1090" t="s">
        <v>370</v>
      </c>
      <c r="AG26" s="1037"/>
      <c r="AH26" s="1037"/>
      <c r="AI26" s="1037"/>
      <c r="AJ26" s="1091"/>
      <c r="AK26" s="1031" t="s">
        <v>371</v>
      </c>
      <c r="AL26" s="1031"/>
      <c r="AM26" s="1031"/>
      <c r="AN26" s="1031"/>
      <c r="AO26" s="1032"/>
      <c r="AP26" s="1030" t="s">
        <v>372</v>
      </c>
      <c r="AQ26" s="1031"/>
      <c r="AR26" s="1031"/>
      <c r="AS26" s="1031"/>
      <c r="AT26" s="1032"/>
      <c r="AU26" s="1030" t="s">
        <v>373</v>
      </c>
      <c r="AV26" s="1031"/>
      <c r="AW26" s="1031"/>
      <c r="AX26" s="1031"/>
      <c r="AY26" s="1032"/>
      <c r="AZ26" s="1030" t="s">
        <v>374</v>
      </c>
      <c r="BA26" s="1031"/>
      <c r="BB26" s="1031"/>
      <c r="BC26" s="1031"/>
      <c r="BD26" s="1032"/>
      <c r="BE26" s="1030" t="s">
        <v>351</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2"/>
      <c r="AG27" s="1040"/>
      <c r="AH27" s="1040"/>
      <c r="AI27" s="1040"/>
      <c r="AJ27" s="1093"/>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81" t="s">
        <v>375</v>
      </c>
      <c r="C28" s="1082"/>
      <c r="D28" s="1082"/>
      <c r="E28" s="1082"/>
      <c r="F28" s="1082"/>
      <c r="G28" s="1082"/>
      <c r="H28" s="1082"/>
      <c r="I28" s="1082"/>
      <c r="J28" s="1082"/>
      <c r="K28" s="1082"/>
      <c r="L28" s="1082"/>
      <c r="M28" s="1082"/>
      <c r="N28" s="1082"/>
      <c r="O28" s="1082"/>
      <c r="P28" s="1083"/>
      <c r="Q28" s="1084">
        <v>1560</v>
      </c>
      <c r="R28" s="1085"/>
      <c r="S28" s="1085"/>
      <c r="T28" s="1085"/>
      <c r="U28" s="1085"/>
      <c r="V28" s="1085">
        <v>1520</v>
      </c>
      <c r="W28" s="1085"/>
      <c r="X28" s="1085"/>
      <c r="Y28" s="1085"/>
      <c r="Z28" s="1085"/>
      <c r="AA28" s="1085">
        <v>40</v>
      </c>
      <c r="AB28" s="1085"/>
      <c r="AC28" s="1085"/>
      <c r="AD28" s="1085"/>
      <c r="AE28" s="1086"/>
      <c r="AF28" s="1087">
        <v>40</v>
      </c>
      <c r="AG28" s="1085"/>
      <c r="AH28" s="1085"/>
      <c r="AI28" s="1085"/>
      <c r="AJ28" s="1088"/>
      <c r="AK28" s="1089">
        <v>252</v>
      </c>
      <c r="AL28" s="1077"/>
      <c r="AM28" s="1077"/>
      <c r="AN28" s="1077"/>
      <c r="AO28" s="1077"/>
      <c r="AP28" s="1077">
        <v>0</v>
      </c>
      <c r="AQ28" s="1077"/>
      <c r="AR28" s="1077"/>
      <c r="AS28" s="1077"/>
      <c r="AT28" s="1077"/>
      <c r="AU28" s="1077" t="s">
        <v>535</v>
      </c>
      <c r="AV28" s="1077"/>
      <c r="AW28" s="1077"/>
      <c r="AX28" s="1077"/>
      <c r="AY28" s="1077"/>
      <c r="AZ28" s="1078" t="s">
        <v>535</v>
      </c>
      <c r="BA28" s="1078"/>
      <c r="BB28" s="1078"/>
      <c r="BC28" s="1078"/>
      <c r="BD28" s="1078"/>
      <c r="BE28" s="1079"/>
      <c r="BF28" s="1079"/>
      <c r="BG28" s="1079"/>
      <c r="BH28" s="1079"/>
      <c r="BI28" s="1080"/>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68" t="s">
        <v>376</v>
      </c>
      <c r="C29" s="1069"/>
      <c r="D29" s="1069"/>
      <c r="E29" s="1069"/>
      <c r="F29" s="1069"/>
      <c r="G29" s="1069"/>
      <c r="H29" s="1069"/>
      <c r="I29" s="1069"/>
      <c r="J29" s="1069"/>
      <c r="K29" s="1069"/>
      <c r="L29" s="1069"/>
      <c r="M29" s="1069"/>
      <c r="N29" s="1069"/>
      <c r="O29" s="1069"/>
      <c r="P29" s="1070"/>
      <c r="Q29" s="1074">
        <v>72</v>
      </c>
      <c r="R29" s="1075"/>
      <c r="S29" s="1075"/>
      <c r="T29" s="1075"/>
      <c r="U29" s="1075"/>
      <c r="V29" s="1075">
        <v>70</v>
      </c>
      <c r="W29" s="1075"/>
      <c r="X29" s="1075"/>
      <c r="Y29" s="1075"/>
      <c r="Z29" s="1075"/>
      <c r="AA29" s="1075">
        <v>2</v>
      </c>
      <c r="AB29" s="1075"/>
      <c r="AC29" s="1075"/>
      <c r="AD29" s="1075"/>
      <c r="AE29" s="1076"/>
      <c r="AF29" s="1048">
        <v>2</v>
      </c>
      <c r="AG29" s="1049"/>
      <c r="AH29" s="1049"/>
      <c r="AI29" s="1049"/>
      <c r="AJ29" s="1050"/>
      <c r="AK29" s="1006">
        <v>36</v>
      </c>
      <c r="AL29" s="997"/>
      <c r="AM29" s="997"/>
      <c r="AN29" s="997"/>
      <c r="AO29" s="997"/>
      <c r="AP29" s="997">
        <v>0</v>
      </c>
      <c r="AQ29" s="997"/>
      <c r="AR29" s="997"/>
      <c r="AS29" s="997"/>
      <c r="AT29" s="997"/>
      <c r="AU29" s="997" t="s">
        <v>535</v>
      </c>
      <c r="AV29" s="997"/>
      <c r="AW29" s="997"/>
      <c r="AX29" s="997"/>
      <c r="AY29" s="997"/>
      <c r="AZ29" s="1073" t="s">
        <v>535</v>
      </c>
      <c r="BA29" s="1073"/>
      <c r="BB29" s="1073"/>
      <c r="BC29" s="1073"/>
      <c r="BD29" s="1073"/>
      <c r="BE29" s="1063"/>
      <c r="BF29" s="1063"/>
      <c r="BG29" s="1063"/>
      <c r="BH29" s="1063"/>
      <c r="BI29" s="1064"/>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68" t="s">
        <v>377</v>
      </c>
      <c r="C30" s="1069"/>
      <c r="D30" s="1069"/>
      <c r="E30" s="1069"/>
      <c r="F30" s="1069"/>
      <c r="G30" s="1069"/>
      <c r="H30" s="1069"/>
      <c r="I30" s="1069"/>
      <c r="J30" s="1069"/>
      <c r="K30" s="1069"/>
      <c r="L30" s="1069"/>
      <c r="M30" s="1069"/>
      <c r="N30" s="1069"/>
      <c r="O30" s="1069"/>
      <c r="P30" s="1070"/>
      <c r="Q30" s="1074">
        <v>239</v>
      </c>
      <c r="R30" s="1075"/>
      <c r="S30" s="1075"/>
      <c r="T30" s="1075"/>
      <c r="U30" s="1075"/>
      <c r="V30" s="1075">
        <v>204</v>
      </c>
      <c r="W30" s="1075"/>
      <c r="X30" s="1075"/>
      <c r="Y30" s="1075"/>
      <c r="Z30" s="1075"/>
      <c r="AA30" s="1075">
        <v>35</v>
      </c>
      <c r="AB30" s="1075"/>
      <c r="AC30" s="1075"/>
      <c r="AD30" s="1075"/>
      <c r="AE30" s="1076"/>
      <c r="AF30" s="1048">
        <v>229</v>
      </c>
      <c r="AG30" s="1049"/>
      <c r="AH30" s="1049"/>
      <c r="AI30" s="1049"/>
      <c r="AJ30" s="1050"/>
      <c r="AK30" s="1006">
        <v>0</v>
      </c>
      <c r="AL30" s="997"/>
      <c r="AM30" s="997"/>
      <c r="AN30" s="997"/>
      <c r="AO30" s="997"/>
      <c r="AP30" s="997">
        <v>596</v>
      </c>
      <c r="AQ30" s="997"/>
      <c r="AR30" s="997"/>
      <c r="AS30" s="997"/>
      <c r="AT30" s="997"/>
      <c r="AU30" s="997" t="s">
        <v>535</v>
      </c>
      <c r="AV30" s="997"/>
      <c r="AW30" s="997"/>
      <c r="AX30" s="997"/>
      <c r="AY30" s="997"/>
      <c r="AZ30" s="1073" t="s">
        <v>535</v>
      </c>
      <c r="BA30" s="1073"/>
      <c r="BB30" s="1073"/>
      <c r="BC30" s="1073"/>
      <c r="BD30" s="1073"/>
      <c r="BE30" s="1063" t="s">
        <v>378</v>
      </c>
      <c r="BF30" s="1063"/>
      <c r="BG30" s="1063"/>
      <c r="BH30" s="1063"/>
      <c r="BI30" s="1064"/>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68" t="s">
        <v>379</v>
      </c>
      <c r="C31" s="1069"/>
      <c r="D31" s="1069"/>
      <c r="E31" s="1069"/>
      <c r="F31" s="1069"/>
      <c r="G31" s="1069"/>
      <c r="H31" s="1069"/>
      <c r="I31" s="1069"/>
      <c r="J31" s="1069"/>
      <c r="K31" s="1069"/>
      <c r="L31" s="1069"/>
      <c r="M31" s="1069"/>
      <c r="N31" s="1069"/>
      <c r="O31" s="1069"/>
      <c r="P31" s="1070"/>
      <c r="Q31" s="1074">
        <v>193</v>
      </c>
      <c r="R31" s="1075"/>
      <c r="S31" s="1075"/>
      <c r="T31" s="1075"/>
      <c r="U31" s="1075"/>
      <c r="V31" s="1075">
        <v>91</v>
      </c>
      <c r="W31" s="1075"/>
      <c r="X31" s="1075"/>
      <c r="Y31" s="1075"/>
      <c r="Z31" s="1075"/>
      <c r="AA31" s="1075">
        <v>102</v>
      </c>
      <c r="AB31" s="1075"/>
      <c r="AC31" s="1075"/>
      <c r="AD31" s="1075"/>
      <c r="AE31" s="1076"/>
      <c r="AF31" s="1048">
        <v>27</v>
      </c>
      <c r="AG31" s="1049"/>
      <c r="AH31" s="1049"/>
      <c r="AI31" s="1049"/>
      <c r="AJ31" s="1050"/>
      <c r="AK31" s="1006">
        <v>154</v>
      </c>
      <c r="AL31" s="997"/>
      <c r="AM31" s="997"/>
      <c r="AN31" s="997"/>
      <c r="AO31" s="997"/>
      <c r="AP31" s="997">
        <v>1361</v>
      </c>
      <c r="AQ31" s="997"/>
      <c r="AR31" s="997"/>
      <c r="AS31" s="997"/>
      <c r="AT31" s="997"/>
      <c r="AU31" s="997" t="s">
        <v>535</v>
      </c>
      <c r="AV31" s="997"/>
      <c r="AW31" s="997"/>
      <c r="AX31" s="997"/>
      <c r="AY31" s="997"/>
      <c r="AZ31" s="1073" t="s">
        <v>535</v>
      </c>
      <c r="BA31" s="1073"/>
      <c r="BB31" s="1073"/>
      <c r="BC31" s="1073"/>
      <c r="BD31" s="1073"/>
      <c r="BE31" s="1063" t="s">
        <v>380</v>
      </c>
      <c r="BF31" s="1063"/>
      <c r="BG31" s="1063"/>
      <c r="BH31" s="1063"/>
      <c r="BI31" s="1064"/>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68"/>
      <c r="C32" s="1069"/>
      <c r="D32" s="1069"/>
      <c r="E32" s="1069"/>
      <c r="F32" s="1069"/>
      <c r="G32" s="1069"/>
      <c r="H32" s="1069"/>
      <c r="I32" s="1069"/>
      <c r="J32" s="1069"/>
      <c r="K32" s="1069"/>
      <c r="L32" s="1069"/>
      <c r="M32" s="1069"/>
      <c r="N32" s="1069"/>
      <c r="O32" s="1069"/>
      <c r="P32" s="1070"/>
      <c r="Q32" s="1074"/>
      <c r="R32" s="1075"/>
      <c r="S32" s="1075"/>
      <c r="T32" s="1075"/>
      <c r="U32" s="1075"/>
      <c r="V32" s="1075"/>
      <c r="W32" s="1075"/>
      <c r="X32" s="1075"/>
      <c r="Y32" s="1075"/>
      <c r="Z32" s="1075"/>
      <c r="AA32" s="1075"/>
      <c r="AB32" s="1075"/>
      <c r="AC32" s="1075"/>
      <c r="AD32" s="1075"/>
      <c r="AE32" s="1076"/>
      <c r="AF32" s="1048"/>
      <c r="AG32" s="1049"/>
      <c r="AH32" s="1049"/>
      <c r="AI32" s="1049"/>
      <c r="AJ32" s="1050"/>
      <c r="AK32" s="1006"/>
      <c r="AL32" s="997"/>
      <c r="AM32" s="997"/>
      <c r="AN32" s="997"/>
      <c r="AO32" s="997"/>
      <c r="AP32" s="997"/>
      <c r="AQ32" s="997"/>
      <c r="AR32" s="997"/>
      <c r="AS32" s="997"/>
      <c r="AT32" s="997"/>
      <c r="AU32" s="997"/>
      <c r="AV32" s="997"/>
      <c r="AW32" s="997"/>
      <c r="AX32" s="997"/>
      <c r="AY32" s="997"/>
      <c r="AZ32" s="1073"/>
      <c r="BA32" s="1073"/>
      <c r="BB32" s="1073"/>
      <c r="BC32" s="1073"/>
      <c r="BD32" s="1073"/>
      <c r="BE32" s="1063"/>
      <c r="BF32" s="1063"/>
      <c r="BG32" s="1063"/>
      <c r="BH32" s="1063"/>
      <c r="BI32" s="1064"/>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48"/>
      <c r="AG33" s="1049"/>
      <c r="AH33" s="1049"/>
      <c r="AI33" s="1049"/>
      <c r="AJ33" s="1050"/>
      <c r="AK33" s="1006"/>
      <c r="AL33" s="997"/>
      <c r="AM33" s="997"/>
      <c r="AN33" s="997"/>
      <c r="AO33" s="997"/>
      <c r="AP33" s="997"/>
      <c r="AQ33" s="997"/>
      <c r="AR33" s="997"/>
      <c r="AS33" s="997"/>
      <c r="AT33" s="997"/>
      <c r="AU33" s="997"/>
      <c r="AV33" s="997"/>
      <c r="AW33" s="997"/>
      <c r="AX33" s="997"/>
      <c r="AY33" s="997"/>
      <c r="AZ33" s="1073"/>
      <c r="BA33" s="1073"/>
      <c r="BB33" s="1073"/>
      <c r="BC33" s="1073"/>
      <c r="BD33" s="1073"/>
      <c r="BE33" s="1063"/>
      <c r="BF33" s="1063"/>
      <c r="BG33" s="1063"/>
      <c r="BH33" s="1063"/>
      <c r="BI33" s="1064"/>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48"/>
      <c r="AG34" s="1049"/>
      <c r="AH34" s="1049"/>
      <c r="AI34" s="1049"/>
      <c r="AJ34" s="1050"/>
      <c r="AK34" s="1006"/>
      <c r="AL34" s="997"/>
      <c r="AM34" s="997"/>
      <c r="AN34" s="997"/>
      <c r="AO34" s="997"/>
      <c r="AP34" s="997"/>
      <c r="AQ34" s="997"/>
      <c r="AR34" s="997"/>
      <c r="AS34" s="997"/>
      <c r="AT34" s="997"/>
      <c r="AU34" s="997"/>
      <c r="AV34" s="997"/>
      <c r="AW34" s="997"/>
      <c r="AX34" s="997"/>
      <c r="AY34" s="997"/>
      <c r="AZ34" s="1073"/>
      <c r="BA34" s="1073"/>
      <c r="BB34" s="1073"/>
      <c r="BC34" s="1073"/>
      <c r="BD34" s="1073"/>
      <c r="BE34" s="1063"/>
      <c r="BF34" s="1063"/>
      <c r="BG34" s="1063"/>
      <c r="BH34" s="1063"/>
      <c r="BI34" s="1064"/>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48"/>
      <c r="AG35" s="1049"/>
      <c r="AH35" s="1049"/>
      <c r="AI35" s="1049"/>
      <c r="AJ35" s="1050"/>
      <c r="AK35" s="1006"/>
      <c r="AL35" s="997"/>
      <c r="AM35" s="997"/>
      <c r="AN35" s="997"/>
      <c r="AO35" s="997"/>
      <c r="AP35" s="997"/>
      <c r="AQ35" s="997"/>
      <c r="AR35" s="997"/>
      <c r="AS35" s="997"/>
      <c r="AT35" s="997"/>
      <c r="AU35" s="997"/>
      <c r="AV35" s="997"/>
      <c r="AW35" s="997"/>
      <c r="AX35" s="997"/>
      <c r="AY35" s="997"/>
      <c r="AZ35" s="1073"/>
      <c r="BA35" s="1073"/>
      <c r="BB35" s="1073"/>
      <c r="BC35" s="1073"/>
      <c r="BD35" s="1073"/>
      <c r="BE35" s="1063"/>
      <c r="BF35" s="1063"/>
      <c r="BG35" s="1063"/>
      <c r="BH35" s="1063"/>
      <c r="BI35" s="1064"/>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48"/>
      <c r="AG36" s="1049"/>
      <c r="AH36" s="1049"/>
      <c r="AI36" s="1049"/>
      <c r="AJ36" s="1050"/>
      <c r="AK36" s="1006"/>
      <c r="AL36" s="997"/>
      <c r="AM36" s="997"/>
      <c r="AN36" s="997"/>
      <c r="AO36" s="997"/>
      <c r="AP36" s="997"/>
      <c r="AQ36" s="997"/>
      <c r="AR36" s="997"/>
      <c r="AS36" s="997"/>
      <c r="AT36" s="997"/>
      <c r="AU36" s="997"/>
      <c r="AV36" s="997"/>
      <c r="AW36" s="997"/>
      <c r="AX36" s="997"/>
      <c r="AY36" s="997"/>
      <c r="AZ36" s="1073"/>
      <c r="BA36" s="1073"/>
      <c r="BB36" s="1073"/>
      <c r="BC36" s="1073"/>
      <c r="BD36" s="1073"/>
      <c r="BE36" s="1063"/>
      <c r="BF36" s="1063"/>
      <c r="BG36" s="1063"/>
      <c r="BH36" s="1063"/>
      <c r="BI36" s="1064"/>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48"/>
      <c r="AG37" s="1049"/>
      <c r="AH37" s="1049"/>
      <c r="AI37" s="1049"/>
      <c r="AJ37" s="1050"/>
      <c r="AK37" s="1006"/>
      <c r="AL37" s="997"/>
      <c r="AM37" s="997"/>
      <c r="AN37" s="997"/>
      <c r="AO37" s="997"/>
      <c r="AP37" s="997"/>
      <c r="AQ37" s="997"/>
      <c r="AR37" s="997"/>
      <c r="AS37" s="997"/>
      <c r="AT37" s="997"/>
      <c r="AU37" s="997"/>
      <c r="AV37" s="997"/>
      <c r="AW37" s="997"/>
      <c r="AX37" s="997"/>
      <c r="AY37" s="997"/>
      <c r="AZ37" s="1073"/>
      <c r="BA37" s="1073"/>
      <c r="BB37" s="1073"/>
      <c r="BC37" s="1073"/>
      <c r="BD37" s="1073"/>
      <c r="BE37" s="1063"/>
      <c r="BF37" s="1063"/>
      <c r="BG37" s="1063"/>
      <c r="BH37" s="1063"/>
      <c r="BI37" s="1064"/>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48"/>
      <c r="AG38" s="1049"/>
      <c r="AH38" s="1049"/>
      <c r="AI38" s="1049"/>
      <c r="AJ38" s="1050"/>
      <c r="AK38" s="1006"/>
      <c r="AL38" s="997"/>
      <c r="AM38" s="997"/>
      <c r="AN38" s="997"/>
      <c r="AO38" s="997"/>
      <c r="AP38" s="997"/>
      <c r="AQ38" s="997"/>
      <c r="AR38" s="997"/>
      <c r="AS38" s="997"/>
      <c r="AT38" s="997"/>
      <c r="AU38" s="997"/>
      <c r="AV38" s="997"/>
      <c r="AW38" s="997"/>
      <c r="AX38" s="997"/>
      <c r="AY38" s="997"/>
      <c r="AZ38" s="1073"/>
      <c r="BA38" s="1073"/>
      <c r="BB38" s="1073"/>
      <c r="BC38" s="1073"/>
      <c r="BD38" s="1073"/>
      <c r="BE38" s="1063"/>
      <c r="BF38" s="1063"/>
      <c r="BG38" s="1063"/>
      <c r="BH38" s="1063"/>
      <c r="BI38" s="1064"/>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48"/>
      <c r="AG39" s="1049"/>
      <c r="AH39" s="1049"/>
      <c r="AI39" s="1049"/>
      <c r="AJ39" s="1050"/>
      <c r="AK39" s="1006"/>
      <c r="AL39" s="997"/>
      <c r="AM39" s="997"/>
      <c r="AN39" s="997"/>
      <c r="AO39" s="997"/>
      <c r="AP39" s="997"/>
      <c r="AQ39" s="997"/>
      <c r="AR39" s="997"/>
      <c r="AS39" s="997"/>
      <c r="AT39" s="997"/>
      <c r="AU39" s="997"/>
      <c r="AV39" s="997"/>
      <c r="AW39" s="997"/>
      <c r="AX39" s="997"/>
      <c r="AY39" s="997"/>
      <c r="AZ39" s="1073"/>
      <c r="BA39" s="1073"/>
      <c r="BB39" s="1073"/>
      <c r="BC39" s="1073"/>
      <c r="BD39" s="1073"/>
      <c r="BE39" s="1063"/>
      <c r="BF39" s="1063"/>
      <c r="BG39" s="1063"/>
      <c r="BH39" s="1063"/>
      <c r="BI39" s="1064"/>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48"/>
      <c r="AG40" s="1049"/>
      <c r="AH40" s="1049"/>
      <c r="AI40" s="1049"/>
      <c r="AJ40" s="1050"/>
      <c r="AK40" s="1006"/>
      <c r="AL40" s="997"/>
      <c r="AM40" s="997"/>
      <c r="AN40" s="997"/>
      <c r="AO40" s="997"/>
      <c r="AP40" s="997"/>
      <c r="AQ40" s="997"/>
      <c r="AR40" s="997"/>
      <c r="AS40" s="997"/>
      <c r="AT40" s="997"/>
      <c r="AU40" s="997"/>
      <c r="AV40" s="997"/>
      <c r="AW40" s="997"/>
      <c r="AX40" s="997"/>
      <c r="AY40" s="997"/>
      <c r="AZ40" s="1073"/>
      <c r="BA40" s="1073"/>
      <c r="BB40" s="1073"/>
      <c r="BC40" s="1073"/>
      <c r="BD40" s="1073"/>
      <c r="BE40" s="1063"/>
      <c r="BF40" s="1063"/>
      <c r="BG40" s="1063"/>
      <c r="BH40" s="1063"/>
      <c r="BI40" s="1064"/>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48"/>
      <c r="AG41" s="1049"/>
      <c r="AH41" s="1049"/>
      <c r="AI41" s="1049"/>
      <c r="AJ41" s="1050"/>
      <c r="AK41" s="1006"/>
      <c r="AL41" s="997"/>
      <c r="AM41" s="997"/>
      <c r="AN41" s="997"/>
      <c r="AO41" s="997"/>
      <c r="AP41" s="997"/>
      <c r="AQ41" s="997"/>
      <c r="AR41" s="997"/>
      <c r="AS41" s="997"/>
      <c r="AT41" s="997"/>
      <c r="AU41" s="997"/>
      <c r="AV41" s="997"/>
      <c r="AW41" s="997"/>
      <c r="AX41" s="997"/>
      <c r="AY41" s="997"/>
      <c r="AZ41" s="1073"/>
      <c r="BA41" s="1073"/>
      <c r="BB41" s="1073"/>
      <c r="BC41" s="1073"/>
      <c r="BD41" s="1073"/>
      <c r="BE41" s="1063"/>
      <c r="BF41" s="1063"/>
      <c r="BG41" s="1063"/>
      <c r="BH41" s="1063"/>
      <c r="BI41" s="1064"/>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48"/>
      <c r="AG42" s="1049"/>
      <c r="AH42" s="1049"/>
      <c r="AI42" s="1049"/>
      <c r="AJ42" s="1050"/>
      <c r="AK42" s="1006"/>
      <c r="AL42" s="997"/>
      <c r="AM42" s="997"/>
      <c r="AN42" s="997"/>
      <c r="AO42" s="997"/>
      <c r="AP42" s="997"/>
      <c r="AQ42" s="997"/>
      <c r="AR42" s="997"/>
      <c r="AS42" s="997"/>
      <c r="AT42" s="997"/>
      <c r="AU42" s="997"/>
      <c r="AV42" s="997"/>
      <c r="AW42" s="997"/>
      <c r="AX42" s="997"/>
      <c r="AY42" s="997"/>
      <c r="AZ42" s="1073"/>
      <c r="BA42" s="1073"/>
      <c r="BB42" s="1073"/>
      <c r="BC42" s="1073"/>
      <c r="BD42" s="1073"/>
      <c r="BE42" s="1063"/>
      <c r="BF42" s="1063"/>
      <c r="BG42" s="1063"/>
      <c r="BH42" s="1063"/>
      <c r="BI42" s="1064"/>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48"/>
      <c r="AG43" s="1049"/>
      <c r="AH43" s="1049"/>
      <c r="AI43" s="1049"/>
      <c r="AJ43" s="1050"/>
      <c r="AK43" s="1006"/>
      <c r="AL43" s="997"/>
      <c r="AM43" s="997"/>
      <c r="AN43" s="997"/>
      <c r="AO43" s="997"/>
      <c r="AP43" s="997"/>
      <c r="AQ43" s="997"/>
      <c r="AR43" s="997"/>
      <c r="AS43" s="997"/>
      <c r="AT43" s="997"/>
      <c r="AU43" s="997"/>
      <c r="AV43" s="997"/>
      <c r="AW43" s="997"/>
      <c r="AX43" s="997"/>
      <c r="AY43" s="997"/>
      <c r="AZ43" s="1073"/>
      <c r="BA43" s="1073"/>
      <c r="BB43" s="1073"/>
      <c r="BC43" s="1073"/>
      <c r="BD43" s="1073"/>
      <c r="BE43" s="1063"/>
      <c r="BF43" s="1063"/>
      <c r="BG43" s="1063"/>
      <c r="BH43" s="1063"/>
      <c r="BI43" s="1064"/>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48"/>
      <c r="AG44" s="1049"/>
      <c r="AH44" s="1049"/>
      <c r="AI44" s="1049"/>
      <c r="AJ44" s="1050"/>
      <c r="AK44" s="1006"/>
      <c r="AL44" s="997"/>
      <c r="AM44" s="997"/>
      <c r="AN44" s="997"/>
      <c r="AO44" s="997"/>
      <c r="AP44" s="997"/>
      <c r="AQ44" s="997"/>
      <c r="AR44" s="997"/>
      <c r="AS44" s="997"/>
      <c r="AT44" s="997"/>
      <c r="AU44" s="997"/>
      <c r="AV44" s="997"/>
      <c r="AW44" s="997"/>
      <c r="AX44" s="997"/>
      <c r="AY44" s="997"/>
      <c r="AZ44" s="1073"/>
      <c r="BA44" s="1073"/>
      <c r="BB44" s="1073"/>
      <c r="BC44" s="1073"/>
      <c r="BD44" s="1073"/>
      <c r="BE44" s="1063"/>
      <c r="BF44" s="1063"/>
      <c r="BG44" s="1063"/>
      <c r="BH44" s="1063"/>
      <c r="BI44" s="1064"/>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48"/>
      <c r="AG45" s="1049"/>
      <c r="AH45" s="1049"/>
      <c r="AI45" s="1049"/>
      <c r="AJ45" s="1050"/>
      <c r="AK45" s="1006"/>
      <c r="AL45" s="997"/>
      <c r="AM45" s="997"/>
      <c r="AN45" s="997"/>
      <c r="AO45" s="997"/>
      <c r="AP45" s="997"/>
      <c r="AQ45" s="997"/>
      <c r="AR45" s="997"/>
      <c r="AS45" s="997"/>
      <c r="AT45" s="997"/>
      <c r="AU45" s="997"/>
      <c r="AV45" s="997"/>
      <c r="AW45" s="997"/>
      <c r="AX45" s="997"/>
      <c r="AY45" s="997"/>
      <c r="AZ45" s="1073"/>
      <c r="BA45" s="1073"/>
      <c r="BB45" s="1073"/>
      <c r="BC45" s="1073"/>
      <c r="BD45" s="1073"/>
      <c r="BE45" s="1063"/>
      <c r="BF45" s="1063"/>
      <c r="BG45" s="1063"/>
      <c r="BH45" s="1063"/>
      <c r="BI45" s="1064"/>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48"/>
      <c r="AG46" s="1049"/>
      <c r="AH46" s="1049"/>
      <c r="AI46" s="1049"/>
      <c r="AJ46" s="1050"/>
      <c r="AK46" s="1006"/>
      <c r="AL46" s="997"/>
      <c r="AM46" s="997"/>
      <c r="AN46" s="997"/>
      <c r="AO46" s="997"/>
      <c r="AP46" s="997"/>
      <c r="AQ46" s="997"/>
      <c r="AR46" s="997"/>
      <c r="AS46" s="997"/>
      <c r="AT46" s="997"/>
      <c r="AU46" s="997"/>
      <c r="AV46" s="997"/>
      <c r="AW46" s="997"/>
      <c r="AX46" s="997"/>
      <c r="AY46" s="997"/>
      <c r="AZ46" s="1073"/>
      <c r="BA46" s="1073"/>
      <c r="BB46" s="1073"/>
      <c r="BC46" s="1073"/>
      <c r="BD46" s="1073"/>
      <c r="BE46" s="1063"/>
      <c r="BF46" s="1063"/>
      <c r="BG46" s="1063"/>
      <c r="BH46" s="1063"/>
      <c r="BI46" s="1064"/>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48"/>
      <c r="AG47" s="1049"/>
      <c r="AH47" s="1049"/>
      <c r="AI47" s="1049"/>
      <c r="AJ47" s="1050"/>
      <c r="AK47" s="1006"/>
      <c r="AL47" s="997"/>
      <c r="AM47" s="997"/>
      <c r="AN47" s="997"/>
      <c r="AO47" s="997"/>
      <c r="AP47" s="997"/>
      <c r="AQ47" s="997"/>
      <c r="AR47" s="997"/>
      <c r="AS47" s="997"/>
      <c r="AT47" s="997"/>
      <c r="AU47" s="997"/>
      <c r="AV47" s="997"/>
      <c r="AW47" s="997"/>
      <c r="AX47" s="997"/>
      <c r="AY47" s="997"/>
      <c r="AZ47" s="1073"/>
      <c r="BA47" s="1073"/>
      <c r="BB47" s="1073"/>
      <c r="BC47" s="1073"/>
      <c r="BD47" s="1073"/>
      <c r="BE47" s="1063"/>
      <c r="BF47" s="1063"/>
      <c r="BG47" s="1063"/>
      <c r="BH47" s="1063"/>
      <c r="BI47" s="1064"/>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48"/>
      <c r="AG48" s="1049"/>
      <c r="AH48" s="1049"/>
      <c r="AI48" s="1049"/>
      <c r="AJ48" s="1050"/>
      <c r="AK48" s="1006"/>
      <c r="AL48" s="997"/>
      <c r="AM48" s="997"/>
      <c r="AN48" s="997"/>
      <c r="AO48" s="997"/>
      <c r="AP48" s="997"/>
      <c r="AQ48" s="997"/>
      <c r="AR48" s="997"/>
      <c r="AS48" s="997"/>
      <c r="AT48" s="997"/>
      <c r="AU48" s="997"/>
      <c r="AV48" s="997"/>
      <c r="AW48" s="997"/>
      <c r="AX48" s="997"/>
      <c r="AY48" s="997"/>
      <c r="AZ48" s="1073"/>
      <c r="BA48" s="1073"/>
      <c r="BB48" s="1073"/>
      <c r="BC48" s="1073"/>
      <c r="BD48" s="1073"/>
      <c r="BE48" s="1063"/>
      <c r="BF48" s="1063"/>
      <c r="BG48" s="1063"/>
      <c r="BH48" s="1063"/>
      <c r="BI48" s="1064"/>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48"/>
      <c r="AG49" s="1049"/>
      <c r="AH49" s="1049"/>
      <c r="AI49" s="1049"/>
      <c r="AJ49" s="1050"/>
      <c r="AK49" s="1006"/>
      <c r="AL49" s="997"/>
      <c r="AM49" s="997"/>
      <c r="AN49" s="997"/>
      <c r="AO49" s="997"/>
      <c r="AP49" s="997"/>
      <c r="AQ49" s="997"/>
      <c r="AR49" s="997"/>
      <c r="AS49" s="997"/>
      <c r="AT49" s="997"/>
      <c r="AU49" s="997"/>
      <c r="AV49" s="997"/>
      <c r="AW49" s="997"/>
      <c r="AX49" s="997"/>
      <c r="AY49" s="997"/>
      <c r="AZ49" s="1073"/>
      <c r="BA49" s="1073"/>
      <c r="BB49" s="1073"/>
      <c r="BC49" s="1073"/>
      <c r="BD49" s="1073"/>
      <c r="BE49" s="1063"/>
      <c r="BF49" s="1063"/>
      <c r="BG49" s="1063"/>
      <c r="BH49" s="1063"/>
      <c r="BI49" s="1064"/>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68"/>
      <c r="C50" s="1069"/>
      <c r="D50" s="1069"/>
      <c r="E50" s="1069"/>
      <c r="F50" s="1069"/>
      <c r="G50" s="1069"/>
      <c r="H50" s="1069"/>
      <c r="I50" s="1069"/>
      <c r="J50" s="1069"/>
      <c r="K50" s="1069"/>
      <c r="L50" s="1069"/>
      <c r="M50" s="1069"/>
      <c r="N50" s="1069"/>
      <c r="O50" s="1069"/>
      <c r="P50" s="1070"/>
      <c r="Q50" s="1071"/>
      <c r="R50" s="1052"/>
      <c r="S50" s="1052"/>
      <c r="T50" s="1052"/>
      <c r="U50" s="1052"/>
      <c r="V50" s="1052"/>
      <c r="W50" s="1052"/>
      <c r="X50" s="1052"/>
      <c r="Y50" s="1052"/>
      <c r="Z50" s="1052"/>
      <c r="AA50" s="1052"/>
      <c r="AB50" s="1052"/>
      <c r="AC50" s="1052"/>
      <c r="AD50" s="1052"/>
      <c r="AE50" s="1072"/>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3"/>
      <c r="BF50" s="1063"/>
      <c r="BG50" s="1063"/>
      <c r="BH50" s="1063"/>
      <c r="BI50" s="1064"/>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68"/>
      <c r="C51" s="1069"/>
      <c r="D51" s="1069"/>
      <c r="E51" s="1069"/>
      <c r="F51" s="1069"/>
      <c r="G51" s="1069"/>
      <c r="H51" s="1069"/>
      <c r="I51" s="1069"/>
      <c r="J51" s="1069"/>
      <c r="K51" s="1069"/>
      <c r="L51" s="1069"/>
      <c r="M51" s="1069"/>
      <c r="N51" s="1069"/>
      <c r="O51" s="1069"/>
      <c r="P51" s="1070"/>
      <c r="Q51" s="1071"/>
      <c r="R51" s="1052"/>
      <c r="S51" s="1052"/>
      <c r="T51" s="1052"/>
      <c r="U51" s="1052"/>
      <c r="V51" s="1052"/>
      <c r="W51" s="1052"/>
      <c r="X51" s="1052"/>
      <c r="Y51" s="1052"/>
      <c r="Z51" s="1052"/>
      <c r="AA51" s="1052"/>
      <c r="AB51" s="1052"/>
      <c r="AC51" s="1052"/>
      <c r="AD51" s="1052"/>
      <c r="AE51" s="1072"/>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3"/>
      <c r="BF51" s="1063"/>
      <c r="BG51" s="1063"/>
      <c r="BH51" s="1063"/>
      <c r="BI51" s="1064"/>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68"/>
      <c r="C52" s="1069"/>
      <c r="D52" s="1069"/>
      <c r="E52" s="1069"/>
      <c r="F52" s="1069"/>
      <c r="G52" s="1069"/>
      <c r="H52" s="1069"/>
      <c r="I52" s="1069"/>
      <c r="J52" s="1069"/>
      <c r="K52" s="1069"/>
      <c r="L52" s="1069"/>
      <c r="M52" s="1069"/>
      <c r="N52" s="1069"/>
      <c r="O52" s="1069"/>
      <c r="P52" s="1070"/>
      <c r="Q52" s="1071"/>
      <c r="R52" s="1052"/>
      <c r="S52" s="1052"/>
      <c r="T52" s="1052"/>
      <c r="U52" s="1052"/>
      <c r="V52" s="1052"/>
      <c r="W52" s="1052"/>
      <c r="X52" s="1052"/>
      <c r="Y52" s="1052"/>
      <c r="Z52" s="1052"/>
      <c r="AA52" s="1052"/>
      <c r="AB52" s="1052"/>
      <c r="AC52" s="1052"/>
      <c r="AD52" s="1052"/>
      <c r="AE52" s="1072"/>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3"/>
      <c r="BF52" s="1063"/>
      <c r="BG52" s="1063"/>
      <c r="BH52" s="1063"/>
      <c r="BI52" s="1064"/>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68"/>
      <c r="C53" s="1069"/>
      <c r="D53" s="1069"/>
      <c r="E53" s="1069"/>
      <c r="F53" s="1069"/>
      <c r="G53" s="1069"/>
      <c r="H53" s="1069"/>
      <c r="I53" s="1069"/>
      <c r="J53" s="1069"/>
      <c r="K53" s="1069"/>
      <c r="L53" s="1069"/>
      <c r="M53" s="1069"/>
      <c r="N53" s="1069"/>
      <c r="O53" s="1069"/>
      <c r="P53" s="1070"/>
      <c r="Q53" s="1071"/>
      <c r="R53" s="1052"/>
      <c r="S53" s="1052"/>
      <c r="T53" s="1052"/>
      <c r="U53" s="1052"/>
      <c r="V53" s="1052"/>
      <c r="W53" s="1052"/>
      <c r="X53" s="1052"/>
      <c r="Y53" s="1052"/>
      <c r="Z53" s="1052"/>
      <c r="AA53" s="1052"/>
      <c r="AB53" s="1052"/>
      <c r="AC53" s="1052"/>
      <c r="AD53" s="1052"/>
      <c r="AE53" s="1072"/>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3"/>
      <c r="BF53" s="1063"/>
      <c r="BG53" s="1063"/>
      <c r="BH53" s="1063"/>
      <c r="BI53" s="1064"/>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68"/>
      <c r="C54" s="1069"/>
      <c r="D54" s="1069"/>
      <c r="E54" s="1069"/>
      <c r="F54" s="1069"/>
      <c r="G54" s="1069"/>
      <c r="H54" s="1069"/>
      <c r="I54" s="1069"/>
      <c r="J54" s="1069"/>
      <c r="K54" s="1069"/>
      <c r="L54" s="1069"/>
      <c r="M54" s="1069"/>
      <c r="N54" s="1069"/>
      <c r="O54" s="1069"/>
      <c r="P54" s="1070"/>
      <c r="Q54" s="1071"/>
      <c r="R54" s="1052"/>
      <c r="S54" s="1052"/>
      <c r="T54" s="1052"/>
      <c r="U54" s="1052"/>
      <c r="V54" s="1052"/>
      <c r="W54" s="1052"/>
      <c r="X54" s="1052"/>
      <c r="Y54" s="1052"/>
      <c r="Z54" s="1052"/>
      <c r="AA54" s="1052"/>
      <c r="AB54" s="1052"/>
      <c r="AC54" s="1052"/>
      <c r="AD54" s="1052"/>
      <c r="AE54" s="1072"/>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3"/>
      <c r="BF54" s="1063"/>
      <c r="BG54" s="1063"/>
      <c r="BH54" s="1063"/>
      <c r="BI54" s="1064"/>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68"/>
      <c r="C55" s="1069"/>
      <c r="D55" s="1069"/>
      <c r="E55" s="1069"/>
      <c r="F55" s="1069"/>
      <c r="G55" s="1069"/>
      <c r="H55" s="1069"/>
      <c r="I55" s="1069"/>
      <c r="J55" s="1069"/>
      <c r="K55" s="1069"/>
      <c r="L55" s="1069"/>
      <c r="M55" s="1069"/>
      <c r="N55" s="1069"/>
      <c r="O55" s="1069"/>
      <c r="P55" s="1070"/>
      <c r="Q55" s="1071"/>
      <c r="R55" s="1052"/>
      <c r="S55" s="1052"/>
      <c r="T55" s="1052"/>
      <c r="U55" s="1052"/>
      <c r="V55" s="1052"/>
      <c r="W55" s="1052"/>
      <c r="X55" s="1052"/>
      <c r="Y55" s="1052"/>
      <c r="Z55" s="1052"/>
      <c r="AA55" s="1052"/>
      <c r="AB55" s="1052"/>
      <c r="AC55" s="1052"/>
      <c r="AD55" s="1052"/>
      <c r="AE55" s="1072"/>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3"/>
      <c r="BF55" s="1063"/>
      <c r="BG55" s="1063"/>
      <c r="BH55" s="1063"/>
      <c r="BI55" s="1064"/>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68"/>
      <c r="C56" s="1069"/>
      <c r="D56" s="1069"/>
      <c r="E56" s="1069"/>
      <c r="F56" s="1069"/>
      <c r="G56" s="1069"/>
      <c r="H56" s="1069"/>
      <c r="I56" s="1069"/>
      <c r="J56" s="1069"/>
      <c r="K56" s="1069"/>
      <c r="L56" s="1069"/>
      <c r="M56" s="1069"/>
      <c r="N56" s="1069"/>
      <c r="O56" s="1069"/>
      <c r="P56" s="1070"/>
      <c r="Q56" s="1071"/>
      <c r="R56" s="1052"/>
      <c r="S56" s="1052"/>
      <c r="T56" s="1052"/>
      <c r="U56" s="1052"/>
      <c r="V56" s="1052"/>
      <c r="W56" s="1052"/>
      <c r="X56" s="1052"/>
      <c r="Y56" s="1052"/>
      <c r="Z56" s="1052"/>
      <c r="AA56" s="1052"/>
      <c r="AB56" s="1052"/>
      <c r="AC56" s="1052"/>
      <c r="AD56" s="1052"/>
      <c r="AE56" s="1072"/>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3"/>
      <c r="BF56" s="1063"/>
      <c r="BG56" s="1063"/>
      <c r="BH56" s="1063"/>
      <c r="BI56" s="1064"/>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68"/>
      <c r="C57" s="1069"/>
      <c r="D57" s="1069"/>
      <c r="E57" s="1069"/>
      <c r="F57" s="1069"/>
      <c r="G57" s="1069"/>
      <c r="H57" s="1069"/>
      <c r="I57" s="1069"/>
      <c r="J57" s="1069"/>
      <c r="K57" s="1069"/>
      <c r="L57" s="1069"/>
      <c r="M57" s="1069"/>
      <c r="N57" s="1069"/>
      <c r="O57" s="1069"/>
      <c r="P57" s="1070"/>
      <c r="Q57" s="1071"/>
      <c r="R57" s="1052"/>
      <c r="S57" s="1052"/>
      <c r="T57" s="1052"/>
      <c r="U57" s="1052"/>
      <c r="V57" s="1052"/>
      <c r="W57" s="1052"/>
      <c r="X57" s="1052"/>
      <c r="Y57" s="1052"/>
      <c r="Z57" s="1052"/>
      <c r="AA57" s="1052"/>
      <c r="AB57" s="1052"/>
      <c r="AC57" s="1052"/>
      <c r="AD57" s="1052"/>
      <c r="AE57" s="1072"/>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3"/>
      <c r="BF57" s="1063"/>
      <c r="BG57" s="1063"/>
      <c r="BH57" s="1063"/>
      <c r="BI57" s="1064"/>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68"/>
      <c r="C58" s="1069"/>
      <c r="D58" s="1069"/>
      <c r="E58" s="1069"/>
      <c r="F58" s="1069"/>
      <c r="G58" s="1069"/>
      <c r="H58" s="1069"/>
      <c r="I58" s="1069"/>
      <c r="J58" s="1069"/>
      <c r="K58" s="1069"/>
      <c r="L58" s="1069"/>
      <c r="M58" s="1069"/>
      <c r="N58" s="1069"/>
      <c r="O58" s="1069"/>
      <c r="P58" s="1070"/>
      <c r="Q58" s="1071"/>
      <c r="R58" s="1052"/>
      <c r="S58" s="1052"/>
      <c r="T58" s="1052"/>
      <c r="U58" s="1052"/>
      <c r="V58" s="1052"/>
      <c r="W58" s="1052"/>
      <c r="X58" s="1052"/>
      <c r="Y58" s="1052"/>
      <c r="Z58" s="1052"/>
      <c r="AA58" s="1052"/>
      <c r="AB58" s="1052"/>
      <c r="AC58" s="1052"/>
      <c r="AD58" s="1052"/>
      <c r="AE58" s="1072"/>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3"/>
      <c r="BF58" s="1063"/>
      <c r="BG58" s="1063"/>
      <c r="BH58" s="1063"/>
      <c r="BI58" s="1064"/>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68"/>
      <c r="C59" s="1069"/>
      <c r="D59" s="1069"/>
      <c r="E59" s="1069"/>
      <c r="F59" s="1069"/>
      <c r="G59" s="1069"/>
      <c r="H59" s="1069"/>
      <c r="I59" s="1069"/>
      <c r="J59" s="1069"/>
      <c r="K59" s="1069"/>
      <c r="L59" s="1069"/>
      <c r="M59" s="1069"/>
      <c r="N59" s="1069"/>
      <c r="O59" s="1069"/>
      <c r="P59" s="1070"/>
      <c r="Q59" s="1071"/>
      <c r="R59" s="1052"/>
      <c r="S59" s="1052"/>
      <c r="T59" s="1052"/>
      <c r="U59" s="1052"/>
      <c r="V59" s="1052"/>
      <c r="W59" s="1052"/>
      <c r="X59" s="1052"/>
      <c r="Y59" s="1052"/>
      <c r="Z59" s="1052"/>
      <c r="AA59" s="1052"/>
      <c r="AB59" s="1052"/>
      <c r="AC59" s="1052"/>
      <c r="AD59" s="1052"/>
      <c r="AE59" s="1072"/>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3"/>
      <c r="BF59" s="1063"/>
      <c r="BG59" s="1063"/>
      <c r="BH59" s="1063"/>
      <c r="BI59" s="1064"/>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68"/>
      <c r="C60" s="1069"/>
      <c r="D60" s="1069"/>
      <c r="E60" s="1069"/>
      <c r="F60" s="1069"/>
      <c r="G60" s="1069"/>
      <c r="H60" s="1069"/>
      <c r="I60" s="1069"/>
      <c r="J60" s="1069"/>
      <c r="K60" s="1069"/>
      <c r="L60" s="1069"/>
      <c r="M60" s="1069"/>
      <c r="N60" s="1069"/>
      <c r="O60" s="1069"/>
      <c r="P60" s="1070"/>
      <c r="Q60" s="1071"/>
      <c r="R60" s="1052"/>
      <c r="S60" s="1052"/>
      <c r="T60" s="1052"/>
      <c r="U60" s="1052"/>
      <c r="V60" s="1052"/>
      <c r="W60" s="1052"/>
      <c r="X60" s="1052"/>
      <c r="Y60" s="1052"/>
      <c r="Z60" s="1052"/>
      <c r="AA60" s="1052"/>
      <c r="AB60" s="1052"/>
      <c r="AC60" s="1052"/>
      <c r="AD60" s="1052"/>
      <c r="AE60" s="1072"/>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3"/>
      <c r="BF60" s="1063"/>
      <c r="BG60" s="1063"/>
      <c r="BH60" s="1063"/>
      <c r="BI60" s="1064"/>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68"/>
      <c r="C61" s="1069"/>
      <c r="D61" s="1069"/>
      <c r="E61" s="1069"/>
      <c r="F61" s="1069"/>
      <c r="G61" s="1069"/>
      <c r="H61" s="1069"/>
      <c r="I61" s="1069"/>
      <c r="J61" s="1069"/>
      <c r="K61" s="1069"/>
      <c r="L61" s="1069"/>
      <c r="M61" s="1069"/>
      <c r="N61" s="1069"/>
      <c r="O61" s="1069"/>
      <c r="P61" s="1070"/>
      <c r="Q61" s="1071"/>
      <c r="R61" s="1052"/>
      <c r="S61" s="1052"/>
      <c r="T61" s="1052"/>
      <c r="U61" s="1052"/>
      <c r="V61" s="1052"/>
      <c r="W61" s="1052"/>
      <c r="X61" s="1052"/>
      <c r="Y61" s="1052"/>
      <c r="Z61" s="1052"/>
      <c r="AA61" s="1052"/>
      <c r="AB61" s="1052"/>
      <c r="AC61" s="1052"/>
      <c r="AD61" s="1052"/>
      <c r="AE61" s="1072"/>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3"/>
      <c r="BF61" s="1063"/>
      <c r="BG61" s="1063"/>
      <c r="BH61" s="1063"/>
      <c r="BI61" s="1064"/>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68"/>
      <c r="C62" s="1069"/>
      <c r="D62" s="1069"/>
      <c r="E62" s="1069"/>
      <c r="F62" s="1069"/>
      <c r="G62" s="1069"/>
      <c r="H62" s="1069"/>
      <c r="I62" s="1069"/>
      <c r="J62" s="1069"/>
      <c r="K62" s="1069"/>
      <c r="L62" s="1069"/>
      <c r="M62" s="1069"/>
      <c r="N62" s="1069"/>
      <c r="O62" s="1069"/>
      <c r="P62" s="1070"/>
      <c r="Q62" s="1071"/>
      <c r="R62" s="1052"/>
      <c r="S62" s="1052"/>
      <c r="T62" s="1052"/>
      <c r="U62" s="1052"/>
      <c r="V62" s="1052"/>
      <c r="W62" s="1052"/>
      <c r="X62" s="1052"/>
      <c r="Y62" s="1052"/>
      <c r="Z62" s="1052"/>
      <c r="AA62" s="1052"/>
      <c r="AB62" s="1052"/>
      <c r="AC62" s="1052"/>
      <c r="AD62" s="1052"/>
      <c r="AE62" s="1072"/>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3"/>
      <c r="BF62" s="1063"/>
      <c r="BG62" s="1063"/>
      <c r="BH62" s="1063"/>
      <c r="BI62" s="1064"/>
      <c r="BJ62" s="1065" t="s">
        <v>381</v>
      </c>
      <c r="BK62" s="1066"/>
      <c r="BL62" s="1066"/>
      <c r="BM62" s="1066"/>
      <c r="BN62" s="1067"/>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9"/>
      <c r="AF63" s="1060">
        <v>298</v>
      </c>
      <c r="AG63" s="985"/>
      <c r="AH63" s="985"/>
      <c r="AI63" s="985"/>
      <c r="AJ63" s="1061"/>
      <c r="AK63" s="1062"/>
      <c r="AL63" s="989"/>
      <c r="AM63" s="989"/>
      <c r="AN63" s="989"/>
      <c r="AO63" s="989"/>
      <c r="AP63" s="1054">
        <f>SUM(AP28:AP62)</f>
        <v>1957</v>
      </c>
      <c r="AQ63" s="977"/>
      <c r="AR63" s="977"/>
      <c r="AS63" s="977"/>
      <c r="AT63" s="1055"/>
      <c r="AU63" s="985" t="s">
        <v>542</v>
      </c>
      <c r="AV63" s="985"/>
      <c r="AW63" s="985"/>
      <c r="AX63" s="985"/>
      <c r="AY63" s="985"/>
      <c r="AZ63" s="1056"/>
      <c r="BA63" s="1056"/>
      <c r="BB63" s="1056"/>
      <c r="BC63" s="1056"/>
      <c r="BD63" s="1056"/>
      <c r="BE63" s="986" t="s">
        <v>543</v>
      </c>
      <c r="BF63" s="986"/>
      <c r="BG63" s="986"/>
      <c r="BH63" s="986"/>
      <c r="BI63" s="987"/>
      <c r="BJ63" s="1057" t="s">
        <v>108</v>
      </c>
      <c r="BK63" s="977"/>
      <c r="BL63" s="977"/>
      <c r="BM63" s="977"/>
      <c r="BN63" s="1058"/>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4" t="s">
        <v>384</v>
      </c>
      <c r="B66" s="1025"/>
      <c r="C66" s="1025"/>
      <c r="D66" s="1025"/>
      <c r="E66" s="1025"/>
      <c r="F66" s="1025"/>
      <c r="G66" s="1025"/>
      <c r="H66" s="1025"/>
      <c r="I66" s="1025"/>
      <c r="J66" s="1025"/>
      <c r="K66" s="1025"/>
      <c r="L66" s="1025"/>
      <c r="M66" s="1025"/>
      <c r="N66" s="1025"/>
      <c r="O66" s="1025"/>
      <c r="P66" s="1026"/>
      <c r="Q66" s="1030" t="s">
        <v>367</v>
      </c>
      <c r="R66" s="1031"/>
      <c r="S66" s="1031"/>
      <c r="T66" s="1031"/>
      <c r="U66" s="1032"/>
      <c r="V66" s="1030" t="s">
        <v>368</v>
      </c>
      <c r="W66" s="1031"/>
      <c r="X66" s="1031"/>
      <c r="Y66" s="1031"/>
      <c r="Z66" s="1032"/>
      <c r="AA66" s="1030" t="s">
        <v>369</v>
      </c>
      <c r="AB66" s="1031"/>
      <c r="AC66" s="1031"/>
      <c r="AD66" s="1031"/>
      <c r="AE66" s="1032"/>
      <c r="AF66" s="1036" t="s">
        <v>370</v>
      </c>
      <c r="AG66" s="1037"/>
      <c r="AH66" s="1037"/>
      <c r="AI66" s="1037"/>
      <c r="AJ66" s="1038"/>
      <c r="AK66" s="1030" t="s">
        <v>371</v>
      </c>
      <c r="AL66" s="1025"/>
      <c r="AM66" s="1025"/>
      <c r="AN66" s="1025"/>
      <c r="AO66" s="1026"/>
      <c r="AP66" s="1030" t="s">
        <v>372</v>
      </c>
      <c r="AQ66" s="1031"/>
      <c r="AR66" s="1031"/>
      <c r="AS66" s="1031"/>
      <c r="AT66" s="1032"/>
      <c r="AU66" s="1030" t="s">
        <v>385</v>
      </c>
      <c r="AV66" s="1031"/>
      <c r="AW66" s="1031"/>
      <c r="AX66" s="1031"/>
      <c r="AY66" s="1032"/>
      <c r="AZ66" s="1030" t="s">
        <v>351</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4" t="s">
        <v>527</v>
      </c>
      <c r="C68" s="1015"/>
      <c r="D68" s="1015"/>
      <c r="E68" s="1015"/>
      <c r="F68" s="1015"/>
      <c r="G68" s="1015"/>
      <c r="H68" s="1015"/>
      <c r="I68" s="1015"/>
      <c r="J68" s="1015"/>
      <c r="K68" s="1015"/>
      <c r="L68" s="1015"/>
      <c r="M68" s="1015"/>
      <c r="N68" s="1015"/>
      <c r="O68" s="1015"/>
      <c r="P68" s="1016"/>
      <c r="Q68" s="1017">
        <v>190</v>
      </c>
      <c r="R68" s="1011"/>
      <c r="S68" s="1011"/>
      <c r="T68" s="1011"/>
      <c r="U68" s="1011"/>
      <c r="V68" s="1011">
        <v>184</v>
      </c>
      <c r="W68" s="1011"/>
      <c r="X68" s="1011"/>
      <c r="Y68" s="1011"/>
      <c r="Z68" s="1011"/>
      <c r="AA68" s="1011">
        <v>7</v>
      </c>
      <c r="AB68" s="1011"/>
      <c r="AC68" s="1011"/>
      <c r="AD68" s="1011"/>
      <c r="AE68" s="1011"/>
      <c r="AF68" s="1011">
        <v>7</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528</v>
      </c>
      <c r="C69" s="1001"/>
      <c r="D69" s="1001"/>
      <c r="E69" s="1001"/>
      <c r="F69" s="1001"/>
      <c r="G69" s="1001"/>
      <c r="H69" s="1001"/>
      <c r="I69" s="1001"/>
      <c r="J69" s="1001"/>
      <c r="K69" s="1001"/>
      <c r="L69" s="1001"/>
      <c r="M69" s="1001"/>
      <c r="N69" s="1001"/>
      <c r="O69" s="1001"/>
      <c r="P69" s="1002"/>
      <c r="Q69" s="1003">
        <v>9053</v>
      </c>
      <c r="R69" s="997"/>
      <c r="S69" s="997"/>
      <c r="T69" s="997"/>
      <c r="U69" s="997"/>
      <c r="V69" s="997">
        <v>8838</v>
      </c>
      <c r="W69" s="997"/>
      <c r="X69" s="997"/>
      <c r="Y69" s="997"/>
      <c r="Z69" s="997"/>
      <c r="AA69" s="997">
        <v>215</v>
      </c>
      <c r="AB69" s="997"/>
      <c r="AC69" s="997"/>
      <c r="AD69" s="997"/>
      <c r="AE69" s="997"/>
      <c r="AF69" s="997">
        <v>215</v>
      </c>
      <c r="AG69" s="997"/>
      <c r="AH69" s="997"/>
      <c r="AI69" s="997"/>
      <c r="AJ69" s="997"/>
      <c r="AK69" s="997">
        <v>12</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536</v>
      </c>
      <c r="C70" s="1001"/>
      <c r="D70" s="1001"/>
      <c r="E70" s="1001"/>
      <c r="F70" s="1001"/>
      <c r="G70" s="1001"/>
      <c r="H70" s="1001"/>
      <c r="I70" s="1001"/>
      <c r="J70" s="1001"/>
      <c r="K70" s="1001"/>
      <c r="L70" s="1001"/>
      <c r="M70" s="1001"/>
      <c r="N70" s="1001"/>
      <c r="O70" s="1001"/>
      <c r="P70" s="1002"/>
      <c r="Q70" s="1003">
        <v>18</v>
      </c>
      <c r="R70" s="997"/>
      <c r="S70" s="997"/>
      <c r="T70" s="997"/>
      <c r="U70" s="997"/>
      <c r="V70" s="997">
        <v>17</v>
      </c>
      <c r="W70" s="997"/>
      <c r="X70" s="997"/>
      <c r="Y70" s="997"/>
      <c r="Z70" s="997"/>
      <c r="AA70" s="997">
        <v>1</v>
      </c>
      <c r="AB70" s="997"/>
      <c r="AC70" s="997"/>
      <c r="AD70" s="997"/>
      <c r="AE70" s="997"/>
      <c r="AF70" s="997">
        <v>1</v>
      </c>
      <c r="AG70" s="997"/>
      <c r="AH70" s="997"/>
      <c r="AI70" s="997"/>
      <c r="AJ70" s="997"/>
      <c r="AK70" s="997">
        <v>5</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537</v>
      </c>
      <c r="C71" s="1001"/>
      <c r="D71" s="1001"/>
      <c r="E71" s="1001"/>
      <c r="F71" s="1001"/>
      <c r="G71" s="1001"/>
      <c r="H71" s="1001"/>
      <c r="I71" s="1001"/>
      <c r="J71" s="1001"/>
      <c r="K71" s="1001"/>
      <c r="L71" s="1001"/>
      <c r="M71" s="1001"/>
      <c r="N71" s="1001"/>
      <c r="O71" s="1001"/>
      <c r="P71" s="1002"/>
      <c r="Q71" s="1149">
        <v>86</v>
      </c>
      <c r="R71" s="1150"/>
      <c r="S71" s="1150"/>
      <c r="T71" s="1150"/>
      <c r="U71" s="1150"/>
      <c r="V71" s="1150">
        <v>85</v>
      </c>
      <c r="W71" s="1150"/>
      <c r="X71" s="1150"/>
      <c r="Y71" s="1150"/>
      <c r="Z71" s="1150"/>
      <c r="AA71" s="1150">
        <v>1</v>
      </c>
      <c r="AB71" s="1150"/>
      <c r="AC71" s="1150"/>
      <c r="AD71" s="1150"/>
      <c r="AE71" s="1150"/>
      <c r="AF71" s="1150">
        <v>1</v>
      </c>
      <c r="AG71" s="1150"/>
      <c r="AH71" s="1150"/>
      <c r="AI71" s="1150"/>
      <c r="AJ71" s="1150"/>
      <c r="AK71" s="1150">
        <v>0</v>
      </c>
      <c r="AL71" s="1150"/>
      <c r="AM71" s="1150"/>
      <c r="AN71" s="1150"/>
      <c r="AO71" s="1150"/>
      <c r="AP71" s="1150">
        <v>0</v>
      </c>
      <c r="AQ71" s="1150"/>
      <c r="AR71" s="1150"/>
      <c r="AS71" s="1150"/>
      <c r="AT71" s="1150"/>
      <c r="AU71" s="1150">
        <v>0</v>
      </c>
      <c r="AV71" s="1150"/>
      <c r="AW71" s="1150"/>
      <c r="AX71" s="1150"/>
      <c r="AY71" s="1150"/>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538</v>
      </c>
      <c r="C72" s="1001"/>
      <c r="D72" s="1001"/>
      <c r="E72" s="1001"/>
      <c r="F72" s="1001"/>
      <c r="G72" s="1001"/>
      <c r="H72" s="1001"/>
      <c r="I72" s="1001"/>
      <c r="J72" s="1001"/>
      <c r="K72" s="1001"/>
      <c r="L72" s="1001"/>
      <c r="M72" s="1001"/>
      <c r="N72" s="1001"/>
      <c r="O72" s="1001"/>
      <c r="P72" s="1002"/>
      <c r="Q72" s="1003">
        <v>14</v>
      </c>
      <c r="R72" s="997"/>
      <c r="S72" s="997"/>
      <c r="T72" s="997"/>
      <c r="U72" s="997"/>
      <c r="V72" s="997">
        <v>13</v>
      </c>
      <c r="W72" s="997"/>
      <c r="X72" s="997"/>
      <c r="Y72" s="997"/>
      <c r="Z72" s="997"/>
      <c r="AA72" s="997">
        <v>1</v>
      </c>
      <c r="AB72" s="997"/>
      <c r="AC72" s="997"/>
      <c r="AD72" s="997"/>
      <c r="AE72" s="997"/>
      <c r="AF72" s="997">
        <v>1</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539</v>
      </c>
      <c r="C73" s="1001"/>
      <c r="D73" s="1001"/>
      <c r="E73" s="1001"/>
      <c r="F73" s="1001"/>
      <c r="G73" s="1001"/>
      <c r="H73" s="1001"/>
      <c r="I73" s="1001"/>
      <c r="J73" s="1001"/>
      <c r="K73" s="1001"/>
      <c r="L73" s="1001"/>
      <c r="M73" s="1001"/>
      <c r="N73" s="1001"/>
      <c r="O73" s="1001"/>
      <c r="P73" s="1002"/>
      <c r="Q73" s="1003">
        <v>183</v>
      </c>
      <c r="R73" s="997"/>
      <c r="S73" s="997"/>
      <c r="T73" s="997"/>
      <c r="U73" s="997"/>
      <c r="V73" s="997">
        <v>149</v>
      </c>
      <c r="W73" s="997"/>
      <c r="X73" s="997"/>
      <c r="Y73" s="997"/>
      <c r="Z73" s="997"/>
      <c r="AA73" s="997">
        <v>34</v>
      </c>
      <c r="AB73" s="997"/>
      <c r="AC73" s="997"/>
      <c r="AD73" s="997"/>
      <c r="AE73" s="997"/>
      <c r="AF73" s="997">
        <v>34</v>
      </c>
      <c r="AG73" s="997"/>
      <c r="AH73" s="997"/>
      <c r="AI73" s="997"/>
      <c r="AJ73" s="997"/>
      <c r="AK73" s="997">
        <v>0</v>
      </c>
      <c r="AL73" s="997"/>
      <c r="AM73" s="997"/>
      <c r="AN73" s="997"/>
      <c r="AO73" s="997"/>
      <c r="AP73" s="997">
        <v>34</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540</v>
      </c>
      <c r="C74" s="1001"/>
      <c r="D74" s="1001"/>
      <c r="E74" s="1001"/>
      <c r="F74" s="1001"/>
      <c r="G74" s="1001"/>
      <c r="H74" s="1001"/>
      <c r="I74" s="1001"/>
      <c r="J74" s="1001"/>
      <c r="K74" s="1001"/>
      <c r="L74" s="1001"/>
      <c r="M74" s="1001"/>
      <c r="N74" s="1001"/>
      <c r="O74" s="1001"/>
      <c r="P74" s="1002"/>
      <c r="Q74" s="1003">
        <v>198</v>
      </c>
      <c r="R74" s="997"/>
      <c r="S74" s="997"/>
      <c r="T74" s="997"/>
      <c r="U74" s="997"/>
      <c r="V74" s="997">
        <v>182</v>
      </c>
      <c r="W74" s="997"/>
      <c r="X74" s="997"/>
      <c r="Y74" s="997"/>
      <c r="Z74" s="997"/>
      <c r="AA74" s="997">
        <v>16</v>
      </c>
      <c r="AB74" s="997"/>
      <c r="AC74" s="997"/>
      <c r="AD74" s="997"/>
      <c r="AE74" s="997"/>
      <c r="AF74" s="997">
        <v>16</v>
      </c>
      <c r="AG74" s="997"/>
      <c r="AH74" s="997"/>
      <c r="AI74" s="997"/>
      <c r="AJ74" s="997"/>
      <c r="AK74" s="997">
        <v>0</v>
      </c>
      <c r="AL74" s="997"/>
      <c r="AM74" s="997"/>
      <c r="AN74" s="997"/>
      <c r="AO74" s="997"/>
      <c r="AP74" s="997">
        <v>1344</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529</v>
      </c>
      <c r="C75" s="1001"/>
      <c r="D75" s="1001"/>
      <c r="E75" s="1001"/>
      <c r="F75" s="1001"/>
      <c r="G75" s="1001"/>
      <c r="H75" s="1001"/>
      <c r="I75" s="1001"/>
      <c r="J75" s="1001"/>
      <c r="K75" s="1001"/>
      <c r="L75" s="1001"/>
      <c r="M75" s="1001"/>
      <c r="N75" s="1001"/>
      <c r="O75" s="1001"/>
      <c r="P75" s="1002"/>
      <c r="Q75" s="1004">
        <v>995</v>
      </c>
      <c r="R75" s="1005"/>
      <c r="S75" s="1005"/>
      <c r="T75" s="1005"/>
      <c r="U75" s="1006"/>
      <c r="V75" s="1007">
        <v>970</v>
      </c>
      <c r="W75" s="1005"/>
      <c r="X75" s="1005"/>
      <c r="Y75" s="1005"/>
      <c r="Z75" s="1006"/>
      <c r="AA75" s="1007">
        <v>25</v>
      </c>
      <c r="AB75" s="1005"/>
      <c r="AC75" s="1005"/>
      <c r="AD75" s="1005"/>
      <c r="AE75" s="1006"/>
      <c r="AF75" s="1007">
        <v>25</v>
      </c>
      <c r="AG75" s="1005"/>
      <c r="AH75" s="1005"/>
      <c r="AI75" s="1005"/>
      <c r="AJ75" s="1006"/>
      <c r="AK75" s="1007">
        <v>0</v>
      </c>
      <c r="AL75" s="1005"/>
      <c r="AM75" s="1005"/>
      <c r="AN75" s="1005"/>
      <c r="AO75" s="1006"/>
      <c r="AP75" s="1007">
        <v>0</v>
      </c>
      <c r="AQ75" s="1005"/>
      <c r="AR75" s="1005"/>
      <c r="AS75" s="1005"/>
      <c r="AT75" s="1006"/>
      <c r="AU75" s="1007">
        <v>0</v>
      </c>
      <c r="AV75" s="1005"/>
      <c r="AW75" s="1005"/>
      <c r="AX75" s="1005"/>
      <c r="AY75" s="1006"/>
      <c r="AZ75" s="1008"/>
      <c r="BA75" s="1009"/>
      <c r="BB75" s="1009"/>
      <c r="BC75" s="1009"/>
      <c r="BD75" s="1010"/>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530</v>
      </c>
      <c r="C76" s="1001"/>
      <c r="D76" s="1001"/>
      <c r="E76" s="1001"/>
      <c r="F76" s="1001"/>
      <c r="G76" s="1001"/>
      <c r="H76" s="1001"/>
      <c r="I76" s="1001"/>
      <c r="J76" s="1001"/>
      <c r="K76" s="1001"/>
      <c r="L76" s="1001"/>
      <c r="M76" s="1001"/>
      <c r="N76" s="1001"/>
      <c r="O76" s="1001"/>
      <c r="P76" s="1002"/>
      <c r="Q76" s="1003">
        <v>28394</v>
      </c>
      <c r="R76" s="997"/>
      <c r="S76" s="997"/>
      <c r="T76" s="997"/>
      <c r="U76" s="997"/>
      <c r="V76" s="997">
        <v>27681</v>
      </c>
      <c r="W76" s="997"/>
      <c r="X76" s="997"/>
      <c r="Y76" s="997"/>
      <c r="Z76" s="997"/>
      <c r="AA76" s="997">
        <v>713</v>
      </c>
      <c r="AB76" s="997"/>
      <c r="AC76" s="997"/>
      <c r="AD76" s="997"/>
      <c r="AE76" s="997"/>
      <c r="AF76" s="997">
        <v>713</v>
      </c>
      <c r="AG76" s="997"/>
      <c r="AH76" s="997"/>
      <c r="AI76" s="997"/>
      <c r="AJ76" s="997"/>
      <c r="AK76" s="997">
        <v>4021</v>
      </c>
      <c r="AL76" s="997"/>
      <c r="AM76" s="997"/>
      <c r="AN76" s="997"/>
      <c r="AO76" s="997"/>
      <c r="AP76" s="997">
        <v>0</v>
      </c>
      <c r="AQ76" s="997"/>
      <c r="AR76" s="997"/>
      <c r="AS76" s="997"/>
      <c r="AT76" s="997"/>
      <c r="AU76" s="997">
        <v>0</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531</v>
      </c>
      <c r="C77" s="1001"/>
      <c r="D77" s="1001"/>
      <c r="E77" s="1001"/>
      <c r="F77" s="1001"/>
      <c r="G77" s="1001"/>
      <c r="H77" s="1001"/>
      <c r="I77" s="1001"/>
      <c r="J77" s="1001"/>
      <c r="K77" s="1001"/>
      <c r="L77" s="1001"/>
      <c r="M77" s="1001"/>
      <c r="N77" s="1001"/>
      <c r="O77" s="1001"/>
      <c r="P77" s="1002"/>
      <c r="Q77" s="1003">
        <v>269</v>
      </c>
      <c r="R77" s="997"/>
      <c r="S77" s="997"/>
      <c r="T77" s="997"/>
      <c r="U77" s="997"/>
      <c r="V77" s="997">
        <v>241</v>
      </c>
      <c r="W77" s="997"/>
      <c r="X77" s="997"/>
      <c r="Y77" s="997"/>
      <c r="Z77" s="997"/>
      <c r="AA77" s="997">
        <v>28</v>
      </c>
      <c r="AB77" s="997"/>
      <c r="AC77" s="997"/>
      <c r="AD77" s="997"/>
      <c r="AE77" s="997"/>
      <c r="AF77" s="997">
        <v>28</v>
      </c>
      <c r="AG77" s="997"/>
      <c r="AH77" s="997"/>
      <c r="AI77" s="997"/>
      <c r="AJ77" s="997"/>
      <c r="AK77" s="997">
        <v>0</v>
      </c>
      <c r="AL77" s="997"/>
      <c r="AM77" s="997"/>
      <c r="AN77" s="997"/>
      <c r="AO77" s="997"/>
      <c r="AP77" s="997">
        <v>0</v>
      </c>
      <c r="AQ77" s="997"/>
      <c r="AR77" s="997"/>
      <c r="AS77" s="997"/>
      <c r="AT77" s="997"/>
      <c r="AU77" s="997">
        <v>0</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532</v>
      </c>
      <c r="C78" s="1001"/>
      <c r="D78" s="1001"/>
      <c r="E78" s="1001"/>
      <c r="F78" s="1001"/>
      <c r="G78" s="1001"/>
      <c r="H78" s="1001"/>
      <c r="I78" s="1001"/>
      <c r="J78" s="1001"/>
      <c r="K78" s="1001"/>
      <c r="L78" s="1001"/>
      <c r="M78" s="1001"/>
      <c r="N78" s="1001"/>
      <c r="O78" s="1001"/>
      <c r="P78" s="1002"/>
      <c r="Q78" s="1004">
        <v>141826</v>
      </c>
      <c r="R78" s="1005"/>
      <c r="S78" s="1005"/>
      <c r="T78" s="1005"/>
      <c r="U78" s="1006"/>
      <c r="V78" s="1007">
        <v>135893</v>
      </c>
      <c r="W78" s="1005"/>
      <c r="X78" s="1005"/>
      <c r="Y78" s="1005"/>
      <c r="Z78" s="1006"/>
      <c r="AA78" s="1007">
        <v>5934</v>
      </c>
      <c r="AB78" s="1005"/>
      <c r="AC78" s="1005"/>
      <c r="AD78" s="1005"/>
      <c r="AE78" s="1006"/>
      <c r="AF78" s="1007">
        <v>5934</v>
      </c>
      <c r="AG78" s="1005"/>
      <c r="AH78" s="1005"/>
      <c r="AI78" s="1005"/>
      <c r="AJ78" s="1006"/>
      <c r="AK78" s="1007">
        <v>1005</v>
      </c>
      <c r="AL78" s="1005"/>
      <c r="AM78" s="1005"/>
      <c r="AN78" s="1005"/>
      <c r="AO78" s="1006"/>
      <c r="AP78" s="1007">
        <v>0</v>
      </c>
      <c r="AQ78" s="1005"/>
      <c r="AR78" s="1005"/>
      <c r="AS78" s="1005"/>
      <c r="AT78" s="1006"/>
      <c r="AU78" s="1007">
        <v>0</v>
      </c>
      <c r="AV78" s="1005"/>
      <c r="AW78" s="1005"/>
      <c r="AX78" s="1005"/>
      <c r="AY78" s="1006"/>
      <c r="AZ78" s="1008"/>
      <c r="BA78" s="1009"/>
      <c r="BB78" s="1009"/>
      <c r="BC78" s="1009"/>
      <c r="BD78" s="1010"/>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541</v>
      </c>
      <c r="C79" s="1001"/>
      <c r="D79" s="1001"/>
      <c r="E79" s="1001"/>
      <c r="F79" s="1001"/>
      <c r="G79" s="1001"/>
      <c r="H79" s="1001"/>
      <c r="I79" s="1001"/>
      <c r="J79" s="1001"/>
      <c r="K79" s="1001"/>
      <c r="L79" s="1001"/>
      <c r="M79" s="1001"/>
      <c r="N79" s="1001"/>
      <c r="O79" s="1001"/>
      <c r="P79" s="1002"/>
      <c r="Q79" s="1004">
        <v>370</v>
      </c>
      <c r="R79" s="1005"/>
      <c r="S79" s="1005"/>
      <c r="T79" s="1005"/>
      <c r="U79" s="1006"/>
      <c r="V79" s="1007">
        <v>399</v>
      </c>
      <c r="W79" s="1005"/>
      <c r="X79" s="1005"/>
      <c r="Y79" s="1005"/>
      <c r="Z79" s="1006"/>
      <c r="AA79" s="1007">
        <v>-29</v>
      </c>
      <c r="AB79" s="1005"/>
      <c r="AC79" s="1005"/>
      <c r="AD79" s="1005"/>
      <c r="AE79" s="1006"/>
      <c r="AF79" s="1007">
        <v>108</v>
      </c>
      <c r="AG79" s="1005"/>
      <c r="AH79" s="1005"/>
      <c r="AI79" s="1005"/>
      <c r="AJ79" s="1006"/>
      <c r="AK79" s="1007">
        <v>0</v>
      </c>
      <c r="AL79" s="1005"/>
      <c r="AM79" s="1005"/>
      <c r="AN79" s="1005"/>
      <c r="AO79" s="1006"/>
      <c r="AP79" s="1007">
        <v>1082</v>
      </c>
      <c r="AQ79" s="1005"/>
      <c r="AR79" s="1005"/>
      <c r="AS79" s="1005"/>
      <c r="AT79" s="1006"/>
      <c r="AU79" s="1007">
        <v>108</v>
      </c>
      <c r="AV79" s="1005"/>
      <c r="AW79" s="1005"/>
      <c r="AX79" s="1005"/>
      <c r="AY79" s="1006"/>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4"/>
      <c r="R83" s="1005"/>
      <c r="S83" s="1005"/>
      <c r="T83" s="1005"/>
      <c r="U83" s="1006"/>
      <c r="V83" s="1007"/>
      <c r="W83" s="1005"/>
      <c r="X83" s="1005"/>
      <c r="Y83" s="1005"/>
      <c r="Z83" s="1006"/>
      <c r="AA83" s="1007"/>
      <c r="AB83" s="1005"/>
      <c r="AC83" s="1005"/>
      <c r="AD83" s="1005"/>
      <c r="AE83" s="1006"/>
      <c r="AF83" s="1007"/>
      <c r="AG83" s="1005"/>
      <c r="AH83" s="1005"/>
      <c r="AI83" s="1005"/>
      <c r="AJ83" s="1006"/>
      <c r="AK83" s="1007"/>
      <c r="AL83" s="1005"/>
      <c r="AM83" s="1005"/>
      <c r="AN83" s="1005"/>
      <c r="AO83" s="1006"/>
      <c r="AP83" s="1007"/>
      <c r="AQ83" s="1005"/>
      <c r="AR83" s="1005"/>
      <c r="AS83" s="1005"/>
      <c r="AT83" s="1006"/>
      <c r="AU83" s="1007"/>
      <c r="AV83" s="1005"/>
      <c r="AW83" s="1005"/>
      <c r="AX83" s="1005"/>
      <c r="AY83" s="1006"/>
      <c r="AZ83" s="1008"/>
      <c r="BA83" s="1009"/>
      <c r="BB83" s="1009"/>
      <c r="BC83" s="1009"/>
      <c r="BD83" s="1010"/>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SUM(AF68:AF87)</f>
        <v>7083</v>
      </c>
      <c r="AG88" s="985"/>
      <c r="AH88" s="985"/>
      <c r="AI88" s="985"/>
      <c r="AJ88" s="985"/>
      <c r="AK88" s="989"/>
      <c r="AL88" s="989"/>
      <c r="AM88" s="989"/>
      <c r="AN88" s="989"/>
      <c r="AO88" s="989"/>
      <c r="AP88" s="985">
        <f>SUM(AP68:AP87)</f>
        <v>2460</v>
      </c>
      <c r="AQ88" s="985"/>
      <c r="AR88" s="985"/>
      <c r="AS88" s="985"/>
      <c r="AT88" s="985"/>
      <c r="AU88" s="985">
        <f>SUM(AU68:AU87)</f>
        <v>108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SUM(CR7:CR101)</f>
        <v>68</v>
      </c>
      <c r="CS102" s="977"/>
      <c r="CT102" s="977"/>
      <c r="CU102" s="977"/>
      <c r="CV102" s="978"/>
      <c r="CW102" s="976">
        <f t="shared" ref="CW102" si="0">SUM(CW7:CW101)</f>
        <v>21</v>
      </c>
      <c r="CX102" s="977"/>
      <c r="CY102" s="977"/>
      <c r="CZ102" s="977"/>
      <c r="DA102" s="978"/>
      <c r="DB102" s="976">
        <f t="shared" ref="DB102" si="1">SUM(DB7:DB101)</f>
        <v>70</v>
      </c>
      <c r="DC102" s="977"/>
      <c r="DD102" s="977"/>
      <c r="DE102" s="977"/>
      <c r="DF102" s="978"/>
      <c r="DG102" s="976">
        <f t="shared" ref="DG102" si="2">SUM(DG7:DG101)</f>
        <v>0</v>
      </c>
      <c r="DH102" s="977"/>
      <c r="DI102" s="977"/>
      <c r="DJ102" s="977"/>
      <c r="DK102" s="978"/>
      <c r="DL102" s="976">
        <f t="shared" ref="DL102" si="3">SUM(DL7:DL101)</f>
        <v>70</v>
      </c>
      <c r="DM102" s="977"/>
      <c r="DN102" s="977"/>
      <c r="DO102" s="977"/>
      <c r="DP102" s="978"/>
      <c r="DQ102" s="976">
        <f t="shared" ref="DQ102" si="4">SUM(DQ7:DQ101)</f>
        <v>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284</v>
      </c>
      <c r="AG109" s="918"/>
      <c r="AH109" s="918"/>
      <c r="AI109" s="918"/>
      <c r="AJ109" s="919"/>
      <c r="AK109" s="920" t="s">
        <v>283</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284</v>
      </c>
      <c r="BW109" s="918"/>
      <c r="BX109" s="918"/>
      <c r="BY109" s="918"/>
      <c r="BZ109" s="919"/>
      <c r="CA109" s="920" t="s">
        <v>283</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284</v>
      </c>
      <c r="DM109" s="918"/>
      <c r="DN109" s="918"/>
      <c r="DO109" s="918"/>
      <c r="DP109" s="919"/>
      <c r="DQ109" s="920" t="s">
        <v>283</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1052851</v>
      </c>
      <c r="AB110" s="903"/>
      <c r="AC110" s="903"/>
      <c r="AD110" s="903"/>
      <c r="AE110" s="904"/>
      <c r="AF110" s="905">
        <v>926186</v>
      </c>
      <c r="AG110" s="903"/>
      <c r="AH110" s="903"/>
      <c r="AI110" s="903"/>
      <c r="AJ110" s="904"/>
      <c r="AK110" s="905">
        <v>906512</v>
      </c>
      <c r="AL110" s="903"/>
      <c r="AM110" s="903"/>
      <c r="AN110" s="903"/>
      <c r="AO110" s="904"/>
      <c r="AP110" s="906">
        <v>27.1</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7093032</v>
      </c>
      <c r="BR110" s="830"/>
      <c r="BS110" s="830"/>
      <c r="BT110" s="830"/>
      <c r="BU110" s="830"/>
      <c r="BV110" s="830">
        <v>6902779</v>
      </c>
      <c r="BW110" s="830"/>
      <c r="BX110" s="830"/>
      <c r="BY110" s="830"/>
      <c r="BZ110" s="830"/>
      <c r="CA110" s="830">
        <v>6885896</v>
      </c>
      <c r="CB110" s="830"/>
      <c r="CC110" s="830"/>
      <c r="CD110" s="830"/>
      <c r="CE110" s="830"/>
      <c r="CF110" s="891">
        <v>205.8</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t="s">
        <v>405</v>
      </c>
      <c r="BR111" s="801"/>
      <c r="BS111" s="801"/>
      <c r="BT111" s="801"/>
      <c r="BU111" s="801"/>
      <c r="BV111" s="801" t="s">
        <v>405</v>
      </c>
      <c r="BW111" s="801"/>
      <c r="BX111" s="801"/>
      <c r="BY111" s="801"/>
      <c r="BZ111" s="801"/>
      <c r="CA111" s="801" t="s">
        <v>405</v>
      </c>
      <c r="CB111" s="801"/>
      <c r="CC111" s="801"/>
      <c r="CD111" s="801"/>
      <c r="CE111" s="801"/>
      <c r="CF111" s="878" t="s">
        <v>405</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1295046</v>
      </c>
      <c r="BR112" s="801"/>
      <c r="BS112" s="801"/>
      <c r="BT112" s="801"/>
      <c r="BU112" s="801"/>
      <c r="BV112" s="801">
        <v>1270313</v>
      </c>
      <c r="BW112" s="801"/>
      <c r="BX112" s="801"/>
      <c r="BY112" s="801"/>
      <c r="BZ112" s="801"/>
      <c r="CA112" s="801">
        <v>1175205</v>
      </c>
      <c r="CB112" s="801"/>
      <c r="CC112" s="801"/>
      <c r="CD112" s="801"/>
      <c r="CE112" s="801"/>
      <c r="CF112" s="878">
        <v>35.1</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83310</v>
      </c>
      <c r="AB113" s="939"/>
      <c r="AC113" s="939"/>
      <c r="AD113" s="939"/>
      <c r="AE113" s="940"/>
      <c r="AF113" s="941">
        <v>120711</v>
      </c>
      <c r="AG113" s="939"/>
      <c r="AH113" s="939"/>
      <c r="AI113" s="939"/>
      <c r="AJ113" s="940"/>
      <c r="AK113" s="941">
        <v>121867</v>
      </c>
      <c r="AL113" s="939"/>
      <c r="AM113" s="939"/>
      <c r="AN113" s="939"/>
      <c r="AO113" s="940"/>
      <c r="AP113" s="942">
        <v>3.6</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122643</v>
      </c>
      <c r="BR113" s="801"/>
      <c r="BS113" s="801"/>
      <c r="BT113" s="801"/>
      <c r="BU113" s="801"/>
      <c r="BV113" s="801">
        <v>115466</v>
      </c>
      <c r="BW113" s="801"/>
      <c r="BX113" s="801"/>
      <c r="BY113" s="801"/>
      <c r="BZ113" s="801"/>
      <c r="CA113" s="801">
        <v>108157</v>
      </c>
      <c r="CB113" s="801"/>
      <c r="CC113" s="801"/>
      <c r="CD113" s="801"/>
      <c r="CE113" s="801"/>
      <c r="CF113" s="878">
        <v>3.2</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9405</v>
      </c>
      <c r="AB114" s="814"/>
      <c r="AC114" s="814"/>
      <c r="AD114" s="814"/>
      <c r="AE114" s="815"/>
      <c r="AF114" s="816">
        <v>9406</v>
      </c>
      <c r="AG114" s="814"/>
      <c r="AH114" s="814"/>
      <c r="AI114" s="814"/>
      <c r="AJ114" s="815"/>
      <c r="AK114" s="816">
        <v>9406</v>
      </c>
      <c r="AL114" s="814"/>
      <c r="AM114" s="814"/>
      <c r="AN114" s="814"/>
      <c r="AO114" s="815"/>
      <c r="AP114" s="784">
        <v>0.3</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1503206</v>
      </c>
      <c r="BR114" s="801"/>
      <c r="BS114" s="801"/>
      <c r="BT114" s="801"/>
      <c r="BU114" s="801"/>
      <c r="BV114" s="801">
        <v>1205414</v>
      </c>
      <c r="BW114" s="801"/>
      <c r="BX114" s="801"/>
      <c r="BY114" s="801"/>
      <c r="BZ114" s="801"/>
      <c r="CA114" s="801">
        <v>1219914</v>
      </c>
      <c r="CB114" s="801"/>
      <c r="CC114" s="801"/>
      <c r="CD114" s="801"/>
      <c r="CE114" s="801"/>
      <c r="CF114" s="878">
        <v>36.5</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405</v>
      </c>
      <c r="AB115" s="939"/>
      <c r="AC115" s="939"/>
      <c r="AD115" s="939"/>
      <c r="AE115" s="940"/>
      <c r="AF115" s="941" t="s">
        <v>405</v>
      </c>
      <c r="AG115" s="939"/>
      <c r="AH115" s="939"/>
      <c r="AI115" s="939"/>
      <c r="AJ115" s="940"/>
      <c r="AK115" s="941" t="s">
        <v>405</v>
      </c>
      <c r="AL115" s="939"/>
      <c r="AM115" s="939"/>
      <c r="AN115" s="939"/>
      <c r="AO115" s="940"/>
      <c r="AP115" s="942" t="s">
        <v>405</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v>90802</v>
      </c>
      <c r="BR115" s="801"/>
      <c r="BS115" s="801"/>
      <c r="BT115" s="801"/>
      <c r="BU115" s="801"/>
      <c r="BV115" s="801">
        <v>87226</v>
      </c>
      <c r="BW115" s="801"/>
      <c r="BX115" s="801"/>
      <c r="BY115" s="801"/>
      <c r="BZ115" s="801"/>
      <c r="CA115" s="801">
        <v>83650</v>
      </c>
      <c r="CB115" s="801"/>
      <c r="CC115" s="801"/>
      <c r="CD115" s="801"/>
      <c r="CE115" s="801"/>
      <c r="CF115" s="878">
        <v>2.5</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785</v>
      </c>
      <c r="AB116" s="814"/>
      <c r="AC116" s="814"/>
      <c r="AD116" s="814"/>
      <c r="AE116" s="815"/>
      <c r="AF116" s="816">
        <v>447</v>
      </c>
      <c r="AG116" s="814"/>
      <c r="AH116" s="814"/>
      <c r="AI116" s="814"/>
      <c r="AJ116" s="815"/>
      <c r="AK116" s="816">
        <v>19</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1146351</v>
      </c>
      <c r="AB117" s="925"/>
      <c r="AC117" s="925"/>
      <c r="AD117" s="925"/>
      <c r="AE117" s="926"/>
      <c r="AF117" s="928">
        <v>1056750</v>
      </c>
      <c r="AG117" s="925"/>
      <c r="AH117" s="925"/>
      <c r="AI117" s="925"/>
      <c r="AJ117" s="926"/>
      <c r="AK117" s="928">
        <v>1037804</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425</v>
      </c>
      <c r="BR117" s="888"/>
      <c r="BS117" s="888"/>
      <c r="BT117" s="888"/>
      <c r="BU117" s="888"/>
      <c r="BV117" s="888" t="s">
        <v>425</v>
      </c>
      <c r="BW117" s="888"/>
      <c r="BX117" s="888"/>
      <c r="BY117" s="888"/>
      <c r="BZ117" s="888"/>
      <c r="CA117" s="888" t="s">
        <v>425</v>
      </c>
      <c r="CB117" s="888"/>
      <c r="CC117" s="888"/>
      <c r="CD117" s="888"/>
      <c r="CE117" s="888"/>
      <c r="CF117" s="878" t="s">
        <v>425</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425</v>
      </c>
      <c r="DH117" s="814"/>
      <c r="DI117" s="814"/>
      <c r="DJ117" s="814"/>
      <c r="DK117" s="815"/>
      <c r="DL117" s="816" t="s">
        <v>425</v>
      </c>
      <c r="DM117" s="814"/>
      <c r="DN117" s="814"/>
      <c r="DO117" s="814"/>
      <c r="DP117" s="815"/>
      <c r="DQ117" s="816" t="s">
        <v>425</v>
      </c>
      <c r="DR117" s="814"/>
      <c r="DS117" s="814"/>
      <c r="DT117" s="814"/>
      <c r="DU117" s="815"/>
      <c r="DV117" s="784" t="s">
        <v>425</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284</v>
      </c>
      <c r="AG118" s="918"/>
      <c r="AH118" s="918"/>
      <c r="AI118" s="918"/>
      <c r="AJ118" s="919"/>
      <c r="AK118" s="920" t="s">
        <v>283</v>
      </c>
      <c r="AL118" s="918"/>
      <c r="AM118" s="918"/>
      <c r="AN118" s="918"/>
      <c r="AO118" s="919"/>
      <c r="AP118" s="921" t="s">
        <v>396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10104729</v>
      </c>
      <c r="BR118" s="888"/>
      <c r="BS118" s="888"/>
      <c r="BT118" s="888"/>
      <c r="BU118" s="888"/>
      <c r="BV118" s="888">
        <v>9581198</v>
      </c>
      <c r="BW118" s="888"/>
      <c r="BX118" s="888"/>
      <c r="BY118" s="888"/>
      <c r="BZ118" s="888"/>
      <c r="CA118" s="888">
        <v>9472822</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1787962</v>
      </c>
      <c r="BR119" s="830"/>
      <c r="BS119" s="830"/>
      <c r="BT119" s="830"/>
      <c r="BU119" s="830"/>
      <c r="BV119" s="830">
        <v>2027154</v>
      </c>
      <c r="BW119" s="830"/>
      <c r="BX119" s="830"/>
      <c r="BY119" s="830"/>
      <c r="BZ119" s="830"/>
      <c r="CA119" s="830">
        <v>2371287</v>
      </c>
      <c r="CB119" s="830"/>
      <c r="CC119" s="830"/>
      <c r="CD119" s="830"/>
      <c r="CE119" s="830"/>
      <c r="CF119" s="891">
        <v>70.900000000000006</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433</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1285253</v>
      </c>
      <c r="DH120" s="830"/>
      <c r="DI120" s="830"/>
      <c r="DJ120" s="830"/>
      <c r="DK120" s="830"/>
      <c r="DL120" s="830">
        <v>1261877</v>
      </c>
      <c r="DM120" s="830"/>
      <c r="DN120" s="830"/>
      <c r="DO120" s="830"/>
      <c r="DP120" s="830"/>
      <c r="DQ120" s="830">
        <v>1167460</v>
      </c>
      <c r="DR120" s="830"/>
      <c r="DS120" s="830"/>
      <c r="DT120" s="830"/>
      <c r="DU120" s="830"/>
      <c r="DV120" s="831">
        <v>34.9</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5981958</v>
      </c>
      <c r="BR121" s="888"/>
      <c r="BS121" s="888"/>
      <c r="BT121" s="888"/>
      <c r="BU121" s="888"/>
      <c r="BV121" s="888">
        <v>5896304</v>
      </c>
      <c r="BW121" s="888"/>
      <c r="BX121" s="888"/>
      <c r="BY121" s="888"/>
      <c r="BZ121" s="888"/>
      <c r="CA121" s="888">
        <v>5736961</v>
      </c>
      <c r="CB121" s="888"/>
      <c r="CC121" s="888"/>
      <c r="CD121" s="888"/>
      <c r="CE121" s="888"/>
      <c r="CF121" s="889">
        <v>171.4</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v>9793</v>
      </c>
      <c r="DH121" s="801"/>
      <c r="DI121" s="801"/>
      <c r="DJ121" s="801"/>
      <c r="DK121" s="801"/>
      <c r="DL121" s="801">
        <v>8436</v>
      </c>
      <c r="DM121" s="801"/>
      <c r="DN121" s="801"/>
      <c r="DO121" s="801"/>
      <c r="DP121" s="801"/>
      <c r="DQ121" s="801">
        <v>7745</v>
      </c>
      <c r="DR121" s="801"/>
      <c r="DS121" s="801"/>
      <c r="DT121" s="801"/>
      <c r="DU121" s="801"/>
      <c r="DV121" s="853">
        <v>0.2</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7769920</v>
      </c>
      <c r="BR122" s="870"/>
      <c r="BS122" s="870"/>
      <c r="BT122" s="870"/>
      <c r="BU122" s="870"/>
      <c r="BV122" s="870">
        <v>7923458</v>
      </c>
      <c r="BW122" s="870"/>
      <c r="BX122" s="870"/>
      <c r="BY122" s="870"/>
      <c r="BZ122" s="870"/>
      <c r="CA122" s="870">
        <v>8108248</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67.7</v>
      </c>
      <c r="BR123" s="862"/>
      <c r="BS123" s="862"/>
      <c r="BT123" s="862"/>
      <c r="BU123" s="862"/>
      <c r="BV123" s="862">
        <v>50.5</v>
      </c>
      <c r="BW123" s="862"/>
      <c r="BX123" s="862"/>
      <c r="BY123" s="862"/>
      <c r="BZ123" s="862"/>
      <c r="CA123" s="862">
        <v>40.700000000000003</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437</v>
      </c>
      <c r="AB126" s="814"/>
      <c r="AC126" s="814"/>
      <c r="AD126" s="814"/>
      <c r="AE126" s="815"/>
      <c r="AF126" s="816" t="s">
        <v>437</v>
      </c>
      <c r="AG126" s="814"/>
      <c r="AH126" s="814"/>
      <c r="AI126" s="814"/>
      <c r="AJ126" s="815"/>
      <c r="AK126" s="816" t="s">
        <v>437</v>
      </c>
      <c r="AL126" s="814"/>
      <c r="AM126" s="814"/>
      <c r="AN126" s="814"/>
      <c r="AO126" s="815"/>
      <c r="AP126" s="784" t="s">
        <v>437</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437</v>
      </c>
      <c r="AB127" s="814"/>
      <c r="AC127" s="814"/>
      <c r="AD127" s="814"/>
      <c r="AE127" s="815"/>
      <c r="AF127" s="816" t="s">
        <v>437</v>
      </c>
      <c r="AG127" s="814"/>
      <c r="AH127" s="814"/>
      <c r="AI127" s="814"/>
      <c r="AJ127" s="815"/>
      <c r="AK127" s="816" t="s">
        <v>437</v>
      </c>
      <c r="AL127" s="814"/>
      <c r="AM127" s="814"/>
      <c r="AN127" s="814"/>
      <c r="AO127" s="815"/>
      <c r="AP127" s="784" t="s">
        <v>437</v>
      </c>
      <c r="AQ127" s="785"/>
      <c r="AR127" s="785"/>
      <c r="AS127" s="785"/>
      <c r="AT127" s="786"/>
      <c r="AU127" s="233"/>
      <c r="AV127" s="233"/>
      <c r="AW127" s="233"/>
      <c r="AX127" s="787" t="s">
        <v>448</v>
      </c>
      <c r="AY127" s="788"/>
      <c r="AZ127" s="788"/>
      <c r="BA127" s="788"/>
      <c r="BB127" s="788"/>
      <c r="BC127" s="788"/>
      <c r="BD127" s="788"/>
      <c r="BE127" s="789"/>
      <c r="BF127" s="790" t="s">
        <v>437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v>90802</v>
      </c>
      <c r="DH127" s="850"/>
      <c r="DI127" s="850"/>
      <c r="DJ127" s="850"/>
      <c r="DK127" s="850"/>
      <c r="DL127" s="850">
        <v>87226</v>
      </c>
      <c r="DM127" s="850"/>
      <c r="DN127" s="850"/>
      <c r="DO127" s="850"/>
      <c r="DP127" s="850"/>
      <c r="DQ127" s="850">
        <v>83650</v>
      </c>
      <c r="DR127" s="850"/>
      <c r="DS127" s="850"/>
      <c r="DT127" s="850"/>
      <c r="DU127" s="850"/>
      <c r="DV127" s="851">
        <v>2.5</v>
      </c>
      <c r="DW127" s="851"/>
      <c r="DX127" s="851"/>
      <c r="DY127" s="851"/>
      <c r="DZ127" s="852"/>
    </row>
    <row r="128" spans="1:130" s="197" customFormat="1" ht="26.25" customHeight="1">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t="s">
        <v>452</v>
      </c>
      <c r="AB128" s="754"/>
      <c r="AC128" s="754"/>
      <c r="AD128" s="754"/>
      <c r="AE128" s="755"/>
      <c r="AF128" s="756" t="s">
        <v>452</v>
      </c>
      <c r="AG128" s="754"/>
      <c r="AH128" s="754"/>
      <c r="AI128" s="754"/>
      <c r="AJ128" s="755"/>
      <c r="AK128" s="756" t="s">
        <v>452</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4285429</v>
      </c>
      <c r="AB129" s="814"/>
      <c r="AC129" s="814"/>
      <c r="AD129" s="814"/>
      <c r="AE129" s="815"/>
      <c r="AF129" s="816">
        <v>4066588</v>
      </c>
      <c r="AG129" s="814"/>
      <c r="AH129" s="814"/>
      <c r="AI129" s="814"/>
      <c r="AJ129" s="815"/>
      <c r="AK129" s="816">
        <v>4120535</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8.3000000000000007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839405</v>
      </c>
      <c r="AB130" s="814"/>
      <c r="AC130" s="814"/>
      <c r="AD130" s="814"/>
      <c r="AE130" s="815"/>
      <c r="AF130" s="816">
        <v>788956</v>
      </c>
      <c r="AG130" s="814"/>
      <c r="AH130" s="814"/>
      <c r="AI130" s="814"/>
      <c r="AJ130" s="815"/>
      <c r="AK130" s="816">
        <v>774193</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40.700000000000003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3446024</v>
      </c>
      <c r="AB131" s="747"/>
      <c r="AC131" s="747"/>
      <c r="AD131" s="747"/>
      <c r="AE131" s="748"/>
      <c r="AF131" s="749">
        <v>3277632</v>
      </c>
      <c r="AG131" s="747"/>
      <c r="AH131" s="747"/>
      <c r="AI131" s="747"/>
      <c r="AJ131" s="748"/>
      <c r="AK131" s="749">
        <v>3346342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8.9072507909999992</v>
      </c>
      <c r="AB132" s="770"/>
      <c r="AC132" s="770"/>
      <c r="AD132" s="770"/>
      <c r="AE132" s="771"/>
      <c r="AF132" s="772">
        <v>8.1703498139999997</v>
      </c>
      <c r="AG132" s="770"/>
      <c r="AH132" s="770"/>
      <c r="AI132" s="770"/>
      <c r="AJ132" s="771"/>
      <c r="AK132" s="772">
        <v>7.8775869289999996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9.9</v>
      </c>
      <c r="AB133" s="779"/>
      <c r="AC133" s="779"/>
      <c r="AD133" s="779"/>
      <c r="AE133" s="780"/>
      <c r="AF133" s="778">
        <v>9</v>
      </c>
      <c r="AG133" s="779"/>
      <c r="AH133" s="779"/>
      <c r="AI133" s="779"/>
      <c r="AJ133" s="780"/>
      <c r="AK133" s="778">
        <v>8.3000000000000007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71:P71"/>
    <mergeCell ref="Q71:U71"/>
    <mergeCell ref="V71:Z71"/>
    <mergeCell ref="AA71:AE71"/>
    <mergeCell ref="AF71:AJ71"/>
    <mergeCell ref="AK71:AO71"/>
    <mergeCell ref="AP71:AT71"/>
    <mergeCell ref="AU71:AY71"/>
    <mergeCell ref="AZ71:BD71"/>
    <mergeCell ref="B72:P72"/>
    <mergeCell ref="Q72:U72"/>
    <mergeCell ref="V72:Z72"/>
    <mergeCell ref="AA72:AE72"/>
    <mergeCell ref="AF72:AJ72"/>
    <mergeCell ref="AK72:AO72"/>
    <mergeCell ref="AP72:AT72"/>
    <mergeCell ref="AU72:AY72"/>
    <mergeCell ref="AZ72:BD72"/>
    <mergeCell ref="AP74:AT74"/>
    <mergeCell ref="AU74:AY74"/>
    <mergeCell ref="AZ74:BD74"/>
    <mergeCell ref="V74:Z74"/>
    <mergeCell ref="AA74:AE74"/>
    <mergeCell ref="AF74:AJ74"/>
    <mergeCell ref="AK74:AO74"/>
    <mergeCell ref="V73:Z73"/>
    <mergeCell ref="AA73:AE73"/>
    <mergeCell ref="AF73:AJ73"/>
    <mergeCell ref="AK73:AO73"/>
    <mergeCell ref="AP73:AT73"/>
    <mergeCell ref="AU73:AY73"/>
    <mergeCell ref="AZ73:BD73"/>
    <mergeCell ref="B73:P73"/>
    <mergeCell ref="Q73:U73"/>
    <mergeCell ref="B74:P74"/>
    <mergeCell ref="Q74:U74"/>
    <mergeCell ref="Q75:U75"/>
    <mergeCell ref="V75:Z75"/>
    <mergeCell ref="AA75:AE75"/>
    <mergeCell ref="AF75:AJ75"/>
    <mergeCell ref="AK75:AO7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4:DZ74"/>
    <mergeCell ref="B75:P75"/>
    <mergeCell ref="AP75:AT75"/>
    <mergeCell ref="AU75:AY75"/>
    <mergeCell ref="AZ75:BD75"/>
    <mergeCell ref="CR74:CV74"/>
    <mergeCell ref="CW74:DA74"/>
    <mergeCell ref="DB74:DF74"/>
    <mergeCell ref="DG74:DK74"/>
    <mergeCell ref="DL74:DP74"/>
    <mergeCell ref="DQ74:DU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56" t="s">
        <v>466</v>
      </c>
      <c r="L7" s="254"/>
      <c r="M7" s="255" t="s">
        <v>467</v>
      </c>
      <c r="N7" s="256"/>
    </row>
    <row r="8" spans="1:16">
      <c r="A8" s="248"/>
      <c r="B8" s="244"/>
      <c r="C8" s="244"/>
      <c r="D8" s="244"/>
      <c r="E8" s="244"/>
      <c r="F8" s="244"/>
      <c r="G8" s="257"/>
      <c r="H8" s="258"/>
      <c r="I8" s="258"/>
      <c r="J8" s="259"/>
      <c r="K8" s="1157"/>
      <c r="L8" s="260" t="s">
        <v>468</v>
      </c>
      <c r="M8" s="261" t="s">
        <v>469</v>
      </c>
      <c r="N8" s="262" t="s">
        <v>470</v>
      </c>
    </row>
    <row r="9" spans="1:16">
      <c r="A9" s="248"/>
      <c r="B9" s="244"/>
      <c r="C9" s="244"/>
      <c r="D9" s="244"/>
      <c r="E9" s="244"/>
      <c r="F9" s="244"/>
      <c r="G9" s="1170" t="s">
        <v>471</v>
      </c>
      <c r="H9" s="1171"/>
      <c r="I9" s="1171"/>
      <c r="J9" s="1172"/>
      <c r="K9" s="263">
        <v>1677607</v>
      </c>
      <c r="L9" s="264">
        <v>203717</v>
      </c>
      <c r="M9" s="265">
        <v>133600</v>
      </c>
      <c r="N9" s="266">
        <v>52.5</v>
      </c>
    </row>
    <row r="10" spans="1:16">
      <c r="A10" s="248"/>
      <c r="B10" s="244"/>
      <c r="C10" s="244"/>
      <c r="D10" s="244"/>
      <c r="E10" s="244"/>
      <c r="F10" s="244"/>
      <c r="G10" s="1170" t="s">
        <v>472</v>
      </c>
      <c r="H10" s="1171"/>
      <c r="I10" s="1171"/>
      <c r="J10" s="1172"/>
      <c r="K10" s="267">
        <v>140938</v>
      </c>
      <c r="L10" s="268">
        <v>17115</v>
      </c>
      <c r="M10" s="269">
        <v>14806</v>
      </c>
      <c r="N10" s="270">
        <v>15.6</v>
      </c>
    </row>
    <row r="11" spans="1:16" ht="13.5" customHeight="1">
      <c r="A11" s="248"/>
      <c r="B11" s="244"/>
      <c r="C11" s="244"/>
      <c r="D11" s="244"/>
      <c r="E11" s="244"/>
      <c r="F11" s="244"/>
      <c r="G11" s="1170" t="s">
        <v>473</v>
      </c>
      <c r="H11" s="1171"/>
      <c r="I11" s="1171"/>
      <c r="J11" s="1172"/>
      <c r="K11" s="267">
        <v>4094</v>
      </c>
      <c r="L11" s="268">
        <v>497</v>
      </c>
      <c r="M11" s="269">
        <v>22006</v>
      </c>
      <c r="N11" s="270">
        <v>-97.7</v>
      </c>
    </row>
    <row r="12" spans="1:16" ht="13.5" customHeight="1">
      <c r="A12" s="248"/>
      <c r="B12" s="244"/>
      <c r="C12" s="244"/>
      <c r="D12" s="244"/>
      <c r="E12" s="244"/>
      <c r="F12" s="244"/>
      <c r="G12" s="1170" t="s">
        <v>474</v>
      </c>
      <c r="H12" s="1171"/>
      <c r="I12" s="1171"/>
      <c r="J12" s="1172"/>
      <c r="K12" s="267" t="s">
        <v>475</v>
      </c>
      <c r="L12" s="268" t="s">
        <v>475</v>
      </c>
      <c r="M12" s="269">
        <v>3064</v>
      </c>
      <c r="N12" s="270" t="s">
        <v>475</v>
      </c>
    </row>
    <row r="13" spans="1:16" ht="13.5" customHeight="1">
      <c r="A13" s="248"/>
      <c r="B13" s="244"/>
      <c r="C13" s="244"/>
      <c r="D13" s="244"/>
      <c r="E13" s="244"/>
      <c r="F13" s="244"/>
      <c r="G13" s="1170" t="s">
        <v>476</v>
      </c>
      <c r="H13" s="1171"/>
      <c r="I13" s="1171"/>
      <c r="J13" s="1172"/>
      <c r="K13" s="267" t="s">
        <v>475</v>
      </c>
      <c r="L13" s="268" t="s">
        <v>475</v>
      </c>
      <c r="M13" s="269" t="s">
        <v>475</v>
      </c>
      <c r="N13" s="270" t="s">
        <v>475</v>
      </c>
    </row>
    <row r="14" spans="1:16" ht="13.5" customHeight="1">
      <c r="A14" s="248"/>
      <c r="B14" s="244"/>
      <c r="C14" s="244"/>
      <c r="D14" s="244"/>
      <c r="E14" s="244"/>
      <c r="F14" s="244"/>
      <c r="G14" s="1170" t="s">
        <v>477</v>
      </c>
      <c r="H14" s="1171"/>
      <c r="I14" s="1171"/>
      <c r="J14" s="1172"/>
      <c r="K14" s="267">
        <v>35296</v>
      </c>
      <c r="L14" s="268">
        <v>4286</v>
      </c>
      <c r="M14" s="269">
        <v>5782</v>
      </c>
      <c r="N14" s="270">
        <v>-25.9</v>
      </c>
    </row>
    <row r="15" spans="1:16" ht="13.5" customHeight="1">
      <c r="A15" s="248"/>
      <c r="B15" s="244"/>
      <c r="C15" s="244"/>
      <c r="D15" s="244"/>
      <c r="E15" s="244"/>
      <c r="F15" s="244"/>
      <c r="G15" s="1170" t="s">
        <v>478</v>
      </c>
      <c r="H15" s="1171"/>
      <c r="I15" s="1171"/>
      <c r="J15" s="1172"/>
      <c r="K15" s="267" t="s">
        <v>475</v>
      </c>
      <c r="L15" s="268" t="s">
        <v>475</v>
      </c>
      <c r="M15" s="269">
        <v>3053</v>
      </c>
      <c r="N15" s="270" t="s">
        <v>475</v>
      </c>
    </row>
    <row r="16" spans="1:16">
      <c r="A16" s="248"/>
      <c r="B16" s="244"/>
      <c r="C16" s="244"/>
      <c r="D16" s="244"/>
      <c r="E16" s="244"/>
      <c r="F16" s="244"/>
      <c r="G16" s="1173" t="s">
        <v>479</v>
      </c>
      <c r="H16" s="1174"/>
      <c r="I16" s="1174"/>
      <c r="J16" s="1175"/>
      <c r="K16" s="268">
        <v>-194042</v>
      </c>
      <c r="L16" s="268">
        <v>-23563</v>
      </c>
      <c r="M16" s="269">
        <v>-14525</v>
      </c>
      <c r="N16" s="270">
        <v>62.2</v>
      </c>
    </row>
    <row r="17" spans="1:16">
      <c r="A17" s="248"/>
      <c r="B17" s="244"/>
      <c r="C17" s="244"/>
      <c r="D17" s="244"/>
      <c r="E17" s="244"/>
      <c r="F17" s="244"/>
      <c r="G17" s="1173" t="s">
        <v>167</v>
      </c>
      <c r="H17" s="1174"/>
      <c r="I17" s="1174"/>
      <c r="J17" s="1175"/>
      <c r="K17" s="268">
        <v>1663893</v>
      </c>
      <c r="L17" s="268">
        <v>202051</v>
      </c>
      <c r="M17" s="269">
        <v>167785</v>
      </c>
      <c r="N17" s="270">
        <v>20.399999999999999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7" t="s">
        <v>484</v>
      </c>
      <c r="H21" s="1168"/>
      <c r="I21" s="1168"/>
      <c r="J21" s="1169"/>
      <c r="K21" s="280">
        <v>21.01</v>
      </c>
      <c r="L21" s="281">
        <v>15.11</v>
      </c>
      <c r="M21" s="282">
        <v>5.9</v>
      </c>
      <c r="N21" s="249"/>
      <c r="O21" s="283"/>
      <c r="P21" s="279"/>
    </row>
    <row r="22" spans="1:16" s="284" customFormat="1">
      <c r="A22" s="279"/>
      <c r="B22" s="249"/>
      <c r="C22" s="249"/>
      <c r="D22" s="249"/>
      <c r="E22" s="249"/>
      <c r="F22" s="249"/>
      <c r="G22" s="1167" t="s">
        <v>485</v>
      </c>
      <c r="H22" s="1168"/>
      <c r="I22" s="1168"/>
      <c r="J22" s="1169"/>
      <c r="K22" s="285">
        <v>94.7</v>
      </c>
      <c r="L22" s="286">
        <v>96.1</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56" t="s">
        <v>466</v>
      </c>
      <c r="L30" s="254"/>
      <c r="M30" s="255" t="s">
        <v>467</v>
      </c>
      <c r="N30" s="256"/>
    </row>
    <row r="31" spans="1:16">
      <c r="A31" s="248"/>
      <c r="B31" s="244"/>
      <c r="C31" s="244"/>
      <c r="D31" s="244"/>
      <c r="E31" s="244"/>
      <c r="F31" s="244"/>
      <c r="G31" s="257"/>
      <c r="H31" s="258"/>
      <c r="I31" s="258"/>
      <c r="J31" s="259"/>
      <c r="K31" s="1157"/>
      <c r="L31" s="260" t="s">
        <v>468</v>
      </c>
      <c r="M31" s="261" t="s">
        <v>469</v>
      </c>
      <c r="N31" s="262" t="s">
        <v>470</v>
      </c>
    </row>
    <row r="32" spans="1:16" ht="27" customHeight="1">
      <c r="A32" s="248"/>
      <c r="B32" s="244"/>
      <c r="C32" s="244"/>
      <c r="D32" s="244"/>
      <c r="E32" s="244"/>
      <c r="F32" s="244"/>
      <c r="G32" s="1158" t="s">
        <v>489</v>
      </c>
      <c r="H32" s="1159"/>
      <c r="I32" s="1159"/>
      <c r="J32" s="1160"/>
      <c r="K32" s="294">
        <v>906512</v>
      </c>
      <c r="L32" s="294">
        <v>110080</v>
      </c>
      <c r="M32" s="295">
        <v>102348</v>
      </c>
      <c r="N32" s="296">
        <v>7.6</v>
      </c>
    </row>
    <row r="33" spans="1:16" ht="13.5" customHeight="1">
      <c r="A33" s="248"/>
      <c r="B33" s="244"/>
      <c r="C33" s="244"/>
      <c r="D33" s="244"/>
      <c r="E33" s="244"/>
      <c r="F33" s="244"/>
      <c r="G33" s="1158" t="s">
        <v>490</v>
      </c>
      <c r="H33" s="1159"/>
      <c r="I33" s="1159"/>
      <c r="J33" s="1160"/>
      <c r="K33" s="294" t="s">
        <v>475</v>
      </c>
      <c r="L33" s="294" t="s">
        <v>475</v>
      </c>
      <c r="M33" s="295" t="s">
        <v>475</v>
      </c>
      <c r="N33" s="296" t="s">
        <v>475</v>
      </c>
    </row>
    <row r="34" spans="1:16" ht="27" customHeight="1">
      <c r="A34" s="248"/>
      <c r="B34" s="244"/>
      <c r="C34" s="244"/>
      <c r="D34" s="244"/>
      <c r="E34" s="244"/>
      <c r="F34" s="244"/>
      <c r="G34" s="1158" t="s">
        <v>491</v>
      </c>
      <c r="H34" s="1159"/>
      <c r="I34" s="1159"/>
      <c r="J34" s="1160"/>
      <c r="K34" s="294" t="s">
        <v>475</v>
      </c>
      <c r="L34" s="294" t="s">
        <v>475</v>
      </c>
      <c r="M34" s="295">
        <v>242</v>
      </c>
      <c r="N34" s="296" t="s">
        <v>475</v>
      </c>
    </row>
    <row r="35" spans="1:16" ht="27" customHeight="1">
      <c r="A35" s="248"/>
      <c r="B35" s="244"/>
      <c r="C35" s="244"/>
      <c r="D35" s="244"/>
      <c r="E35" s="244"/>
      <c r="F35" s="244"/>
      <c r="G35" s="1158" t="s">
        <v>492</v>
      </c>
      <c r="H35" s="1159"/>
      <c r="I35" s="1159"/>
      <c r="J35" s="1160"/>
      <c r="K35" s="294">
        <v>121867</v>
      </c>
      <c r="L35" s="294">
        <v>14799</v>
      </c>
      <c r="M35" s="295">
        <v>23122</v>
      </c>
      <c r="N35" s="296">
        <v>-36</v>
      </c>
    </row>
    <row r="36" spans="1:16" ht="27" customHeight="1">
      <c r="A36" s="248"/>
      <c r="B36" s="244"/>
      <c r="C36" s="244"/>
      <c r="D36" s="244"/>
      <c r="E36" s="244"/>
      <c r="F36" s="244"/>
      <c r="G36" s="1158" t="s">
        <v>493</v>
      </c>
      <c r="H36" s="1159"/>
      <c r="I36" s="1159"/>
      <c r="J36" s="1160"/>
      <c r="K36" s="294">
        <v>9406</v>
      </c>
      <c r="L36" s="294">
        <v>1142</v>
      </c>
      <c r="M36" s="295">
        <v>5214</v>
      </c>
      <c r="N36" s="296">
        <v>-78.099999999999994</v>
      </c>
    </row>
    <row r="37" spans="1:16" ht="13.5" customHeight="1">
      <c r="A37" s="248"/>
      <c r="B37" s="244"/>
      <c r="C37" s="244"/>
      <c r="D37" s="244"/>
      <c r="E37" s="244"/>
      <c r="F37" s="244"/>
      <c r="G37" s="1158" t="s">
        <v>494</v>
      </c>
      <c r="H37" s="1159"/>
      <c r="I37" s="1159"/>
      <c r="J37" s="1160"/>
      <c r="K37" s="294" t="s">
        <v>475</v>
      </c>
      <c r="L37" s="294" t="s">
        <v>475</v>
      </c>
      <c r="M37" s="295">
        <v>1563</v>
      </c>
      <c r="N37" s="296" t="s">
        <v>475</v>
      </c>
    </row>
    <row r="38" spans="1:16" ht="27" customHeight="1">
      <c r="A38" s="248"/>
      <c r="B38" s="244"/>
      <c r="C38" s="244"/>
      <c r="D38" s="244"/>
      <c r="E38" s="244"/>
      <c r="F38" s="244"/>
      <c r="G38" s="1161" t="s">
        <v>495</v>
      </c>
      <c r="H38" s="1162"/>
      <c r="I38" s="1162"/>
      <c r="J38" s="1163"/>
      <c r="K38" s="297">
        <v>19</v>
      </c>
      <c r="L38" s="297">
        <v>2</v>
      </c>
      <c r="M38" s="298">
        <v>19</v>
      </c>
      <c r="N38" s="299">
        <v>-89.5</v>
      </c>
      <c r="O38" s="293"/>
    </row>
    <row r="39" spans="1:16">
      <c r="A39" s="248"/>
      <c r="B39" s="244"/>
      <c r="C39" s="244"/>
      <c r="D39" s="244"/>
      <c r="E39" s="244"/>
      <c r="F39" s="244"/>
      <c r="G39" s="1161" t="s">
        <v>496</v>
      </c>
      <c r="H39" s="1162"/>
      <c r="I39" s="1162"/>
      <c r="J39" s="1163"/>
      <c r="K39" s="300" t="s">
        <v>475</v>
      </c>
      <c r="L39" s="300" t="s">
        <v>475</v>
      </c>
      <c r="M39" s="301">
        <v>-4672</v>
      </c>
      <c r="N39" s="302" t="s">
        <v>475</v>
      </c>
      <c r="O39" s="293"/>
    </row>
    <row r="40" spans="1:16" ht="27" customHeight="1">
      <c r="A40" s="248"/>
      <c r="B40" s="244"/>
      <c r="C40" s="244"/>
      <c r="D40" s="244"/>
      <c r="E40" s="244"/>
      <c r="F40" s="244"/>
      <c r="G40" s="1158" t="s">
        <v>497</v>
      </c>
      <c r="H40" s="1159"/>
      <c r="I40" s="1159"/>
      <c r="J40" s="1160"/>
      <c r="K40" s="300">
        <v>-774193</v>
      </c>
      <c r="L40" s="300">
        <v>-94013</v>
      </c>
      <c r="M40" s="301">
        <v>-92903</v>
      </c>
      <c r="N40" s="302">
        <v>1.2</v>
      </c>
      <c r="O40" s="293"/>
    </row>
    <row r="41" spans="1:16">
      <c r="A41" s="248"/>
      <c r="B41" s="244"/>
      <c r="C41" s="244"/>
      <c r="D41" s="244"/>
      <c r="E41" s="244"/>
      <c r="F41" s="244"/>
      <c r="G41" s="1164" t="s">
        <v>278</v>
      </c>
      <c r="H41" s="1165"/>
      <c r="I41" s="1165"/>
      <c r="J41" s="1166"/>
      <c r="K41" s="294">
        <v>263611</v>
      </c>
      <c r="L41" s="300">
        <v>32011</v>
      </c>
      <c r="M41" s="301">
        <v>34934</v>
      </c>
      <c r="N41" s="302">
        <v>-8.4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51" t="s">
        <v>466</v>
      </c>
      <c r="J49" s="1153" t="s">
        <v>501</v>
      </c>
      <c r="K49" s="1154"/>
      <c r="L49" s="1154"/>
      <c r="M49" s="1154"/>
      <c r="N49" s="1155"/>
    </row>
    <row r="50" spans="1:14">
      <c r="A50" s="248"/>
      <c r="B50" s="244"/>
      <c r="C50" s="244"/>
      <c r="D50" s="244"/>
      <c r="E50" s="244"/>
      <c r="F50" s="244"/>
      <c r="G50" s="312"/>
      <c r="H50" s="313"/>
      <c r="I50" s="1152"/>
      <c r="J50" s="314" t="s">
        <v>502</v>
      </c>
      <c r="K50" s="315" t="s">
        <v>503</v>
      </c>
      <c r="L50" s="316" t="s">
        <v>504</v>
      </c>
      <c r="M50" s="317" t="s">
        <v>505</v>
      </c>
      <c r="N50" s="318" t="s">
        <v>506</v>
      </c>
    </row>
    <row r="51" spans="1:14">
      <c r="A51" s="248"/>
      <c r="B51" s="244"/>
      <c r="C51" s="244"/>
      <c r="D51" s="244"/>
      <c r="E51" s="244"/>
      <c r="F51" s="244"/>
      <c r="G51" s="310" t="s">
        <v>507</v>
      </c>
      <c r="H51" s="311"/>
      <c r="I51" s="319">
        <v>887735</v>
      </c>
      <c r="J51" s="320">
        <v>104464</v>
      </c>
      <c r="K51" s="321">
        <v>-28</v>
      </c>
      <c r="L51" s="322">
        <v>146140</v>
      </c>
      <c r="M51" s="323">
        <v>-24.1</v>
      </c>
      <c r="N51" s="324">
        <v>-3.9</v>
      </c>
    </row>
    <row r="52" spans="1:14">
      <c r="A52" s="248"/>
      <c r="B52" s="244"/>
      <c r="C52" s="244"/>
      <c r="D52" s="244"/>
      <c r="E52" s="244"/>
      <c r="F52" s="244"/>
      <c r="G52" s="325"/>
      <c r="H52" s="326" t="s">
        <v>508</v>
      </c>
      <c r="I52" s="327">
        <v>70660</v>
      </c>
      <c r="J52" s="328">
        <v>8315</v>
      </c>
      <c r="K52" s="329">
        <v>-91.4</v>
      </c>
      <c r="L52" s="330">
        <v>75451</v>
      </c>
      <c r="M52" s="331">
        <v>-8.1999999999999993</v>
      </c>
      <c r="N52" s="332">
        <v>-83.2</v>
      </c>
    </row>
    <row r="53" spans="1:14">
      <c r="A53" s="248"/>
      <c r="B53" s="244"/>
      <c r="C53" s="244"/>
      <c r="D53" s="244"/>
      <c r="E53" s="244"/>
      <c r="F53" s="244"/>
      <c r="G53" s="310" t="s">
        <v>509</v>
      </c>
      <c r="H53" s="311"/>
      <c r="I53" s="319">
        <v>1165851</v>
      </c>
      <c r="J53" s="320">
        <v>139156</v>
      </c>
      <c r="K53" s="321">
        <v>33.200000000000003</v>
      </c>
      <c r="L53" s="322">
        <v>146641</v>
      </c>
      <c r="M53" s="323">
        <v>0.3</v>
      </c>
      <c r="N53" s="324">
        <v>32.9</v>
      </c>
    </row>
    <row r="54" spans="1:14">
      <c r="A54" s="248"/>
      <c r="B54" s="244"/>
      <c r="C54" s="244"/>
      <c r="D54" s="244"/>
      <c r="E54" s="244"/>
      <c r="F54" s="244"/>
      <c r="G54" s="325"/>
      <c r="H54" s="326" t="s">
        <v>508</v>
      </c>
      <c r="I54" s="327">
        <v>39169</v>
      </c>
      <c r="J54" s="328">
        <v>4675</v>
      </c>
      <c r="K54" s="329">
        <v>-43.8</v>
      </c>
      <c r="L54" s="330">
        <v>68142</v>
      </c>
      <c r="M54" s="331">
        <v>-9.6999999999999993</v>
      </c>
      <c r="N54" s="332">
        <v>-34.1</v>
      </c>
    </row>
    <row r="55" spans="1:14">
      <c r="A55" s="248"/>
      <c r="B55" s="244"/>
      <c r="C55" s="244"/>
      <c r="D55" s="244"/>
      <c r="E55" s="244"/>
      <c r="F55" s="244"/>
      <c r="G55" s="310" t="s">
        <v>510</v>
      </c>
      <c r="H55" s="311"/>
      <c r="I55" s="319">
        <v>1927879</v>
      </c>
      <c r="J55" s="320">
        <v>229646</v>
      </c>
      <c r="K55" s="321">
        <v>65</v>
      </c>
      <c r="L55" s="322">
        <v>174587</v>
      </c>
      <c r="M55" s="323">
        <v>19.100000000000001</v>
      </c>
      <c r="N55" s="324">
        <v>45.9</v>
      </c>
    </row>
    <row r="56" spans="1:14">
      <c r="A56" s="248"/>
      <c r="B56" s="244"/>
      <c r="C56" s="244"/>
      <c r="D56" s="244"/>
      <c r="E56" s="244"/>
      <c r="F56" s="244"/>
      <c r="G56" s="325"/>
      <c r="H56" s="326" t="s">
        <v>508</v>
      </c>
      <c r="I56" s="327">
        <v>113025</v>
      </c>
      <c r="J56" s="328">
        <v>13463</v>
      </c>
      <c r="K56" s="329">
        <v>188</v>
      </c>
      <c r="L56" s="330">
        <v>79695</v>
      </c>
      <c r="M56" s="331">
        <v>17</v>
      </c>
      <c r="N56" s="332">
        <v>171</v>
      </c>
    </row>
    <row r="57" spans="1:14">
      <c r="A57" s="248"/>
      <c r="B57" s="244"/>
      <c r="C57" s="244"/>
      <c r="D57" s="244"/>
      <c r="E57" s="244"/>
      <c r="F57" s="244"/>
      <c r="G57" s="310" t="s">
        <v>511</v>
      </c>
      <c r="H57" s="311"/>
      <c r="I57" s="319">
        <v>1955188</v>
      </c>
      <c r="J57" s="320">
        <v>235678</v>
      </c>
      <c r="K57" s="321">
        <v>2.6</v>
      </c>
      <c r="L57" s="322">
        <v>175675</v>
      </c>
      <c r="M57" s="323">
        <v>0.6</v>
      </c>
      <c r="N57" s="324">
        <v>2</v>
      </c>
    </row>
    <row r="58" spans="1:14">
      <c r="A58" s="248"/>
      <c r="B58" s="244"/>
      <c r="C58" s="244"/>
      <c r="D58" s="244"/>
      <c r="E58" s="244"/>
      <c r="F58" s="244"/>
      <c r="G58" s="325"/>
      <c r="H58" s="326" t="s">
        <v>508</v>
      </c>
      <c r="I58" s="327">
        <v>43609</v>
      </c>
      <c r="J58" s="328">
        <v>5257</v>
      </c>
      <c r="K58" s="329">
        <v>-61</v>
      </c>
      <c r="L58" s="330">
        <v>87698</v>
      </c>
      <c r="M58" s="331">
        <v>10</v>
      </c>
      <c r="N58" s="332">
        <v>-71</v>
      </c>
    </row>
    <row r="59" spans="1:14">
      <c r="A59" s="248"/>
      <c r="B59" s="244"/>
      <c r="C59" s="244"/>
      <c r="D59" s="244"/>
      <c r="E59" s="244"/>
      <c r="F59" s="244"/>
      <c r="G59" s="310" t="s">
        <v>512</v>
      </c>
      <c r="H59" s="311"/>
      <c r="I59" s="319">
        <v>1777948</v>
      </c>
      <c r="J59" s="320">
        <v>215901</v>
      </c>
      <c r="K59" s="321">
        <v>-8.4</v>
      </c>
      <c r="L59" s="322">
        <v>162193</v>
      </c>
      <c r="M59" s="323">
        <v>-7.7</v>
      </c>
      <c r="N59" s="324">
        <v>-0.7</v>
      </c>
    </row>
    <row r="60" spans="1:14">
      <c r="A60" s="248"/>
      <c r="B60" s="244"/>
      <c r="C60" s="244"/>
      <c r="D60" s="244"/>
      <c r="E60" s="244"/>
      <c r="F60" s="244"/>
      <c r="G60" s="325"/>
      <c r="H60" s="326" t="s">
        <v>508</v>
      </c>
      <c r="I60" s="333">
        <v>87390</v>
      </c>
      <c r="J60" s="328">
        <v>10612</v>
      </c>
      <c r="K60" s="329">
        <v>101.9</v>
      </c>
      <c r="L60" s="330">
        <v>79985</v>
      </c>
      <c r="M60" s="331">
        <v>-8.8000000000000007</v>
      </c>
      <c r="N60" s="332">
        <v>110.7</v>
      </c>
    </row>
    <row r="61" spans="1:14">
      <c r="A61" s="248"/>
      <c r="B61" s="244"/>
      <c r="C61" s="244"/>
      <c r="D61" s="244"/>
      <c r="E61" s="244"/>
      <c r="F61" s="244"/>
      <c r="G61" s="310" t="s">
        <v>513</v>
      </c>
      <c r="H61" s="334"/>
      <c r="I61" s="335">
        <v>1542920</v>
      </c>
      <c r="J61" s="336">
        <v>184969</v>
      </c>
      <c r="K61" s="337">
        <v>12.9</v>
      </c>
      <c r="L61" s="338">
        <v>161047</v>
      </c>
      <c r="M61" s="339">
        <v>-2.4</v>
      </c>
      <c r="N61" s="324">
        <v>15.3</v>
      </c>
    </row>
    <row r="62" spans="1:14">
      <c r="A62" s="248"/>
      <c r="B62" s="244"/>
      <c r="C62" s="244"/>
      <c r="D62" s="244"/>
      <c r="E62" s="244"/>
      <c r="F62" s="244"/>
      <c r="G62" s="325"/>
      <c r="H62" s="326" t="s">
        <v>508</v>
      </c>
      <c r="I62" s="327">
        <v>70771</v>
      </c>
      <c r="J62" s="328">
        <v>8464</v>
      </c>
      <c r="K62" s="329">
        <v>18.7</v>
      </c>
      <c r="L62" s="330">
        <v>78194</v>
      </c>
      <c r="M62" s="331">
        <v>0.1</v>
      </c>
      <c r="N62" s="332">
        <v>18.600000000000001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6" t="s">
        <v>3</v>
      </c>
      <c r="D47" s="1176"/>
      <c r="E47" s="1177"/>
      <c r="F47" s="11">
        <v>23.52</v>
      </c>
      <c r="G47" s="12">
        <v>25.13</v>
      </c>
      <c r="H47" s="12">
        <v>28.18</v>
      </c>
      <c r="I47" s="12">
        <v>34.4</v>
      </c>
      <c r="J47" s="13">
        <v>36.11</v>
      </c>
    </row>
    <row r="48" spans="2:10" ht="57.75" customHeight="1">
      <c r="B48" s="14"/>
      <c r="C48" s="1178" t="s">
        <v>4</v>
      </c>
      <c r="D48" s="1178"/>
      <c r="E48" s="1179"/>
      <c r="F48" s="15">
        <v>3.45</v>
      </c>
      <c r="G48" s="16">
        <v>4.22</v>
      </c>
      <c r="H48" s="16">
        <v>7.72</v>
      </c>
      <c r="I48" s="16">
        <v>4.2300000000000004</v>
      </c>
      <c r="J48" s="17">
        <v>7.32</v>
      </c>
    </row>
    <row r="49" spans="2:10" ht="57.75" customHeight="1" thickBot="1">
      <c r="B49" s="18"/>
      <c r="C49" s="1180" t="s">
        <v>5</v>
      </c>
      <c r="D49" s="1180"/>
      <c r="E49" s="1181"/>
      <c r="F49" s="19">
        <v>4.95</v>
      </c>
      <c r="G49" s="20">
        <v>0.79</v>
      </c>
      <c r="H49" s="20">
        <v>8.07</v>
      </c>
      <c r="I49" s="20">
        <v>0.8</v>
      </c>
      <c r="J49" s="21">
        <v>5.3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2017-05-19T00:27:10Z</cp:lastPrinted>
  <dcterms:created xsi:type="dcterms:W3CDTF">2017-02-15T23:54:29Z</dcterms:created>
  <dcterms:modified xsi:type="dcterms:W3CDTF">2017-05-24T00:40:37Z</dcterms:modified>
  <cp:category/>
</cp:coreProperties>
</file>