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6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71027"/>
</workbook>
</file>

<file path=xl/calcChain.xml><?xml version="1.0" encoding="utf-8"?>
<calcChain xmlns="http://schemas.openxmlformats.org/spreadsheetml/2006/main">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U36" i="9"/>
  <c r="C36" i="9"/>
  <c r="CO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c r="BW34" i="9" s="1"/>
  <c r="BW35" i="9" s="1"/>
  <c r="BW36" i="9" s="1"/>
  <c r="BW37" i="9" s="1"/>
  <c r="BW38" i="9" s="1"/>
  <c r="BW39" i="9" s="1"/>
  <c r="BW40" i="9" s="1"/>
  <c r="BW41" i="9" s="1"/>
  <c r="BE34" i="9"/>
  <c r="BE35" i="9" s="1"/>
  <c r="BE36" i="9" s="1"/>
</calcChain>
</file>

<file path=xl/sharedStrings.xml><?xml version="1.0" encoding="utf-8"?>
<sst xmlns="http://schemas.openxmlformats.org/spreadsheetml/2006/main" count="1052" uniqueCount="567">
  <si>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</si>
  <si>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</si>
  <si>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</si>
  <si>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</si>
  <si>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</si>
  <si>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</si>
  <si>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</si>
  <si>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</si>
  <si>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</si>
  <si>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</si>
  <si>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</si>
  <si>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</si>
  <si>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</si>
  <si>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</si>
  <si>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</si>
  <si>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</si>
  <si>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</si>
  <si>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</si>
  <si>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</si>
  <si>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</si>
  <si>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</si>
  <si>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</si>
  <si>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</si>
  <si>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</si>
  <si>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</si>
  <si>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</si>
  <si>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</si>
  <si>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</si>
  <si>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</si>
  <si>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</si>
  <si>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</si>
  <si>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</si>
  <si>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</si>
  <si>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</si>
  <si>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</si>
  <si>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</si>
  <si>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</si>
  <si>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</si>
  <si>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</si>
  <si>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</si>
  <si>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</si>
  <si>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</si>
  <si>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</si>
  <si>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</si>
  <si>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</si>
  <si>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</si>
  <si>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</si>
  <si>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</si>
  <si>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</si>
  <si>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</si>
  <si>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</si>
  <si>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</si>
  <si>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</si>
  <si>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</si>
  <si>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</si>
  <si>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</si>
  <si>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</si>
  <si>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</si>
  <si>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</si>
  <si>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</si>
  <si>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</si>
  <si>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</si>
  <si>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</si>
  <si>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</si>
  <si>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</si>
  <si>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</si>
  <si>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</si>
  <si>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</si>
  <si>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</si>
  <si>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</si>
  <si>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</si>
  <si>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</si>
  <si>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</si>
  <si>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</si>
  <si>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</si>
  <si>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</si>
  <si>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</si>
  <si>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</si>
  <si>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</si>
  <si>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</si>
  <si>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</si>
  <si>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</si>
  <si>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伊平屋村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</si>
  <si>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</si>
  <si>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</si>
  <si>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</si>
  <si>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</si>
  <si>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</si>
  <si>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</si>
  <si>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</si>
  <si>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</si>
  <si>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</si>
  <si>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</si>
  <si>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</si>
  <si>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</si>
  <si>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</si>
  <si>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</si>
  <si>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</si>
  <si>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</si>
  <si>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</si>
  <si>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</si>
  <si>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</si>
  <si>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</si>
  <si>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</si>
  <si>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</si>
  <si>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</si>
  <si>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</si>
  <si>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</si>
  <si>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</si>
  <si>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</si>
  <si>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</si>
  <si>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</si>
  <si>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</si>
  <si>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</si>
  <si>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</si>
  <si>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</si>
  <si>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</si>
  <si>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</si>
  <si>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</si>
  <si>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</si>
  <si>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</si>
  <si>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</si>
  <si>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</si>
  <si>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</si>
  <si>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</si>
  <si>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</si>
  <si>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</si>
  <si>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</si>
  <si>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</si>
  <si>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</si>
  <si>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</si>
  <si>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</si>
  <si>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</si>
  <si>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</si>
  <si>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</si>
  <si>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</si>
  <si>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</si>
  <si>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</si>
  <si>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</si>
  <si>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</si>
  <si>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</si>
  <si>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</si>
  <si>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</si>
  <si>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</si>
  <si>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</si>
  <si>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</si>
  <si>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</si>
  <si>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</si>
  <si>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</si>
  <si>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</si>
  <si>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</si>
  <si>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</si>
  <si>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</si>
  <si>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</si>
  <si>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</si>
  <si>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</si>
  <si>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</si>
  <si>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</si>
  <si>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</si>
  <si>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</si>
  <si>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</si>
  <si>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</si>
  <si>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</si>
  <si>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</si>
  <si>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</si>
  <si>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</si>
  <si>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</si>
  <si>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</si>
  <si>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</si>
  <si>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</si>
  <si>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</si>
  <si>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</si>
  <si>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</si>
  <si>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</si>
  <si>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</si>
  <si>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</si>
  <si>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</si>
  <si>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</si>
  <si>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</si>
  <si>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</si>
  <si>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</si>
  <si>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</si>
  <si>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</si>
  <si>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</si>
  <si>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</si>
  <si>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</si>
  <si>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</si>
  <si>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</si>
  <si>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</si>
  <si>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</si>
  <si>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</si>
  <si>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</si>
  <si>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</si>
  <si>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</si>
  <si>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</si>
  <si>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沖縄県伊平屋村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</si>
  <si>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</si>
  <si>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</si>
  <si>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</si>
  <si>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</si>
  <si>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</si>
  <si>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</si>
  <si>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</si>
  <si>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</si>
  <si>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</si>
  <si>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</si>
  <si>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</si>
  <si>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</si>
  <si>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</si>
  <si>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</si>
  <si>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</si>
  <si>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</si>
  <si>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</si>
  <si>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</si>
  <si>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</si>
  <si>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</si>
  <si>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</si>
  <si>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</si>
  <si>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</si>
  <si>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</si>
  <si>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</si>
  <si>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</si>
  <si>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</si>
  <si>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</si>
  <si>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</si>
  <si>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</si>
  <si>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</si>
  <si>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</si>
  <si>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</si>
  <si>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</si>
  <si>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</si>
  <si>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</si>
  <si>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</si>
  <si>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</si>
  <si>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</si>
  <si>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</si>
  <si>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</si>
  <si>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</si>
  <si>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</si>
  <si>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</si>
  <si>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</si>
  <si>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</si>
  <si>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</si>
  <si>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</si>
  <si>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</si>
  <si>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</si>
  <si>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</si>
  <si>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</si>
  <si>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</si>
  <si>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</si>
  <si>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</si>
  <si>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</si>
  <si>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</si>
  <si>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</si>
  <si>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</si>
  <si>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</si>
  <si>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</si>
  <si>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</si>
  <si>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</si>
  <si>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</si>
  <si>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</si>
  <si>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</si>
  <si>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</si>
  <si>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</si>
  <si>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</si>
  <si>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</si>
  <si>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</si>
  <si>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</si>
  <si>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</si>
  <si>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</si>
  <si>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</si>
  <si>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</si>
  <si>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</si>
  <si>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</si>
  <si>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</si>
  <si>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</si>
  <si>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</si>
  <si>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</si>
  <si>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</si>
  <si>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</si>
  <si>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</si>
  <si>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</si>
  <si>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</si>
  <si>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</si>
  <si>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</si>
  <si>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</si>
  <si>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</si>
  <si>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</si>
  <si>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</si>
  <si>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</si>
  <si>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</si>
  <si>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</si>
  <si>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</si>
  <si>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</si>
  <si>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</si>
  <si>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</si>
  <si>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</si>
  <si>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</si>
  <si>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</si>
  <si>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</si>
  <si>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</si>
  <si>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</si>
  <si>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</si>
  <si>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</si>
  <si>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</si>
  <si>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</si>
  <si>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</si>
  <si>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</si>
  <si>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</si>
  <si>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</si>
  <si>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</si>
  <si>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</si>
  <si>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</si>
  <si>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</si>
  <si>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</si>
  <si>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</si>
  <si>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</si>
  <si>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港湾整備</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</si>
  <si>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</si>
  <si>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</si>
  <si>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</si>
  <si>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</si>
  <si>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</si>
  <si>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</si>
  <si>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</si>
  <si>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</si>
  <si>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</si>
  <si>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</si>
  <si>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</si>
  <si>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</si>
  <si>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</si>
  <si>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</si>
  <si>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</si>
  <si>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</si>
  <si>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</si>
  <si>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</si>
  <si>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</si>
  <si>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</si>
  <si>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</si>
  <si>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</si>
  <si>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</si>
  <si>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</si>
  <si>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</si>
  <si>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沖縄県伊平屋村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</si>
  <si>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</si>
  <si>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</si>
  <si>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</si>
  <si>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</si>
  <si>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</si>
  <si>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</si>
  <si>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</si>
  <si>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</si>
  <si>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</si>
  <si>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</si>
  <si>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</si>
  <si>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</si>
  <si>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</si>
  <si>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</si>
  <si>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</si>
  <si>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</si>
  <si>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</si>
  <si>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</si>
  <si>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</si>
  <si>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</si>
  <si>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</si>
  <si>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</si>
  <si>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</si>
  <si>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</si>
  <si>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</si>
  <si>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</si>
  <si>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</si>
  <si>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</si>
  <si>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</si>
  <si>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</si>
  <si>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</si>
  <si>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</si>
  <si>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</si>
  <si>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</si>
  <si>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</si>
  <si>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</si>
  <si>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船舶運航事業特別会計</t>
    <phoneticPr fontId="5"/>
  </si>
  <si>
    <t>法適用企業</t>
    <phoneticPr fontId="5"/>
  </si>
  <si>
    <t>水道事業特別会計</t>
    <phoneticPr fontId="5"/>
  </si>
  <si>
    <t>-</t>
    <phoneticPr fontId="5"/>
  </si>
  <si>
    <t>法非適用企業</t>
    <phoneticPr fontId="5"/>
  </si>
  <si>
    <t>農業集落排水事業特別会計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</si>
  <si>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</si>
  <si>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</si>
  <si>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</si>
  <si>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</si>
  <si>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</si>
  <si>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</si>
  <si>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</si>
  <si>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</si>
  <si>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</si>
  <si>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</si>
  <si>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</si>
  <si>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</si>
  <si>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</si>
  <si>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</si>
  <si>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</si>
  <si>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</si>
  <si>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</si>
  <si>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</si>
  <si>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</si>
  <si>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</si>
  <si>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</si>
  <si>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</si>
  <si>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</si>
  <si>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</si>
  <si>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</si>
  <si>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</si>
  <si>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</si>
  <si>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</si>
  <si>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</si>
  <si>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</si>
  <si>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</si>
  <si>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</si>
  <si>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</si>
  <si>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</si>
  <si>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</si>
  <si>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</si>
  <si>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</si>
  <si>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</si>
  <si>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</si>
  <si>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</si>
  <si>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</si>
  <si>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</si>
  <si>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</si>
  <si>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</si>
  <si>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</si>
  <si>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</si>
  <si>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</si>
  <si>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</si>
  <si>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</si>
  <si>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</si>
  <si>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</si>
  <si>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</si>
  <si>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</si>
  <si>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</si>
  <si>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</si>
  <si>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</si>
  <si>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</si>
  <si>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</si>
  <si>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</si>
  <si>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</si>
  <si>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</si>
  <si>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</si>
  <si>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</si>
  <si>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</si>
  <si>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港湾整備事業特別会計</t>
    <phoneticPr fontId="5"/>
  </si>
  <si>
    <t>将来負担比率（(Ｅ)－(Ｆ)）／（(Ｃ)－(Ｄ)）×１００</t>
    <rPh sb="0" eb="2">
      <t>ショウライ</t>
    </rPh>
    <rPh sb="2" eb="4">
      <t>フタン</t>
    </rPh>
    <rPh sb="4" eb="6">
      <t>ヒリツ</t>
    </rPh>
    <phoneticPr fontId="5"/>
  </si>
  <si>
    <t>船舶運航事業特別会計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</si>
  <si>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</si>
  <si>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</si>
  <si>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</si>
  <si>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</si>
  <si>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</si>
  <si>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</si>
  <si>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</si>
  <si>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</si>
  <si>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</si>
  <si>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</si>
  <si>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</si>
  <si>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</si>
  <si>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</si>
  <si>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</si>
  <si>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</si>
  <si>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</si>
  <si>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</si>
  <si>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</si>
  <si>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</si>
  <si>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</si>
  <si>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</si>
  <si>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</si>
  <si>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</si>
  <si>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</si>
  <si>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</si>
  <si>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</si>
  <si>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</si>
  <si>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</si>
  <si>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</si>
  <si>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</si>
  <si>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</si>
  <si>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</si>
  <si>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</si>
  <si>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</si>
  <si>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</si>
  <si>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</si>
  <si>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</si>
  <si>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</si>
  <si>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</si>
  <si>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</si>
  <si>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</si>
  <si>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</si>
  <si>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</si>
  <si>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</si>
  <si>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</si>
  <si>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</si>
  <si>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</si>
  <si>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</si>
  <si>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</si>
  <si>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</si>
  <si>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</si>
  <si>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</si>
  <si>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</si>
  <si>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</si>
  <si>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</si>
  <si>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</si>
  <si>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</si>
  <si>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</si>
  <si>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</si>
  <si>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</si>
  <si>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</si>
  <si>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</si>
  <si>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</si>
  <si>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</si>
  <si>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</si>
  <si>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</si>
  <si>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</si>
  <si>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</si>
  <si>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</si>
  <si>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</si>
  <si>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</si>
  <si>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</si>
  <si>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</si>
  <si>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</si>
  <si>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</si>
  <si>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</si>
  <si>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</si>
  <si>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</si>
  <si>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</si>
  <si>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</si>
  <si>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</si>
  <si>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</si>
  <si>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</si>
  <si>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国民健康保険事業特別会計</t>
  </si>
  <si>
    <t>船舶運航事業特別会計</t>
  </si>
  <si>
    <t>▲ 2.60</t>
  </si>
  <si>
    <t>港湾整備事業特別会計</t>
  </si>
  <si>
    <t>農業集落排水事業特別会計</t>
  </si>
  <si>
    <t>後期高齢者医療特別会計</t>
  </si>
  <si>
    <t>水道事業特別会計</t>
  </si>
  <si>
    <t>その他会計（赤字）</t>
  </si>
  <si>
    <t>その他会計（黒字）</t>
  </si>
  <si>
    <t>-</t>
    <phoneticPr fontId="2"/>
  </si>
  <si>
    <t>-</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</si>
  <si>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</si>
  <si>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</si>
  <si>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沖縄県町村交通災害共催組合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</si>
  <si>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</si>
  <si>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沖縄県介護保険広域連合（一般会計等）</t>
    <rPh sb="0" eb="3">
      <t>オキナワケン</t>
    </rPh>
    <rPh sb="3" eb="5">
      <t>カイゴ</t>
    </rPh>
    <rPh sb="5" eb="7">
      <t>ホケン</t>
    </rPh>
    <rPh sb="7" eb="9">
      <t>コウイキ</t>
    </rPh>
    <rPh sb="9" eb="11">
      <t>レンゴウ</t>
    </rPh>
    <rPh sb="12" eb="14">
      <t>イッパン</t>
    </rPh>
    <rPh sb="14" eb="16">
      <t>カイケイ</t>
    </rPh>
    <rPh sb="16" eb="17">
      <t>トウ</t>
    </rPh>
    <phoneticPr fontId="2"/>
  </si>
  <si>
    <t>沖縄県介護保険広域連合（保険事業勘定）</t>
    <rPh sb="0" eb="3">
      <t>オキナワケン</t>
    </rPh>
    <rPh sb="3" eb="5">
      <t>カイゴ</t>
    </rPh>
    <rPh sb="5" eb="7">
      <t>ホケン</t>
    </rPh>
    <rPh sb="7" eb="9">
      <t>コウイキ</t>
    </rPh>
    <rPh sb="9" eb="11">
      <t>レンゴウ</t>
    </rPh>
    <rPh sb="12" eb="14">
      <t>ホケン</t>
    </rPh>
    <rPh sb="14" eb="16">
      <t>ジギョウ</t>
    </rPh>
    <rPh sb="16" eb="18">
      <t>カンジョウ</t>
    </rPh>
    <phoneticPr fontId="2"/>
  </si>
  <si>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2"/>
  </si>
  <si>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</si>
  <si>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</si>
  <si>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</si>
  <si>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</si>
  <si>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</si>
  <si>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</si>
  <si>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</si>
  <si>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</si>
  <si>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</si>
  <si>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</si>
  <si>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</si>
  <si>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</si>
  <si>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実質公債費比率は平成23年度以降、減少傾向にあるが、将来負担比率は平成27年度において増加に転じた。これは平成24年度から平成26年度にかけて実施した産業連携拠点センターの整備や
公営住宅の整備の際、合計1.7億円の地方債を発行したことが考えられる。これらの地方債の償還は平成28年度から始まり、実質公債費比率が上昇していくことが考えられるため、これまで以上に
公債費の適正化に取り組んでいく必要がある。</t>
    <rPh sb="1" eb="3">
      <t>ジッシツ</t>
    </rPh>
    <rPh sb="3" eb="6">
      <t>コウサイヒ</t>
    </rPh>
    <rPh sb="9" eb="11">
      <t>ヘイセイ</t>
    </rPh>
    <rPh sb="13" eb="15">
      <t>ネンド</t>
    </rPh>
    <rPh sb="15" eb="17">
      <t>イコウ</t>
    </rPh>
    <rPh sb="18" eb="20">
      <t>ゲンショウ</t>
    </rPh>
    <rPh sb="20" eb="22">
      <t>ケイコウ</t>
    </rPh>
    <rPh sb="27" eb="29">
      <t>ショウライ</t>
    </rPh>
    <rPh sb="29" eb="31">
      <t>フタン</t>
    </rPh>
    <rPh sb="31" eb="33">
      <t>ヒリツ</t>
    </rPh>
    <rPh sb="34" eb="36">
      <t>ヘイセイ</t>
    </rPh>
    <rPh sb="38" eb="40">
      <t>ネンド</t>
    </rPh>
    <rPh sb="44" eb="46">
      <t>ゾウカ</t>
    </rPh>
    <rPh sb="47" eb="48">
      <t>テン</t>
    </rPh>
    <rPh sb="54" eb="56">
      <t>ヘイセイ</t>
    </rPh>
    <rPh sb="58" eb="60">
      <t>ネンド</t>
    </rPh>
    <rPh sb="62" eb="64">
      <t>ヘイセイ</t>
    </rPh>
    <rPh sb="66" eb="68">
      <t>ネンド</t>
    </rPh>
    <rPh sb="72" eb="74">
      <t>ジッシ</t>
    </rPh>
    <rPh sb="76" eb="78">
      <t>サンギョウ</t>
    </rPh>
    <rPh sb="78" eb="80">
      <t>レンケイ</t>
    </rPh>
    <rPh sb="80" eb="82">
      <t>キョテン</t>
    </rPh>
    <rPh sb="87" eb="89">
      <t>セイビ</t>
    </rPh>
    <rPh sb="91" eb="93">
      <t>コウエイ</t>
    </rPh>
    <rPh sb="93" eb="95">
      <t>ジュウタク</t>
    </rPh>
    <rPh sb="96" eb="98">
      <t>セイビ</t>
    </rPh>
    <rPh sb="99" eb="100">
      <t>サイ</t>
    </rPh>
    <rPh sb="101" eb="103">
      <t>ゴウケイ</t>
    </rPh>
    <rPh sb="106" eb="108">
      <t>オクエン</t>
    </rPh>
    <rPh sb="109" eb="112">
      <t>チホウサイ</t>
    </rPh>
    <rPh sb="113" eb="115">
      <t>ハッコウ</t>
    </rPh>
    <rPh sb="120" eb="121">
      <t>カンガ</t>
    </rPh>
    <rPh sb="130" eb="133">
      <t>チホウサイ</t>
    </rPh>
    <rPh sb="134" eb="136">
      <t>ショウカン</t>
    </rPh>
    <rPh sb="137" eb="139">
      <t>ヘイセイ</t>
    </rPh>
    <rPh sb="141" eb="143">
      <t>ネンド</t>
    </rPh>
    <rPh sb="145" eb="146">
      <t>ハジ</t>
    </rPh>
    <rPh sb="149" eb="151">
      <t>ジッシツ</t>
    </rPh>
    <rPh sb="151" eb="154">
      <t>コウサイヒ</t>
    </rPh>
    <rPh sb="154" eb="156">
      <t>ヒリツ</t>
    </rPh>
    <rPh sb="157" eb="159">
      <t>ジョウショウ</t>
    </rPh>
    <rPh sb="166" eb="167">
      <t>カンガ</t>
    </rPh>
    <rPh sb="178" eb="180">
      <t>イジョウ</t>
    </rPh>
    <rPh sb="182" eb="185">
      <t>コウサイヒ</t>
    </rPh>
    <rPh sb="186" eb="189">
      <t>テキセイカ</t>
    </rPh>
    <rPh sb="190" eb="191">
      <t>ト</t>
    </rPh>
    <rPh sb="192" eb="193">
      <t>ク</t>
    </rPh>
    <rPh sb="197" eb="19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</si>
</sst>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xmlns:c16r2="http://schemas.microsoft.com/office/drawing/2015/06/chart">
            <c:ext xmlns:c16="http://schemas.microsoft.com/office/drawing/2014/chart" uri="{C3380CC4-5D6E-409C-BE32-E72D297353CC}">
              <c16:uniqueId val="{00000000-F17F-4956-BFF9-B167935616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551040</c:v>
                </c:pt>
                <c:pt idx="1">
                  <c:v>494106</c:v>
                </c:pt>
                <c:pt idx="2">
                  <c:v>872082</c:v>
                </c:pt>
                <c:pt idx="3">
                  <c:v>1023062</c:v>
                </c:pt>
                <c:pt idx="4">
                  <c:v>939358</c:v>
                </c:pt>
              </c:numCache>
            </c:numRef>
          </c:val>
          <c:smooth val="0"/>
          <c:extLst xmlns:c16r2="http://schemas.microsoft.com/office/drawing/2015/06/chart">
            <c:ext xmlns:c16="http://schemas.microsoft.com/office/drawing/2014/chart" uri="{C3380CC4-5D6E-409C-BE32-E72D297353CC}">
              <c16:uniqueId val="{00000001-F17F-4956-BFF9-B16793561660}"/>
            </c:ext>
          </c:extLst>
        </c:ser>
        <c:dLbls>
          <c:showLegendKey val="0"/>
          <c:showVal val="0"/>
          <c:showCatName val="0"/>
          <c:showSerName val="0"/>
          <c:showPercent val="0"/>
          <c:showBubbleSize val="0"/>
        </c:dLbls>
        <c:marker val="1"/>
        <c:smooth val="0"/>
        <c:axId val="111319296"/>
        <c:axId val="111325568"/>
      </c:lineChart>
      <c:catAx>
        <c:axId val="111319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325568"/>
        <c:crosses val="autoZero"/>
        <c:auto val="1"/>
        <c:lblAlgn val="ctr"/>
        <c:lblOffset val="100"/>
        <c:tickLblSkip val="1"/>
        <c:tickMarkSkip val="1"/>
        <c:noMultiLvlLbl val="0"/>
      </c:catAx>
      <c:valAx>
        <c:axId val="111325568"/>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319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9.1199999999999992</c:v>
                </c:pt>
                <c:pt idx="1">
                  <c:v>8.82</c:v>
                </c:pt>
                <c:pt idx="2">
                  <c:v>7.84</c:v>
                </c:pt>
                <c:pt idx="3">
                  <c:v>9.76</c:v>
                </c:pt>
                <c:pt idx="4">
                  <c:v>11.93</c:v>
                </c:pt>
              </c:numCache>
            </c:numRef>
          </c:val>
          <c:extLst xmlns:c16r2="http://schemas.microsoft.com/office/drawing/2015/06/chart">
            <c:ext xmlns:c16="http://schemas.microsoft.com/office/drawing/2014/chart" uri="{C3380CC4-5D6E-409C-BE32-E72D297353CC}">
              <c16:uniqueId val="{00000000-2C86-44B7-A3DB-369EB04813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24.15</c:v>
                </c:pt>
                <c:pt idx="1">
                  <c:v>28.88</c:v>
                </c:pt>
                <c:pt idx="2">
                  <c:v>33.51</c:v>
                </c:pt>
                <c:pt idx="3">
                  <c:v>32.409999999999997</c:v>
                </c:pt>
                <c:pt idx="4">
                  <c:v>31.23</c:v>
                </c:pt>
              </c:numCache>
            </c:numRef>
          </c:val>
          <c:extLst xmlns:c16r2="http://schemas.microsoft.com/office/drawing/2015/06/chart">
            <c:ext xmlns:c16="http://schemas.microsoft.com/office/drawing/2014/chart" uri="{C3380CC4-5D6E-409C-BE32-E72D297353CC}">
              <c16:uniqueId val="{00000001-2C86-44B7-A3DB-369EB04813FC}"/>
            </c:ext>
          </c:extLst>
        </c:ser>
        <c:dLbls>
          <c:showLegendKey val="0"/>
          <c:showVal val="0"/>
          <c:showCatName val="0"/>
          <c:showSerName val="0"/>
          <c:showPercent val="0"/>
          <c:showBubbleSize val="0"/>
        </c:dLbls>
        <c:gapWidth val="250"/>
        <c:overlap val="100"/>
        <c:axId val="108015616"/>
        <c:axId val="108016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11.43</c:v>
                </c:pt>
                <c:pt idx="1">
                  <c:v>2.2999999999999998</c:v>
                </c:pt>
                <c:pt idx="2">
                  <c:v>2.84</c:v>
                </c:pt>
                <c:pt idx="3">
                  <c:v>0.5</c:v>
                </c:pt>
                <c:pt idx="4">
                  <c:v>1.93</c:v>
                </c:pt>
              </c:numCache>
            </c:numRef>
          </c:val>
          <c:smooth val="0"/>
          <c:extLst xmlns:c16r2="http://schemas.microsoft.com/office/drawing/2015/06/chart">
            <c:ext xmlns:c16="http://schemas.microsoft.com/office/drawing/2014/chart" uri="{C3380CC4-5D6E-409C-BE32-E72D297353CC}">
              <c16:uniqueId val="{00000002-2C86-44B7-A3DB-369EB04813FC}"/>
            </c:ext>
          </c:extLst>
        </c:ser>
        <c:dLbls>
          <c:showLegendKey val="0"/>
          <c:showVal val="0"/>
          <c:showCatName val="0"/>
          <c:showSerName val="0"/>
          <c:showPercent val="0"/>
          <c:showBubbleSize val="0"/>
        </c:dLbls>
        <c:marker val="1"/>
        <c:smooth val="0"/>
        <c:axId val="108015616"/>
        <c:axId val="108016768"/>
      </c:lineChart>
      <c:catAx>
        <c:axId val="10801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016768"/>
        <c:crosses val="autoZero"/>
        <c:auto val="1"/>
        <c:lblAlgn val="ctr"/>
        <c:lblOffset val="100"/>
        <c:tickLblSkip val="1"/>
        <c:tickMarkSkip val="1"/>
        <c:noMultiLvlLbl val="0"/>
      </c:catAx>
      <c:valAx>
        <c:axId val="108016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1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C7C-4838-A588-091FAA0D20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C7C-4838-A588-091FAA0D20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C7C-4838-A588-091FAA0D206E}"/>
            </c:ext>
          </c:extLst>
        </c:ser>
        <c:ser>
          <c:idx val="3"/>
          <c:order val="3"/>
          <c:tx>
            <c:strRef>
              <c:f>データシート!$A$30</c:f>
              <c:strCache>
                <c:ptCount val="1"/>
                <c:pt idx="0">
                  <c:v>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1.1000000000000001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C7C-4838-A588-091FAA0D206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0.03</c:v>
                </c:pt>
                <c:pt idx="4">
                  <c:v>#N/A</c:v>
                </c:pt>
                <c:pt idx="5">
                  <c:v>0.28000000000000003</c:v>
                </c:pt>
                <c:pt idx="6">
                  <c:v>#N/A</c:v>
                </c:pt>
                <c:pt idx="7">
                  <c:v>0.11</c:v>
                </c:pt>
                <c:pt idx="8">
                  <c:v>#N/A</c:v>
                </c:pt>
                <c:pt idx="9">
                  <c:v>0</c:v>
                </c:pt>
              </c:numCache>
            </c:numRef>
          </c:val>
          <c:extLst xmlns:c16r2="http://schemas.microsoft.com/office/drawing/2015/06/chart">
            <c:ext xmlns:c16="http://schemas.microsoft.com/office/drawing/2014/chart" uri="{C3380CC4-5D6E-409C-BE32-E72D297353CC}">
              <c16:uniqueId val="{00000004-DC7C-4838-A588-091FAA0D206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0.09</c:v>
                </c:pt>
                <c:pt idx="4">
                  <c:v>#N/A</c:v>
                </c:pt>
                <c:pt idx="5">
                  <c:v>0.35</c:v>
                </c:pt>
                <c:pt idx="6">
                  <c:v>#N/A</c:v>
                </c:pt>
                <c:pt idx="7">
                  <c:v>0</c:v>
                </c:pt>
                <c:pt idx="8">
                  <c:v>#N/A</c:v>
                </c:pt>
                <c:pt idx="9">
                  <c:v>0.09</c:v>
                </c:pt>
              </c:numCache>
            </c:numRef>
          </c:val>
          <c:extLst xmlns:c16r2="http://schemas.microsoft.com/office/drawing/2015/06/chart">
            <c:ext xmlns:c16="http://schemas.microsoft.com/office/drawing/2014/chart" uri="{C3380CC4-5D6E-409C-BE32-E72D297353CC}">
              <c16:uniqueId val="{00000005-DC7C-4838-A588-091FAA0D206E}"/>
            </c:ext>
          </c:extLst>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0.02</c:v>
                </c:pt>
                <c:pt idx="4">
                  <c:v>#N/A</c:v>
                </c:pt>
                <c:pt idx="5">
                  <c:v>0.03</c:v>
                </c:pt>
                <c:pt idx="6">
                  <c:v>#N/A</c:v>
                </c:pt>
                <c:pt idx="7">
                  <c:v>0.04</c:v>
                </c:pt>
                <c:pt idx="8">
                  <c:v>#N/A</c:v>
                </c:pt>
                <c:pt idx="9">
                  <c:v>0.09</c:v>
                </c:pt>
              </c:numCache>
            </c:numRef>
          </c:val>
          <c:extLst xmlns:c16r2="http://schemas.microsoft.com/office/drawing/2015/06/chart">
            <c:ext xmlns:c16="http://schemas.microsoft.com/office/drawing/2014/chart" uri="{C3380CC4-5D6E-409C-BE32-E72D297353CC}">
              <c16:uniqueId val="{00000006-DC7C-4838-A588-091FAA0D206E}"/>
            </c:ext>
          </c:extLst>
        </c:ser>
        <c:ser>
          <c:idx val="7"/>
          <c:order val="7"/>
          <c:tx>
            <c:strRef>
              <c:f>データシート!$A$34</c:f>
              <c:strCache>
                <c:ptCount val="1"/>
                <c:pt idx="0">
                  <c:v>船舶運航事業特別会計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0.15</c:v>
                </c:pt>
                <c:pt idx="2">
                  <c:v>#N/A</c:v>
                </c:pt>
                <c:pt idx="3">
                  <c:v>15.31</c:v>
                </c:pt>
                <c:pt idx="4">
                  <c:v>#N/A</c:v>
                </c:pt>
                <c:pt idx="5">
                  <c:v>10.6</c:v>
                </c:pt>
                <c:pt idx="6">
                  <c:v>2.6</c:v>
                </c:pt>
                <c:pt idx="7">
                  <c:v>#N/A</c:v>
                </c:pt>
                <c:pt idx="8">
                  <c:v>#N/A</c:v>
                </c:pt>
                <c:pt idx="9">
                  <c:v>2.0499999999999998</c:v>
                </c:pt>
              </c:numCache>
            </c:numRef>
          </c:val>
          <c:extLst xmlns:c16r2="http://schemas.microsoft.com/office/drawing/2015/06/chart">
            <c:ext xmlns:c16="http://schemas.microsoft.com/office/drawing/2014/chart" uri="{C3380CC4-5D6E-409C-BE32-E72D297353CC}">
              <c16:uniqueId val="{00000007-DC7C-4838-A588-091FAA0D206E}"/>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0.81</c:v>
                </c:pt>
                <c:pt idx="2">
                  <c:v>#N/A</c:v>
                </c:pt>
                <c:pt idx="3">
                  <c:v>1.42</c:v>
                </c:pt>
                <c:pt idx="4">
                  <c:v>#N/A</c:v>
                </c:pt>
                <c:pt idx="5">
                  <c:v>1.74</c:v>
                </c:pt>
                <c:pt idx="6">
                  <c:v>#N/A</c:v>
                </c:pt>
                <c:pt idx="7">
                  <c:v>1.0900000000000001</c:v>
                </c:pt>
                <c:pt idx="8">
                  <c:v>#N/A</c:v>
                </c:pt>
                <c:pt idx="9">
                  <c:v>3.51</c:v>
                </c:pt>
              </c:numCache>
            </c:numRef>
          </c:val>
          <c:extLst xmlns:c16r2="http://schemas.microsoft.com/office/drawing/2015/06/chart">
            <c:ext xmlns:c16="http://schemas.microsoft.com/office/drawing/2014/chart" uri="{C3380CC4-5D6E-409C-BE32-E72D297353CC}">
              <c16:uniqueId val="{00000008-DC7C-4838-A588-091FAA0D206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9.11</c:v>
                </c:pt>
                <c:pt idx="2">
                  <c:v>#N/A</c:v>
                </c:pt>
                <c:pt idx="3">
                  <c:v>8.82</c:v>
                </c:pt>
                <c:pt idx="4">
                  <c:v>#N/A</c:v>
                </c:pt>
                <c:pt idx="5">
                  <c:v>7.84</c:v>
                </c:pt>
                <c:pt idx="6">
                  <c:v>#N/A</c:v>
                </c:pt>
                <c:pt idx="7">
                  <c:v>9.75</c:v>
                </c:pt>
                <c:pt idx="8">
                  <c:v>#N/A</c:v>
                </c:pt>
                <c:pt idx="9">
                  <c:v>11.92</c:v>
                </c:pt>
              </c:numCache>
            </c:numRef>
          </c:val>
          <c:extLst xmlns:c16r2="http://schemas.microsoft.com/office/drawing/2015/06/chart">
            <c:ext xmlns:c16="http://schemas.microsoft.com/office/drawing/2014/chart" uri="{C3380CC4-5D6E-409C-BE32-E72D297353CC}">
              <c16:uniqueId val="{00000009-DC7C-4838-A588-091FAA0D206E}"/>
            </c:ext>
          </c:extLst>
        </c:ser>
        <c:dLbls>
          <c:showLegendKey val="0"/>
          <c:showVal val="0"/>
          <c:showCatName val="0"/>
          <c:showSerName val="0"/>
          <c:showPercent val="0"/>
          <c:showBubbleSize val="0"/>
        </c:dLbls>
        <c:gapWidth val="150"/>
        <c:overlap val="100"/>
        <c:axId val="134591616"/>
        <c:axId val="134593152"/>
      </c:barChart>
      <c:catAx>
        <c:axId val="13459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93152"/>
        <c:crosses val="autoZero"/>
        <c:auto val="1"/>
        <c:lblAlgn val="ctr"/>
        <c:lblOffset val="100"/>
        <c:tickLblSkip val="1"/>
        <c:tickMarkSkip val="1"/>
        <c:noMultiLvlLbl val="0"/>
      </c:catAx>
      <c:valAx>
        <c:axId val="13459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91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301</c:v>
                </c:pt>
                <c:pt idx="5">
                  <c:v>273</c:v>
                </c:pt>
                <c:pt idx="8">
                  <c:v>257</c:v>
                </c:pt>
                <c:pt idx="11">
                  <c:v>240</c:v>
                </c:pt>
                <c:pt idx="14">
                  <c:v>211</c:v>
                </c:pt>
              </c:numCache>
            </c:numRef>
          </c:val>
          <c:extLst xmlns:c16r2="http://schemas.microsoft.com/office/drawing/2015/06/chart">
            <c:ext xmlns:c16="http://schemas.microsoft.com/office/drawing/2014/chart" uri="{C3380CC4-5D6E-409C-BE32-E72D297353CC}">
              <c16:uniqueId val="{00000000-FCAE-45F1-98C3-74D91FA108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1</c:v>
                </c:pt>
                <c:pt idx="12">
                  <c:v>2</c:v>
                </c:pt>
              </c:numCache>
            </c:numRef>
          </c:val>
          <c:extLst xmlns:c16r2="http://schemas.microsoft.com/office/drawing/2015/06/chart">
            <c:ext xmlns:c16="http://schemas.microsoft.com/office/drawing/2014/chart" uri="{C3380CC4-5D6E-409C-BE32-E72D297353CC}">
              <c16:uniqueId val="{00000001-FCAE-45F1-98C3-74D91FA108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CAE-45F1-98C3-74D91FA108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1</c:v>
                </c:pt>
                <c:pt idx="6">
                  <c:v>2</c:v>
                </c:pt>
                <c:pt idx="9">
                  <c:v>2</c:v>
                </c:pt>
                <c:pt idx="12">
                  <c:v>1</c:v>
                </c:pt>
              </c:numCache>
            </c:numRef>
          </c:val>
          <c:extLst xmlns:c16r2="http://schemas.microsoft.com/office/drawing/2015/06/chart">
            <c:ext xmlns:c16="http://schemas.microsoft.com/office/drawing/2014/chart" uri="{C3380CC4-5D6E-409C-BE32-E72D297353CC}">
              <c16:uniqueId val="{00000003-FCAE-45F1-98C3-74D91FA108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76</c:v>
                </c:pt>
                <c:pt idx="3">
                  <c:v>75</c:v>
                </c:pt>
                <c:pt idx="6">
                  <c:v>72</c:v>
                </c:pt>
                <c:pt idx="9">
                  <c:v>62</c:v>
                </c:pt>
                <c:pt idx="12">
                  <c:v>54</c:v>
                </c:pt>
              </c:numCache>
            </c:numRef>
          </c:val>
          <c:extLst xmlns:c16r2="http://schemas.microsoft.com/office/drawing/2015/06/chart">
            <c:ext xmlns:c16="http://schemas.microsoft.com/office/drawing/2014/chart" uri="{C3380CC4-5D6E-409C-BE32-E72D297353CC}">
              <c16:uniqueId val="{00000004-FCAE-45F1-98C3-74D91FA108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CAE-45F1-98C3-74D91FA108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CAE-45F1-98C3-74D91FA108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400</c:v>
                </c:pt>
                <c:pt idx="3">
                  <c:v>344</c:v>
                </c:pt>
                <c:pt idx="6">
                  <c:v>318</c:v>
                </c:pt>
                <c:pt idx="9">
                  <c:v>276</c:v>
                </c:pt>
                <c:pt idx="12">
                  <c:v>242</c:v>
                </c:pt>
              </c:numCache>
            </c:numRef>
          </c:val>
          <c:extLst xmlns:c16r2="http://schemas.microsoft.com/office/drawing/2015/06/chart">
            <c:ext xmlns:c16="http://schemas.microsoft.com/office/drawing/2014/chart" uri="{C3380CC4-5D6E-409C-BE32-E72D297353CC}">
              <c16:uniqueId val="{00000007-FCAE-45F1-98C3-74D91FA1081E}"/>
            </c:ext>
          </c:extLst>
        </c:ser>
        <c:dLbls>
          <c:showLegendKey val="0"/>
          <c:showVal val="0"/>
          <c:showCatName val="0"/>
          <c:showSerName val="0"/>
          <c:showPercent val="0"/>
          <c:showBubbleSize val="0"/>
        </c:dLbls>
        <c:gapWidth val="100"/>
        <c:overlap val="100"/>
        <c:axId val="111124864"/>
        <c:axId val="111126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176</c:v>
                </c:pt>
                <c:pt idx="2">
                  <c:v>#N/A</c:v>
                </c:pt>
                <c:pt idx="3">
                  <c:v>#N/A</c:v>
                </c:pt>
                <c:pt idx="4">
                  <c:v>147</c:v>
                </c:pt>
                <c:pt idx="5">
                  <c:v>#N/A</c:v>
                </c:pt>
                <c:pt idx="6">
                  <c:v>#N/A</c:v>
                </c:pt>
                <c:pt idx="7">
                  <c:v>136</c:v>
                </c:pt>
                <c:pt idx="8">
                  <c:v>#N/A</c:v>
                </c:pt>
                <c:pt idx="9">
                  <c:v>#N/A</c:v>
                </c:pt>
                <c:pt idx="10">
                  <c:v>101</c:v>
                </c:pt>
                <c:pt idx="11">
                  <c:v>#N/A</c:v>
                </c:pt>
                <c:pt idx="12">
                  <c:v>#N/A</c:v>
                </c:pt>
                <c:pt idx="13">
                  <c:v>88</c:v>
                </c:pt>
                <c:pt idx="14">
                  <c:v>#N/A</c:v>
                </c:pt>
              </c:numCache>
            </c:numRef>
          </c:val>
          <c:smooth val="0"/>
          <c:extLst xmlns:c16r2="http://schemas.microsoft.com/office/drawing/2015/06/chart">
            <c:ext xmlns:c16="http://schemas.microsoft.com/office/drawing/2014/chart" uri="{C3380CC4-5D6E-409C-BE32-E72D297353CC}">
              <c16:uniqueId val="{00000008-FCAE-45F1-98C3-74D91FA1081E}"/>
            </c:ext>
          </c:extLst>
        </c:ser>
        <c:dLbls>
          <c:showLegendKey val="0"/>
          <c:showVal val="0"/>
          <c:showCatName val="0"/>
          <c:showSerName val="0"/>
          <c:showPercent val="0"/>
          <c:showBubbleSize val="0"/>
        </c:dLbls>
        <c:marker val="1"/>
        <c:smooth val="0"/>
        <c:axId val="111124864"/>
        <c:axId val="111126784"/>
      </c:lineChart>
      <c:catAx>
        <c:axId val="1111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26784"/>
        <c:crosses val="autoZero"/>
        <c:auto val="1"/>
        <c:lblAlgn val="ctr"/>
        <c:lblOffset val="100"/>
        <c:tickLblSkip val="1"/>
        <c:tickMarkSkip val="1"/>
        <c:noMultiLvlLbl val="0"/>
      </c:catAx>
      <c:valAx>
        <c:axId val="11112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2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1550</c:v>
                </c:pt>
                <c:pt idx="5">
                  <c:v>1527</c:v>
                </c:pt>
                <c:pt idx="8">
                  <c:v>1477</c:v>
                </c:pt>
                <c:pt idx="11">
                  <c:v>1499</c:v>
                </c:pt>
                <c:pt idx="14">
                  <c:v>1257</c:v>
                </c:pt>
              </c:numCache>
            </c:numRef>
          </c:val>
          <c:extLst xmlns:c16r2="http://schemas.microsoft.com/office/drawing/2015/06/chart">
            <c:ext xmlns:c16="http://schemas.microsoft.com/office/drawing/2014/chart" uri="{C3380CC4-5D6E-409C-BE32-E72D297353CC}">
              <c16:uniqueId val="{00000000-D514-414A-A8B7-B678E50EAF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202</c:v>
                </c:pt>
                <c:pt idx="5">
                  <c:v>200</c:v>
                </c:pt>
                <c:pt idx="8">
                  <c:v>207</c:v>
                </c:pt>
                <c:pt idx="11">
                  <c:v>219</c:v>
                </c:pt>
                <c:pt idx="14">
                  <c:v>226</c:v>
                </c:pt>
              </c:numCache>
            </c:numRef>
          </c:val>
          <c:extLst xmlns:c16r2="http://schemas.microsoft.com/office/drawing/2015/06/chart">
            <c:ext xmlns:c16="http://schemas.microsoft.com/office/drawing/2014/chart" uri="{C3380CC4-5D6E-409C-BE32-E72D297353CC}">
              <c16:uniqueId val="{00000001-D514-414A-A8B7-B678E50EAF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327</c:v>
                </c:pt>
                <c:pt idx="5">
                  <c:v>362</c:v>
                </c:pt>
                <c:pt idx="8">
                  <c:v>409</c:v>
                </c:pt>
                <c:pt idx="11">
                  <c:v>396</c:v>
                </c:pt>
                <c:pt idx="14">
                  <c:v>393</c:v>
                </c:pt>
              </c:numCache>
            </c:numRef>
          </c:val>
          <c:extLst xmlns:c16r2="http://schemas.microsoft.com/office/drawing/2015/06/chart">
            <c:ext xmlns:c16="http://schemas.microsoft.com/office/drawing/2014/chart" uri="{C3380CC4-5D6E-409C-BE32-E72D297353CC}">
              <c16:uniqueId val="{00000002-D514-414A-A8B7-B678E50EAF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514-414A-A8B7-B678E50EAF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514-414A-A8B7-B678E50EAF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514-414A-A8B7-B678E50EAF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276</c:v>
                </c:pt>
                <c:pt idx="3">
                  <c:v>313</c:v>
                </c:pt>
                <c:pt idx="6">
                  <c:v>255</c:v>
                </c:pt>
                <c:pt idx="9">
                  <c:v>243</c:v>
                </c:pt>
                <c:pt idx="12">
                  <c:v>149</c:v>
                </c:pt>
              </c:numCache>
            </c:numRef>
          </c:val>
          <c:extLst xmlns:c16r2="http://schemas.microsoft.com/office/drawing/2015/06/chart">
            <c:ext xmlns:c16="http://schemas.microsoft.com/office/drawing/2014/chart" uri="{C3380CC4-5D6E-409C-BE32-E72D297353CC}">
              <c16:uniqueId val="{00000006-D514-414A-A8B7-B678E50EAF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c:v>
                </c:pt>
                <c:pt idx="3">
                  <c:v>13</c:v>
                </c:pt>
                <c:pt idx="6">
                  <c:v>11</c:v>
                </c:pt>
                <c:pt idx="9">
                  <c:v>10</c:v>
                </c:pt>
                <c:pt idx="12">
                  <c:v>8</c:v>
                </c:pt>
              </c:numCache>
            </c:numRef>
          </c:val>
          <c:extLst xmlns:c16r2="http://schemas.microsoft.com/office/drawing/2015/06/chart">
            <c:ext xmlns:c16="http://schemas.microsoft.com/office/drawing/2014/chart" uri="{C3380CC4-5D6E-409C-BE32-E72D297353CC}">
              <c16:uniqueId val="{00000007-D514-414A-A8B7-B678E50EAF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482</c:v>
                </c:pt>
                <c:pt idx="3">
                  <c:v>462</c:v>
                </c:pt>
                <c:pt idx="6">
                  <c:v>476</c:v>
                </c:pt>
                <c:pt idx="9">
                  <c:v>311</c:v>
                </c:pt>
                <c:pt idx="12">
                  <c:v>380</c:v>
                </c:pt>
              </c:numCache>
            </c:numRef>
          </c:val>
          <c:extLst xmlns:c16r2="http://schemas.microsoft.com/office/drawing/2015/06/chart">
            <c:ext xmlns:c16="http://schemas.microsoft.com/office/drawing/2014/chart" uri="{C3380CC4-5D6E-409C-BE32-E72D297353CC}">
              <c16:uniqueId val="{00000008-D514-414A-A8B7-B678E50EAF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514-414A-A8B7-B678E50EAF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2195</c:v>
                </c:pt>
                <c:pt idx="3">
                  <c:v>2064</c:v>
                </c:pt>
                <c:pt idx="6">
                  <c:v>1988</c:v>
                </c:pt>
                <c:pt idx="9">
                  <c:v>2044</c:v>
                </c:pt>
                <c:pt idx="12">
                  <c:v>2019</c:v>
                </c:pt>
              </c:numCache>
            </c:numRef>
          </c:val>
          <c:extLst xmlns:c16r2="http://schemas.microsoft.com/office/drawing/2015/06/chart">
            <c:ext xmlns:c16="http://schemas.microsoft.com/office/drawing/2014/chart" uri="{C3380CC4-5D6E-409C-BE32-E72D297353CC}">
              <c16:uniqueId val="{0000000A-D514-414A-A8B7-B678E50EAF2B}"/>
            </c:ext>
          </c:extLst>
        </c:ser>
        <c:dLbls>
          <c:showLegendKey val="0"/>
          <c:showVal val="0"/>
          <c:showCatName val="0"/>
          <c:showSerName val="0"/>
          <c:showPercent val="0"/>
          <c:showBubbleSize val="0"/>
        </c:dLbls>
        <c:gapWidth val="100"/>
        <c:overlap val="100"/>
        <c:axId val="134179840"/>
        <c:axId val="134194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887</c:v>
                </c:pt>
                <c:pt idx="2">
                  <c:v>#N/A</c:v>
                </c:pt>
                <c:pt idx="3">
                  <c:v>#N/A</c:v>
                </c:pt>
                <c:pt idx="4">
                  <c:v>764</c:v>
                </c:pt>
                <c:pt idx="5">
                  <c:v>#N/A</c:v>
                </c:pt>
                <c:pt idx="6">
                  <c:v>#N/A</c:v>
                </c:pt>
                <c:pt idx="7">
                  <c:v>638</c:v>
                </c:pt>
                <c:pt idx="8">
                  <c:v>#N/A</c:v>
                </c:pt>
                <c:pt idx="9">
                  <c:v>#N/A</c:v>
                </c:pt>
                <c:pt idx="10">
                  <c:v>494</c:v>
                </c:pt>
                <c:pt idx="11">
                  <c:v>#N/A</c:v>
                </c:pt>
                <c:pt idx="12">
                  <c:v>#N/A</c:v>
                </c:pt>
                <c:pt idx="13">
                  <c:v>680</c:v>
                </c:pt>
                <c:pt idx="14">
                  <c:v>#N/A</c:v>
                </c:pt>
              </c:numCache>
            </c:numRef>
          </c:val>
          <c:smooth val="0"/>
          <c:extLst xmlns:c16r2="http://schemas.microsoft.com/office/drawing/2015/06/chart">
            <c:ext xmlns:c16="http://schemas.microsoft.com/office/drawing/2014/chart" uri="{C3380CC4-5D6E-409C-BE32-E72D297353CC}">
              <c16:uniqueId val="{0000000B-D514-414A-A8B7-B678E50EAF2B}"/>
            </c:ext>
          </c:extLst>
        </c:ser>
        <c:dLbls>
          <c:showLegendKey val="0"/>
          <c:showVal val="0"/>
          <c:showCatName val="0"/>
          <c:showSerName val="0"/>
          <c:showPercent val="0"/>
          <c:showBubbleSize val="0"/>
        </c:dLbls>
        <c:marker val="1"/>
        <c:smooth val="0"/>
        <c:axId val="134179840"/>
        <c:axId val="134194304"/>
      </c:lineChart>
      <c:catAx>
        <c:axId val="13417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194304"/>
        <c:crosses val="autoZero"/>
        <c:auto val="1"/>
        <c:lblAlgn val="ctr"/>
        <c:lblOffset val="100"/>
        <c:tickLblSkip val="1"/>
        <c:tickMarkSkip val="1"/>
        <c:noMultiLvlLbl val="0"/>
      </c:catAx>
      <c:valAx>
        <c:axId val="13419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7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{853E35EF-F997-4A65-BFE7-58CA34F3567C}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CBCD-4FEF-8366-AA4C69059EAA}"/>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{55232792-C03A-4E16-9BCC-966F0EFDD611}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CBCD-4FEF-8366-AA4C69059EAA}"/>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{5E4CABCB-B354-4211-BB02-D463AF7E3CA2}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CBCD-4FEF-8366-AA4C69059EAA}"/>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{EC311B60-AA36-4236-967B-9CA2E25E81A8}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CBCD-4FEF-8366-AA4C69059EAA}"/>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{F8BD756E-627A-4035-BE91-83CA2339A1B3}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CBCD-4FEF-8366-AA4C69059EA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CBCD-4FEF-8366-AA4C69059EA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{0FE4B7FB-60F2-4CFE-A4B1-318485108B35}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CBCD-4FEF-8366-AA4C69059EAA}"/>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{C201652B-6F06-4994-BC61-526991EA355F}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CBCD-4FEF-8366-AA4C69059EAA}"/>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{9B407750-D670-4579-9B01-DCAB11DDDB6E}</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CBCD-4FEF-8366-AA4C69059EAA}"/>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{F5A093BC-6FAB-4226-961B-A704B5E3009C}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CBCD-4FEF-8366-AA4C69059EAA}"/>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{768104F6-8BB8-4120-A22F-CC7645692B62}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CBCD-4FEF-8366-AA4C69059EA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CBCD-4FEF-8366-AA4C69059EAA}"/>
            </c:ext>
          </c:extLst>
        </c:ser>
        <c:dLbls>
          <c:showLegendKey val="0"/>
          <c:showVal val="0"/>
          <c:showCatName val="0"/>
          <c:showSerName val="0"/>
          <c:showPercent val="0"/>
          <c:showBubbleSize val="0"/>
        </c:dLbls>
        <c:axId val="134802816"/>
        <c:axId val="134804992"/>
      </c:scatterChart>
      <c:valAx>
        <c:axId val="134802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804992"/>
        <c:crosses val="autoZero"/>
        <c:crossBetween val="midCat"/>
      </c:valAx>
      <c:valAx>
        <c:axId val="1348049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802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{5A5A1363-D01F-417D-80B3-8697A329622E}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925E-4F8E-B9AF-D6D164B67C13}"/>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{6CF76DF1-3324-4A84-87EE-C179A9037404}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925E-4F8E-B9AF-D6D164B67C13}"/>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{A5D4637D-F3FF-4079-B6F4-92A08AEAD344}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925E-4F8E-B9AF-D6D164B67C13}"/>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{B561CC12-B6A5-4CE9-8A83-7EC8368C954C}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925E-4F8E-B9AF-D6D164B67C13}"/>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{FA8F504F-F9D8-4DF6-B915-B96E8F0E4C5C}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925E-4F8E-B9AF-D6D164B67C1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19.8</c:v>
                </c:pt>
                <c:pt idx="1">
                  <c:v>17.7</c:v>
                </c:pt>
                <c:pt idx="2">
                  <c:v>16.600000000000001</c:v>
                </c:pt>
                <c:pt idx="3">
                  <c:v>14.2</c:v>
                </c:pt>
                <c:pt idx="4">
                  <c:v>11.7</c:v>
                </c:pt>
              </c:numCache>
            </c:numRef>
          </c:xVal>
          <c:yVal>
            <c:numRef>
              <c:f>公会計指標分析・財政指標組合せ分析表!$K$73:$O$73</c:f>
              <c:numCache>
                <c:formatCode>#,##0.0;"▲ "#,##0.0</c:formatCode>
                <c:ptCount val="5"/>
                <c:pt idx="0">
                  <c:v>92</c:v>
                </c:pt>
                <c:pt idx="1">
                  <c:v>84.1</c:v>
                </c:pt>
                <c:pt idx="2">
                  <c:v>70.8</c:v>
                </c:pt>
                <c:pt idx="3">
                  <c:v>54.5</c:v>
                </c:pt>
                <c:pt idx="4">
                  <c:v>70.599999999999994</c:v>
                </c:pt>
              </c:numCache>
            </c:numRef>
          </c:yVal>
          <c:smooth val="0"/>
          <c:extLst xmlns:c16r2="http://schemas.microsoft.com/office/drawing/2015/06/chart">
            <c:ext xmlns:c16="http://schemas.microsoft.com/office/drawing/2014/chart" uri="{C3380CC4-5D6E-409C-BE32-E72D297353CC}">
              <c16:uniqueId val="{00000005-925E-4F8E-B9AF-D6D164B67C1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{CFB1D484-39DD-4052-B72A-3C538AA2ADF8}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925E-4F8E-B9AF-D6D164B67C13}"/>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{8237E1D6-B3DF-4A0F-8E22-21E18B581FC8}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925E-4F8E-B9AF-D6D164B67C13}"/>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{DD885475-AE3A-4164-9B2D-46A803FAA6AE}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925E-4F8E-B9AF-D6D164B67C13}"/>
                </c:ext>
              </c:extLst>
            </c:dLbl>
            <c:dLbl>
              <c:idx val="3"/>
              <c:layout>
                <c:manualLayout>
                  <c:x val="-3.0340489244589982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{A99B9799-7E3B-42D5-9A31-DF0858F9F8A2}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925E-4F8E-B9AF-D6D164B67C13}"/>
                </c:ext>
              </c:extLst>
            </c:dLbl>
            <c:dLbl>
              <c:idx val="4"/>
              <c:layout>
                <c:manualLayout>
                  <c:x val="-3.307043527903745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{DB559CCF-AF1F-4529-8E80-EAA47F1A8B92}</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925E-4F8E-B9AF-D6D164B67C1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925E-4F8E-B9AF-D6D164B67C13}"/>
            </c:ext>
          </c:extLst>
        </c:ser>
        <c:dLbls>
          <c:showLegendKey val="0"/>
          <c:showVal val="0"/>
          <c:showCatName val="0"/>
          <c:showSerName val="0"/>
          <c:showPercent val="0"/>
          <c:showBubbleSize val="0"/>
        </c:dLbls>
        <c:axId val="134471040"/>
        <c:axId val="134710784"/>
      </c:scatterChart>
      <c:valAx>
        <c:axId val="134471040"/>
        <c:scaling>
          <c:orientation val="minMax"/>
          <c:max val="2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710784"/>
        <c:crosses val="autoZero"/>
        <c:crossBetween val="midCat"/>
      </c:valAx>
      <c:valAx>
        <c:axId val="134710784"/>
        <c:scaling>
          <c:orientation val="minMax"/>
          <c:max val="10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471040"/>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元利償還金については、過去に発行した地方債の償還が一部完了したことに伴い、減少で推移し、算入公債費も同様となった。しかしながら、平成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年度以降、普通建設事業費の増加により発行した地方債の償還が開始されることから、今後は増加で推移していくことが予想される。</a:t>
          </a:r>
          <a:endParaRPr kumimoji="1" lang="ja-JP" altLang="en-US" sz="18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将来負担額については、一般会計等に係る地方債の現在高（△</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百万円）、退職手当負担見込額（△</a:t>
          </a:r>
          <a:r>
            <a:rPr kumimoji="1" lang="en-US" altLang="ja-JP" sz="1400">
              <a:solidFill>
                <a:schemeClr val="dk1"/>
              </a:solidFill>
              <a:effectLst/>
              <a:latin typeface="+mn-lt"/>
              <a:ea typeface="+mn-ea"/>
              <a:cs typeface="+mn-cs"/>
            </a:rPr>
            <a:t>94</a:t>
          </a:r>
          <a:r>
            <a:rPr kumimoji="1" lang="ja-JP" altLang="ja-JP" sz="1400">
              <a:solidFill>
                <a:schemeClr val="dk1"/>
              </a:solidFill>
              <a:effectLst/>
              <a:latin typeface="+mn-lt"/>
              <a:ea typeface="+mn-ea"/>
              <a:cs typeface="+mn-cs"/>
            </a:rPr>
            <a:t>百万円）の減により減少してきているが、充当可能財源等において、基準財政需要額算入見込額が△</a:t>
          </a:r>
          <a:r>
            <a:rPr kumimoji="1" lang="en-US" altLang="ja-JP" sz="1400">
              <a:solidFill>
                <a:schemeClr val="dk1"/>
              </a:solidFill>
              <a:effectLst/>
              <a:latin typeface="+mn-lt"/>
              <a:ea typeface="+mn-ea"/>
              <a:cs typeface="+mn-cs"/>
            </a:rPr>
            <a:t>242</a:t>
          </a:r>
          <a:r>
            <a:rPr kumimoji="1" lang="ja-JP" altLang="ja-JP" sz="1400">
              <a:solidFill>
                <a:schemeClr val="dk1"/>
              </a:solidFill>
              <a:effectLst/>
              <a:latin typeface="+mn-lt"/>
              <a:ea typeface="+mn-ea"/>
              <a:cs typeface="+mn-cs"/>
            </a:rPr>
            <a:t>百万円減少していることから、将来負担比率の分子となる数値は対前年度比で</a:t>
          </a:r>
          <a:r>
            <a:rPr kumimoji="1" lang="en-US" altLang="ja-JP" sz="1400">
              <a:solidFill>
                <a:schemeClr val="dk1"/>
              </a:solidFill>
              <a:effectLst/>
              <a:latin typeface="+mn-lt"/>
              <a:ea typeface="+mn-ea"/>
              <a:cs typeface="+mn-cs"/>
            </a:rPr>
            <a:t>186</a:t>
          </a:r>
          <a:r>
            <a:rPr kumimoji="1" lang="ja-JP" altLang="ja-JP" sz="1400">
              <a:solidFill>
                <a:schemeClr val="dk1"/>
              </a:solidFill>
              <a:effectLst/>
              <a:latin typeface="+mn-lt"/>
              <a:ea typeface="+mn-ea"/>
              <a:cs typeface="+mn-cs"/>
            </a:rPr>
            <a:t>百万円増加となった。</a:t>
          </a:r>
          <a:endParaRPr lang="ja-JP" altLang="ja-JP" sz="1800">
            <a:effectLst/>
          </a:endParaRPr>
        </a:p>
        <a:p>
          <a:r>
            <a:rPr kumimoji="1" lang="ja-JP" altLang="ja-JP" sz="1400">
              <a:solidFill>
                <a:schemeClr val="dk1"/>
              </a:solidFill>
              <a:effectLst/>
              <a:latin typeface="+mn-lt"/>
              <a:ea typeface="+mn-ea"/>
              <a:cs typeface="+mn-cs"/>
            </a:rPr>
            <a:t>今後、緊急的な財政需要に備えるため、計画的な基金の積立を行い、将来負担比率の健全性を図る。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83E04BC1-4338-4B35-ADFA-46942E7BDC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C1A3AE16-815C-4005-BFDA-77627AACC3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 xmlns:a16="http://schemas.microsoft.com/office/drawing/2014/main" id="{E8E90F99-A1B4-4FE9-BF3E-B8C6D3586873}"/>
            </a:ext>
          </a:extLst>
        </xdr:cNvPr>
        <xdr:cNvSpPr/>
      </xdr:nvSpPr>
      <xdr:spPr>
        <a:xfrm>
          <a:off x="355600" y="63500"/>
          <a:ext cx="116935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 xmlns:a16="http://schemas.microsoft.com/office/drawing/2014/main" id="{327F77AC-D748-4C87-8387-F8FC633A2BFD}"/>
            </a:ext>
          </a:extLst>
        </xdr:cNvPr>
        <xdr:cNvSpPr/>
      </xdr:nvSpPr>
      <xdr:spPr>
        <a:xfrm>
          <a:off x="15643225" y="190500"/>
          <a:ext cx="3559175"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 xmlns:a16="http://schemas.microsoft.com/office/drawing/2014/main" id="{2FF74E9A-1931-40E3-92CF-67BCE33E53C1}"/>
            </a:ext>
          </a:extLst>
        </xdr:cNvPr>
        <xdr:cNvSpPr/>
      </xdr:nvSpPr>
      <xdr:spPr>
        <a:xfrm>
          <a:off x="15668625" y="215900"/>
          <a:ext cx="35337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 xmlns:a16="http://schemas.microsoft.com/office/drawing/2014/main" id="{7B36251B-2559-4149-9524-CD5F18574155}"/>
            </a:ext>
          </a:extLst>
        </xdr:cNvPr>
        <xdr:cNvSpPr/>
      </xdr:nvSpPr>
      <xdr:spPr>
        <a:xfrm>
          <a:off x="15694025" y="241300"/>
          <a:ext cx="3476625"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 xmlns:a16="http://schemas.microsoft.com/office/drawing/2014/main" id="{A6EACEFD-3819-4A2B-B631-070693C754AD}"/>
            </a:ext>
          </a:extLst>
        </xdr:cNvPr>
        <xdr:cNvSpPr/>
      </xdr:nvSpPr>
      <xdr:spPr>
        <a:xfrm>
          <a:off x="13084175" y="190500"/>
          <a:ext cx="242570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 xmlns:a16="http://schemas.microsoft.com/office/drawing/2014/main" id="{FAEB53CF-625C-4774-BA46-DFAD78EE0597}"/>
            </a:ext>
          </a:extLst>
        </xdr:cNvPr>
        <xdr:cNvSpPr/>
      </xdr:nvSpPr>
      <xdr:spPr>
        <a:xfrm>
          <a:off x="13109575" y="215900"/>
          <a:ext cx="2381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 xmlns:a16="http://schemas.microsoft.com/office/drawing/2014/main" id="{A4686911-9E2C-4494-B63A-04D74B934C3D}"/>
            </a:ext>
          </a:extLst>
        </xdr:cNvPr>
        <xdr:cNvSpPr/>
      </xdr:nvSpPr>
      <xdr:spPr>
        <a:xfrm>
          <a:off x="13134975" y="241300"/>
          <a:ext cx="23241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a:extLst>
            <a:ext uri="{FF2B5EF4-FFF2-40B4-BE49-F238E27FC236}">
              <a16:creationId xmlns="" xmlns:a16="http://schemas.microsoft.com/office/drawing/2014/main" id="{40A360B3-F213-473E-AC50-CC6DAFDCAF2F}"/>
            </a:ext>
          </a:extLst>
        </xdr:cNvPr>
        <xdr:cNvSpPr/>
      </xdr:nvSpPr>
      <xdr:spPr>
        <a:xfrm>
          <a:off x="444500" y="885825"/>
          <a:ext cx="89820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 xmlns:a16="http://schemas.microsoft.com/office/drawing/2014/main" id="{751C4ABB-8956-4F6D-A45F-9B81A20F0551}"/>
            </a:ext>
          </a:extLst>
        </xdr:cNvPr>
        <xdr:cNvSpPr/>
      </xdr:nvSpPr>
      <xdr:spPr>
        <a:xfrm>
          <a:off x="568325" y="917575"/>
          <a:ext cx="1279525"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 xmlns:a16="http://schemas.microsoft.com/office/drawing/2014/main" id="{8EF69C00-9822-4AED-B60D-7A004A319626}"/>
            </a:ext>
          </a:extLst>
        </xdr:cNvPr>
        <xdr:cNvSpPr/>
      </xdr:nvSpPr>
      <xdr:spPr>
        <a:xfrm>
          <a:off x="1784350" y="917575"/>
          <a:ext cx="12700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1,288
1,274
21.82
3,211,060
3,062,348
136,835
1,147,173
2,019,262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 xmlns:a16="http://schemas.microsoft.com/office/drawing/2014/main" id="{A5FD143B-38EC-44C0-A9C7-8BB7228C98E0}"/>
            </a:ext>
          </a:extLst>
        </xdr:cNvPr>
        <xdr:cNvSpPr/>
      </xdr:nvSpPr>
      <xdr:spPr>
        <a:xfrm>
          <a:off x="3117850" y="917575"/>
          <a:ext cx="1381125"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 xmlns:a16="http://schemas.microsoft.com/office/drawing/2014/main" id="{399FBBCC-66E4-418D-87DB-30E13DA33ED2}"/>
            </a:ext>
          </a:extLst>
        </xdr:cNvPr>
        <xdr:cNvSpPr/>
      </xdr:nvSpPr>
      <xdr:spPr>
        <a:xfrm>
          <a:off x="4498975" y="936625"/>
          <a:ext cx="17970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 xmlns:a16="http://schemas.microsoft.com/office/drawing/2014/main" id="{EAD9C5B9-5C98-40EF-8755-47F41526D68E}"/>
            </a:ext>
          </a:extLst>
        </xdr:cNvPr>
        <xdr:cNvSpPr/>
      </xdr:nvSpPr>
      <xdr:spPr>
        <a:xfrm>
          <a:off x="6296025" y="936625"/>
          <a:ext cx="1152525"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70.6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 xmlns:a16="http://schemas.microsoft.com/office/drawing/2014/main" id="{39529C26-88FC-4661-8D03-F0EB8622A771}"/>
            </a:ext>
          </a:extLst>
        </xdr:cNvPr>
        <xdr:cNvSpPr/>
      </xdr:nvSpPr>
      <xdr:spPr>
        <a:xfrm>
          <a:off x="7512050" y="949325"/>
          <a:ext cx="63500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 xmlns:a16="http://schemas.microsoft.com/office/drawing/2014/main" id="{27E95132-0A82-4611-8B49-C94EFD309DF1}"/>
            </a:ext>
          </a:extLst>
        </xdr:cNvPr>
        <xdr:cNvSpPr/>
      </xdr:nvSpPr>
      <xdr:spPr>
        <a:xfrm>
          <a:off x="4498975" y="1692275"/>
          <a:ext cx="17970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a:extLst>
            <a:ext uri="{FF2B5EF4-FFF2-40B4-BE49-F238E27FC236}">
              <a16:creationId xmlns="" xmlns:a16="http://schemas.microsoft.com/office/drawing/2014/main" id="{C1D043DD-4F41-4D81-A10D-D5320C0FCB67}"/>
            </a:ext>
          </a:extLst>
        </xdr:cNvPr>
        <xdr:cNvSpPr/>
      </xdr:nvSpPr>
      <xdr:spPr>
        <a:xfrm>
          <a:off x="6359525" y="1692275"/>
          <a:ext cx="30670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a:extLst>
            <a:ext uri="{FF2B5EF4-FFF2-40B4-BE49-F238E27FC236}">
              <a16:creationId xmlns="" xmlns:a16="http://schemas.microsoft.com/office/drawing/2014/main" id="{88DEC897-AEDA-4851-9F46-79144503A286}"/>
            </a:ext>
          </a:extLst>
        </xdr:cNvPr>
        <xdr:cNvSpPr/>
      </xdr:nvSpPr>
      <xdr:spPr>
        <a:xfrm>
          <a:off x="9804400" y="885825"/>
          <a:ext cx="1406525" cy="7493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a:extLst>
            <a:ext uri="{FF2B5EF4-FFF2-40B4-BE49-F238E27FC236}">
              <a16:creationId xmlns="" xmlns:a16="http://schemas.microsoft.com/office/drawing/2014/main" id="{15F2AA44-CC78-4F0B-A946-82DCF87B93D4}"/>
            </a:ext>
          </a:extLst>
        </xdr:cNvPr>
        <xdr:cNvSpPr/>
      </xdr:nvSpPr>
      <xdr:spPr>
        <a:xfrm>
          <a:off x="10064750" y="949325"/>
          <a:ext cx="11525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a:extLst>
            <a:ext uri="{FF2B5EF4-FFF2-40B4-BE49-F238E27FC236}">
              <a16:creationId xmlns="" xmlns:a16="http://schemas.microsoft.com/office/drawing/2014/main" id="{E0C8FE17-912C-4E34-9293-7AAC7856F5BA}"/>
            </a:ext>
          </a:extLst>
        </xdr:cNvPr>
        <xdr:cNvSpPr/>
      </xdr:nvSpPr>
      <xdr:spPr>
        <a:xfrm>
          <a:off x="10064750" y="1216025"/>
          <a:ext cx="1152525"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a:extLst>
            <a:ext uri="{FF2B5EF4-FFF2-40B4-BE49-F238E27FC236}">
              <a16:creationId xmlns="" xmlns:a16="http://schemas.microsoft.com/office/drawing/2014/main" id="{B68CF0CC-323C-4808-B8FA-92F052777D3E}"/>
            </a:ext>
          </a:extLst>
        </xdr:cNvPr>
        <xdr:cNvCxnSpPr/>
      </xdr:nvCxnSpPr>
      <xdr:spPr>
        <a:xfrm flipH="1">
          <a:off x="9886950" y="10382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a:extLst>
            <a:ext uri="{FF2B5EF4-FFF2-40B4-BE49-F238E27FC236}">
              <a16:creationId xmlns="" xmlns:a16="http://schemas.microsoft.com/office/drawing/2014/main" id="{A2FF6F7C-19F1-4D4C-A3AA-C574EE6C13FF}"/>
            </a:ext>
          </a:extLst>
        </xdr:cNvPr>
        <xdr:cNvSpPr/>
      </xdr:nvSpPr>
      <xdr:spPr>
        <a:xfrm>
          <a:off x="9940925"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a:extLst>
            <a:ext uri="{FF2B5EF4-FFF2-40B4-BE49-F238E27FC236}">
              <a16:creationId xmlns="" xmlns:a16="http://schemas.microsoft.com/office/drawing/2014/main" id="{1EF42118-574D-4AFB-A21C-F58A27951A89}"/>
            </a:ext>
          </a:extLst>
        </xdr:cNvPr>
        <xdr:cNvSpPr/>
      </xdr:nvSpPr>
      <xdr:spPr>
        <a:xfrm>
          <a:off x="9940925"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 xmlns:a16="http://schemas.microsoft.com/office/drawing/2014/main" id="{33491D5A-28E7-4014-803E-9F862DBCDAFB}"/>
            </a:ext>
          </a:extLst>
        </xdr:cNvPr>
        <xdr:cNvSpPr txBox="1"/>
      </xdr:nvSpPr>
      <xdr:spPr>
        <a:xfrm>
          <a:off x="419100" y="3028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 xmlns:a16="http://schemas.microsoft.com/office/drawing/2014/main" id="{7F2CB441-3AE7-4C56-894F-2BDE2C2CE0AB}"/>
            </a:ext>
          </a:extLst>
        </xdr:cNvPr>
        <xdr:cNvSpPr txBox="1"/>
      </xdr:nvSpPr>
      <xdr:spPr>
        <a:xfrm>
          <a:off x="419100" y="3314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 xmlns:a16="http://schemas.microsoft.com/office/drawing/2014/main" id="{0EB2CA28-3F84-477E-8940-2933D551C129}"/>
            </a:ext>
          </a:extLst>
        </xdr:cNvPr>
        <xdr:cNvSpPr txBox="1"/>
      </xdr:nvSpPr>
      <xdr:spPr>
        <a:xfrm>
          <a:off x="419100" y="35941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a:extLst>
            <a:ext uri="{FF2B5EF4-FFF2-40B4-BE49-F238E27FC236}">
              <a16:creationId xmlns="" xmlns:a16="http://schemas.microsoft.com/office/drawing/2014/main" id="{8DA5AF69-80ED-4032-A602-32682734A713}"/>
            </a:ext>
          </a:extLst>
        </xdr:cNvPr>
        <xdr:cNvSpPr txBox="1"/>
      </xdr:nvSpPr>
      <xdr:spPr>
        <a:xfrm>
          <a:off x="419100" y="275907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 xmlns:a16="http://schemas.microsoft.com/office/drawing/2014/main" id="{8DBE06BA-3275-416A-990F-0C7254BD3F3F}"/>
            </a:ext>
          </a:extLst>
        </xdr:cNvPr>
        <xdr:cNvSpPr/>
      </xdr:nvSpPr>
      <xdr:spPr>
        <a:xfrm>
          <a:off x="1228725" y="4146550"/>
          <a:ext cx="3863975"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 xmlns:a16="http://schemas.microsoft.com/office/drawing/2014/main" id="{414726BB-1ECA-41B8-83D0-825D7A2A8CC1}"/>
            </a:ext>
          </a:extLst>
        </xdr:cNvPr>
        <xdr:cNvSpPr/>
      </xdr:nvSpPr>
      <xdr:spPr>
        <a:xfrm>
          <a:off x="1827389" y="4497642"/>
          <a:ext cx="1599846"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 xmlns:a16="http://schemas.microsoft.com/office/drawing/2014/main" id="{457802EF-353A-4DCB-9575-AEC3FB1FEAA3}"/>
            </a:ext>
          </a:extLst>
        </xdr:cNvPr>
        <xdr:cNvSpPr/>
      </xdr:nvSpPr>
      <xdr:spPr>
        <a:xfrm>
          <a:off x="3710437" y="4480971"/>
          <a:ext cx="48487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 xmlns:a16="http://schemas.microsoft.com/office/drawing/2014/main" id="{B6933A36-3FE7-4951-BE0F-B47D9A81D124}"/>
            </a:ext>
          </a:extLst>
        </xdr:cNvPr>
        <xdr:cNvSpPr/>
      </xdr:nvSpPr>
      <xdr:spPr>
        <a:xfrm>
          <a:off x="5041900"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 xmlns:a16="http://schemas.microsoft.com/office/drawing/2014/main" id="{AAD72C1C-79D8-4AF4-BF1F-702BA877FA17}"/>
            </a:ext>
          </a:extLst>
        </xdr:cNvPr>
        <xdr:cNvSpPr/>
      </xdr:nvSpPr>
      <xdr:spPr>
        <a:xfrm>
          <a:off x="5041900"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 xmlns:a16="http://schemas.microsoft.com/office/drawing/2014/main" id="{56737535-1B13-49DC-905E-50769122647B}"/>
            </a:ext>
          </a:extLst>
        </xdr:cNvPr>
        <xdr:cNvSpPr/>
      </xdr:nvSpPr>
      <xdr:spPr>
        <a:xfrm>
          <a:off x="6448425"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 xmlns:a16="http://schemas.microsoft.com/office/drawing/2014/main" id="{21435EAE-216A-47E5-8B1F-415C9F387F3E}"/>
            </a:ext>
          </a:extLst>
        </xdr:cNvPr>
        <xdr:cNvSpPr/>
      </xdr:nvSpPr>
      <xdr:spPr>
        <a:xfrm>
          <a:off x="6448425"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 xmlns:a16="http://schemas.microsoft.com/office/drawing/2014/main" id="{172F20EC-19DC-4DEF-A68A-B00468893CAE}"/>
            </a:ext>
          </a:extLst>
        </xdr:cNvPr>
        <xdr:cNvSpPr/>
      </xdr:nvSpPr>
      <xdr:spPr>
        <a:xfrm>
          <a:off x="7981950"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 xmlns:a16="http://schemas.microsoft.com/office/drawing/2014/main" id="{65417D53-5176-4CC6-8C0B-8205E5D13D63}"/>
            </a:ext>
          </a:extLst>
        </xdr:cNvPr>
        <xdr:cNvSpPr/>
      </xdr:nvSpPr>
      <xdr:spPr>
        <a:xfrm>
          <a:off x="7981950"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 xmlns:a16="http://schemas.microsoft.com/office/drawing/2014/main" id="{CFA07A91-1B41-40CA-8157-C185EE1FF563}"/>
            </a:ext>
          </a:extLst>
        </xdr:cNvPr>
        <xdr:cNvSpPr/>
      </xdr:nvSpPr>
      <xdr:spPr>
        <a:xfrm>
          <a:off x="1228725" y="4813300"/>
          <a:ext cx="3863975" cy="20828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a:extLst>
            <a:ext uri="{FF2B5EF4-FFF2-40B4-BE49-F238E27FC236}">
              <a16:creationId xmlns="" xmlns:a16="http://schemas.microsoft.com/office/drawing/2014/main" id="{6ADB040B-6A88-4550-8565-805B881488D6}"/>
            </a:ext>
          </a:extLst>
        </xdr:cNvPr>
        <xdr:cNvSpPr/>
      </xdr:nvSpPr>
      <xdr:spPr>
        <a:xfrm>
          <a:off x="5359400" y="4813300"/>
          <a:ext cx="4244975"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 xmlns:a16="http://schemas.microsoft.com/office/drawing/2014/main" id="{972E25F7-609B-41B9-92E4-35A5575F2BA6}"/>
            </a:ext>
          </a:extLst>
        </xdr:cNvPr>
        <xdr:cNvSpPr/>
      </xdr:nvSpPr>
      <xdr:spPr>
        <a:xfrm>
          <a:off x="5359400" y="4876800"/>
          <a:ext cx="42195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a:extLst>
            <a:ext uri="{FF2B5EF4-FFF2-40B4-BE49-F238E27FC236}">
              <a16:creationId xmlns="" xmlns:a16="http://schemas.microsoft.com/office/drawing/2014/main" id="{0274B3EA-3B04-4770-BD3F-51AA308B27C9}"/>
            </a:ext>
          </a:extLst>
        </xdr:cNvPr>
        <xdr:cNvSpPr txBox="1"/>
      </xdr:nvSpPr>
      <xdr:spPr>
        <a:xfrm>
          <a:off x="5397500" y="5092700"/>
          <a:ext cx="4206875" cy="17653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 xmlns:a16="http://schemas.microsoft.com/office/drawing/2014/main" id="{A73FEF47-78B4-411F-94AA-ABD50A71C237}"/>
            </a:ext>
          </a:extLst>
        </xdr:cNvPr>
        <xdr:cNvSpPr/>
      </xdr:nvSpPr>
      <xdr:spPr>
        <a:xfrm>
          <a:off x="1228725" y="4813300"/>
          <a:ext cx="3876675"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 xmlns:a16="http://schemas.microsoft.com/office/drawing/2014/main" id="{B1E8BD5A-2458-4EB2-8CDE-3A0F39CB7146}"/>
            </a:ext>
          </a:extLst>
        </xdr:cNvPr>
        <xdr:cNvSpPr/>
      </xdr:nvSpPr>
      <xdr:spPr>
        <a:xfrm>
          <a:off x="10414000" y="4146550"/>
          <a:ext cx="38608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 xmlns:a16="http://schemas.microsoft.com/office/drawing/2014/main" id="{8BBB5041-8C7F-4103-AECE-A8BCEAF2F9D3}"/>
            </a:ext>
          </a:extLst>
        </xdr:cNvPr>
        <xdr:cNvSpPr/>
      </xdr:nvSpPr>
      <xdr:spPr>
        <a:xfrm>
          <a:off x="11225126" y="4497642"/>
          <a:ext cx="12352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 xmlns:a16="http://schemas.microsoft.com/office/drawing/2014/main" id="{CB02C207-AF37-4B77-858E-E546C3C0C38E}"/>
            </a:ext>
          </a:extLst>
        </xdr:cNvPr>
        <xdr:cNvSpPr/>
      </xdr:nvSpPr>
      <xdr:spPr>
        <a:xfrm>
          <a:off x="12892537" y="4480971"/>
          <a:ext cx="48487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a:extLst>
            <a:ext uri="{FF2B5EF4-FFF2-40B4-BE49-F238E27FC236}">
              <a16:creationId xmlns="" xmlns:a16="http://schemas.microsoft.com/office/drawing/2014/main" id="{46F68BCD-8BEB-425B-BB7E-769A63A40020}"/>
            </a:ext>
          </a:extLst>
        </xdr:cNvPr>
        <xdr:cNvSpPr/>
      </xdr:nvSpPr>
      <xdr:spPr>
        <a:xfrm>
          <a:off x="14224000"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a:extLst>
            <a:ext uri="{FF2B5EF4-FFF2-40B4-BE49-F238E27FC236}">
              <a16:creationId xmlns="" xmlns:a16="http://schemas.microsoft.com/office/drawing/2014/main" id="{95DC7FD1-6222-4332-984E-E8DDE931CA11}"/>
            </a:ext>
          </a:extLst>
        </xdr:cNvPr>
        <xdr:cNvSpPr/>
      </xdr:nvSpPr>
      <xdr:spPr>
        <a:xfrm>
          <a:off x="14224000"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a:extLst>
            <a:ext uri="{FF2B5EF4-FFF2-40B4-BE49-F238E27FC236}">
              <a16:creationId xmlns="" xmlns:a16="http://schemas.microsoft.com/office/drawing/2014/main" id="{B503173A-12CA-47CF-89D8-24CE811ED954}"/>
            </a:ext>
          </a:extLst>
        </xdr:cNvPr>
        <xdr:cNvSpPr/>
      </xdr:nvSpPr>
      <xdr:spPr>
        <a:xfrm>
          <a:off x="15630525"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a:extLst>
            <a:ext uri="{FF2B5EF4-FFF2-40B4-BE49-F238E27FC236}">
              <a16:creationId xmlns="" xmlns:a16="http://schemas.microsoft.com/office/drawing/2014/main" id="{C2AECE95-ED99-4533-9DDE-91938DF43643}"/>
            </a:ext>
          </a:extLst>
        </xdr:cNvPr>
        <xdr:cNvSpPr/>
      </xdr:nvSpPr>
      <xdr:spPr>
        <a:xfrm>
          <a:off x="15630525"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a:extLst>
            <a:ext uri="{FF2B5EF4-FFF2-40B4-BE49-F238E27FC236}">
              <a16:creationId xmlns="" xmlns:a16="http://schemas.microsoft.com/office/drawing/2014/main" id="{685CD447-7B05-4541-B283-3629F2A8F9BF}"/>
            </a:ext>
          </a:extLst>
        </xdr:cNvPr>
        <xdr:cNvSpPr/>
      </xdr:nvSpPr>
      <xdr:spPr>
        <a:xfrm>
          <a:off x="10414000" y="4813300"/>
          <a:ext cx="3860800" cy="20828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a:extLst>
            <a:ext uri="{FF2B5EF4-FFF2-40B4-BE49-F238E27FC236}">
              <a16:creationId xmlns="" xmlns:a16="http://schemas.microsoft.com/office/drawing/2014/main" id="{5478BFB5-2C67-4B61-BB87-C1A811E12504}"/>
            </a:ext>
          </a:extLst>
        </xdr:cNvPr>
        <xdr:cNvSpPr/>
      </xdr:nvSpPr>
      <xdr:spPr>
        <a:xfrm>
          <a:off x="14541500" y="4813300"/>
          <a:ext cx="4232275"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a:extLst>
            <a:ext uri="{FF2B5EF4-FFF2-40B4-BE49-F238E27FC236}">
              <a16:creationId xmlns="" xmlns:a16="http://schemas.microsoft.com/office/drawing/2014/main" id="{CD96A63A-0190-4274-BAB4-82E3C316B68A}"/>
            </a:ext>
          </a:extLst>
        </xdr:cNvPr>
        <xdr:cNvSpPr/>
      </xdr:nvSpPr>
      <xdr:spPr>
        <a:xfrm>
          <a:off x="14541500" y="4876800"/>
          <a:ext cx="42195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a:extLst>
            <a:ext uri="{FF2B5EF4-FFF2-40B4-BE49-F238E27FC236}">
              <a16:creationId xmlns="" xmlns:a16="http://schemas.microsoft.com/office/drawing/2014/main" id="{135AB6B0-EEDA-41E0-B142-2C4E7973BFEC}"/>
            </a:ext>
          </a:extLst>
        </xdr:cNvPr>
        <xdr:cNvSpPr txBox="1"/>
      </xdr:nvSpPr>
      <xdr:spPr>
        <a:xfrm>
          <a:off x="14579600" y="5092700"/>
          <a:ext cx="4194175" cy="17653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a:extLst>
            <a:ext uri="{FF2B5EF4-FFF2-40B4-BE49-F238E27FC236}">
              <a16:creationId xmlns="" xmlns:a16="http://schemas.microsoft.com/office/drawing/2014/main" id="{FEB0E657-F495-457B-A3FC-AD0ECD760359}"/>
            </a:ext>
          </a:extLst>
        </xdr:cNvPr>
        <xdr:cNvSpPr/>
      </xdr:nvSpPr>
      <xdr:spPr>
        <a:xfrm>
          <a:off x="10414000" y="4813300"/>
          <a:ext cx="3873500"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a:extLst>
            <a:ext uri="{FF2B5EF4-FFF2-40B4-BE49-F238E27FC236}">
              <a16:creationId xmlns="" xmlns:a16="http://schemas.microsoft.com/office/drawing/2014/main" id="{78FE5AC2-93C1-4651-911D-5BE63C0847A2}"/>
            </a:ext>
          </a:extLst>
        </xdr:cNvPr>
        <xdr:cNvSpPr/>
      </xdr:nvSpPr>
      <xdr:spPr>
        <a:xfrm>
          <a:off x="1228725" y="7750175"/>
          <a:ext cx="541020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a:extLst>
            <a:ext uri="{FF2B5EF4-FFF2-40B4-BE49-F238E27FC236}">
              <a16:creationId xmlns="" xmlns:a16="http://schemas.microsoft.com/office/drawing/2014/main" id="{54F29819-5DBE-4EC3-98D2-018DD7D3BBC4}"/>
            </a:ext>
          </a:extLst>
        </xdr:cNvPr>
        <xdr:cNvSpPr/>
      </xdr:nvSpPr>
      <xdr:spPr>
        <a:xfrm>
          <a:off x="1228725" y="11417300"/>
          <a:ext cx="541020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a:extLst>
            <a:ext uri="{FF2B5EF4-FFF2-40B4-BE49-F238E27FC236}">
              <a16:creationId xmlns="" xmlns:a16="http://schemas.microsoft.com/office/drawing/2014/main" id="{DB04E466-E179-4A84-BA4C-E7C12A92B8AA}"/>
            </a:ext>
          </a:extLst>
        </xdr:cNvPr>
        <xdr:cNvSpPr/>
      </xdr:nvSpPr>
      <xdr:spPr>
        <a:xfrm>
          <a:off x="530225" y="8112125"/>
          <a:ext cx="6235700" cy="27559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a:extLst>
            <a:ext uri="{FF2B5EF4-FFF2-40B4-BE49-F238E27FC236}">
              <a16:creationId xmlns="" xmlns:a16="http://schemas.microsoft.com/office/drawing/2014/main" id="{2D527D53-D558-47E7-8C98-54C29BAF3806}"/>
            </a:ext>
          </a:extLst>
        </xdr:cNvPr>
        <xdr:cNvSpPr/>
      </xdr:nvSpPr>
      <xdr:spPr>
        <a:xfrm>
          <a:off x="1228725" y="8239125"/>
          <a:ext cx="5410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a:extLst>
            <a:ext uri="{FF2B5EF4-FFF2-40B4-BE49-F238E27FC236}">
              <a16:creationId xmlns="" xmlns:a16="http://schemas.microsoft.com/office/drawing/2014/main" id="{AAFCB096-B7DB-4390-A114-D72034C16E8D}"/>
            </a:ext>
          </a:extLst>
        </xdr:cNvPr>
        <xdr:cNvSpPr txBox="1"/>
      </xdr:nvSpPr>
      <xdr:spPr>
        <a:xfrm>
          <a:off x="873125" y="11633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a:extLst>
            <a:ext uri="{FF2B5EF4-FFF2-40B4-BE49-F238E27FC236}">
              <a16:creationId xmlns="" xmlns:a16="http://schemas.microsoft.com/office/drawing/2014/main" id="{43E1E91E-3F28-411F-B5FE-5B810B2E665D}"/>
            </a:ext>
          </a:extLst>
        </xdr:cNvPr>
        <xdr:cNvSpPr txBox="1"/>
      </xdr:nvSpPr>
      <xdr:spPr>
        <a:xfrm>
          <a:off x="6448425" y="14287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1A721FE1-48CA-4A28-A48F-4B3BCEF3AD53}"/>
            </a:ext>
          </a:extLst>
        </xdr:cNvPr>
        <xdr:cNvSpPr/>
      </xdr:nvSpPr>
      <xdr:spPr>
        <a:xfrm>
          <a:off x="635000" y="127000"/>
          <a:ext cx="11604625"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CA826C80-269D-4D00-8F50-EB90126B9212}"/>
            </a:ext>
          </a:extLst>
        </xdr:cNvPr>
        <xdr:cNvSpPr/>
      </xdr:nvSpPr>
      <xdr:spPr>
        <a:xfrm>
          <a:off x="17497425"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E78C8A9B-245C-4D88-869D-848A169FBF24}"/>
            </a:ext>
          </a:extLst>
        </xdr:cNvPr>
        <xdr:cNvSpPr/>
      </xdr:nvSpPr>
      <xdr:spPr>
        <a:xfrm>
          <a:off x="17516475"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3D077B0B-81FC-4253-916A-E5AE9E3180F2}"/>
            </a:ext>
          </a:extLst>
        </xdr:cNvPr>
        <xdr:cNvSpPr/>
      </xdr:nvSpPr>
      <xdr:spPr>
        <a:xfrm>
          <a:off x="17541875"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D77521E1-777C-49E0-B0C0-BAAA33780B33}"/>
            </a:ext>
          </a:extLst>
        </xdr:cNvPr>
        <xdr:cNvSpPr/>
      </xdr:nvSpPr>
      <xdr:spPr>
        <a:xfrm>
          <a:off x="14932025" y="1905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79A9B2C3-6A70-470B-99F6-E57418B95076}"/>
            </a:ext>
          </a:extLst>
        </xdr:cNvPr>
        <xdr:cNvSpPr/>
      </xdr:nvSpPr>
      <xdr:spPr>
        <a:xfrm>
          <a:off x="14957425" y="2159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BCF19400-801D-4D9D-B9A5-60F475BCDDE3}"/>
            </a:ext>
          </a:extLst>
        </xdr:cNvPr>
        <xdr:cNvSpPr/>
      </xdr:nvSpPr>
      <xdr:spPr>
        <a:xfrm>
          <a:off x="14982825" y="2413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FA37539F-AD80-4271-9656-B910A9B7D8B9}"/>
            </a:ext>
          </a:extLst>
        </xdr:cNvPr>
        <xdr:cNvSpPr/>
      </xdr:nvSpPr>
      <xdr:spPr>
        <a:xfrm>
          <a:off x="701675" y="863600"/>
          <a:ext cx="891540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8640DD9D-E07B-435F-B4A8-DC434F53A7DF}"/>
            </a:ext>
          </a:extLst>
        </xdr:cNvPr>
        <xdr:cNvSpPr/>
      </xdr:nvSpPr>
      <xdr:spPr>
        <a:xfrm>
          <a:off x="828675" y="895350"/>
          <a:ext cx="1282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6542F25B-FD2F-47AF-9150-28097DCA414B}"/>
            </a:ext>
          </a:extLst>
        </xdr:cNvPr>
        <xdr:cNvSpPr/>
      </xdr:nvSpPr>
      <xdr:spPr>
        <a:xfrm>
          <a:off x="2047875" y="895350"/>
          <a:ext cx="1155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1,288
1,274
21.82
3,211,060
3,062,348
136,835
1,147,173
2,019,262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E0644F81-BEF7-4AF7-94AA-2C7088C4ED51}"/>
            </a:ext>
          </a:extLst>
        </xdr:cNvPr>
        <xdr:cNvSpPr/>
      </xdr:nvSpPr>
      <xdr:spPr>
        <a:xfrm>
          <a:off x="3267075" y="895350"/>
          <a:ext cx="1409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4264B2FE-E4FD-4658-B7A4-6C09943AC002}"/>
            </a:ext>
          </a:extLst>
        </xdr:cNvPr>
        <xdr:cNvSpPr/>
      </xdr:nvSpPr>
      <xdr:spPr>
        <a:xfrm>
          <a:off x="4676775" y="914400"/>
          <a:ext cx="18605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AC8657DC-2B44-4F5A-A80A-6493B8836F68}"/>
            </a:ext>
          </a:extLst>
        </xdr:cNvPr>
        <xdr:cNvSpPr/>
      </xdr:nvSpPr>
      <xdr:spPr>
        <a:xfrm>
          <a:off x="6537325" y="914400"/>
          <a:ext cx="115570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70.6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C08DF5F2-672B-485B-9215-374C5B44741B}"/>
            </a:ext>
          </a:extLst>
        </xdr:cNvPr>
        <xdr:cNvSpPr/>
      </xdr:nvSpPr>
      <xdr:spPr>
        <a:xfrm>
          <a:off x="7756525"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CF6B9750-383F-423C-8A00-94AB97B43468}"/>
            </a:ext>
          </a:extLst>
        </xdr:cNvPr>
        <xdr:cNvSpPr/>
      </xdr:nvSpPr>
      <xdr:spPr>
        <a:xfrm>
          <a:off x="4676775" y="1657350"/>
          <a:ext cx="18605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442307CD-9F91-4D26-B167-DAE894F4B0B8}"/>
            </a:ext>
          </a:extLst>
        </xdr:cNvPr>
        <xdr:cNvSpPr/>
      </xdr:nvSpPr>
      <xdr:spPr>
        <a:xfrm>
          <a:off x="6600825" y="1657350"/>
          <a:ext cx="30162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 xmlns:a16="http://schemas.microsoft.com/office/drawing/2014/main" id="{ECDC2BBF-C88C-42A2-A122-9CF3D7D90B41}"/>
            </a:ext>
          </a:extLst>
        </xdr:cNvPr>
        <xdr:cNvSpPr txBox="1"/>
      </xdr:nvSpPr>
      <xdr:spPr>
        <a:xfrm>
          <a:off x="638175" y="26416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5C32C203-EE1F-4CA8-84F1-C4E766064ABA}"/>
            </a:ext>
          </a:extLst>
        </xdr:cNvPr>
        <xdr:cNvSpPr txBox="1"/>
      </xdr:nvSpPr>
      <xdr:spPr>
        <a:xfrm>
          <a:off x="638175" y="28829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2C438926-019C-46B2-8B6F-809A6E81520E}"/>
            </a:ext>
          </a:extLst>
        </xdr:cNvPr>
        <xdr:cNvSpPr txBox="1"/>
      </xdr:nvSpPr>
      <xdr:spPr>
        <a:xfrm>
          <a:off x="638175" y="3187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2FA694BD-424E-4624-9F1A-D7F911F7CFF9}"/>
            </a:ext>
          </a:extLst>
        </xdr:cNvPr>
        <xdr:cNvSpPr txBox="1"/>
      </xdr:nvSpPr>
      <xdr:spPr>
        <a:xfrm>
          <a:off x="638175" y="3435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 xmlns:a16="http://schemas.microsoft.com/office/drawing/2014/main" id="{89516929-0F72-4D75-B162-59324B1F9101}"/>
            </a:ext>
          </a:extLst>
        </xdr:cNvPr>
        <xdr:cNvSpPr/>
      </xdr:nvSpPr>
      <xdr:spPr>
        <a:xfrm>
          <a:off x="701675" y="4044950"/>
          <a:ext cx="2038985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 xmlns:a16="http://schemas.microsoft.com/office/drawing/2014/main" id="{EA269402-12ED-4D9B-9CE4-2AA807FCFAC0}"/>
            </a:ext>
          </a:extLst>
        </xdr:cNvPr>
        <xdr:cNvSpPr/>
      </xdr:nvSpPr>
      <xdr:spPr>
        <a:xfrm>
          <a:off x="701675" y="18859500"/>
          <a:ext cx="203771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41538E80-41C9-4C25-A9F5-0882DCF0D42F}"/>
            </a:ext>
          </a:extLst>
        </xdr:cNvPr>
        <xdr:cNvSpPr/>
      </xdr:nvSpPr>
      <xdr:spPr>
        <a:xfrm>
          <a:off x="701675" y="1892300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 xmlns:a16="http://schemas.microsoft.com/office/drawing/2014/main" id="{C545A40E-D2D9-4FDF-9E90-B47A1106C374}"/>
            </a:ext>
          </a:extLst>
        </xdr:cNvPr>
        <xdr:cNvSpPr txBox="1"/>
      </xdr:nvSpPr>
      <xdr:spPr>
        <a:xfrm>
          <a:off x="727075" y="19177000"/>
          <a:ext cx="2032635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A811B066-54D2-404A-83A7-9866D4F29743}"/>
            </a:ext>
          </a:extLst>
        </xdr:cNvPr>
        <xdr:cNvSpPr/>
      </xdr:nvSpPr>
      <xdr:spPr>
        <a:xfrm>
          <a:off x="635000" y="127000"/>
          <a:ext cx="11604625"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F4650E4-759F-48D0-945A-6056915C71D5}"/>
            </a:ext>
          </a:extLst>
        </xdr:cNvPr>
        <xdr:cNvSpPr/>
      </xdr:nvSpPr>
      <xdr:spPr>
        <a:xfrm>
          <a:off x="17497425"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4F003D26-0D7C-4C0D-BD46-B5C269193917}"/>
            </a:ext>
          </a:extLst>
        </xdr:cNvPr>
        <xdr:cNvSpPr/>
      </xdr:nvSpPr>
      <xdr:spPr>
        <a:xfrm>
          <a:off x="17516475"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28EA7BA4-750E-4DC3-92A9-9E462D1AAC2B}"/>
            </a:ext>
          </a:extLst>
        </xdr:cNvPr>
        <xdr:cNvSpPr/>
      </xdr:nvSpPr>
      <xdr:spPr>
        <a:xfrm>
          <a:off x="17541875"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9A7142FD-2F97-4355-A90A-BE63A764F373}"/>
            </a:ext>
          </a:extLst>
        </xdr:cNvPr>
        <xdr:cNvSpPr/>
      </xdr:nvSpPr>
      <xdr:spPr>
        <a:xfrm>
          <a:off x="14932025" y="1905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2B4F4DA4-C3AD-4532-94F7-31067B74F878}"/>
            </a:ext>
          </a:extLst>
        </xdr:cNvPr>
        <xdr:cNvSpPr/>
      </xdr:nvSpPr>
      <xdr:spPr>
        <a:xfrm>
          <a:off x="14957425" y="2159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6EC49ED6-1117-4718-972A-4D6FEC9920A6}"/>
            </a:ext>
          </a:extLst>
        </xdr:cNvPr>
        <xdr:cNvSpPr/>
      </xdr:nvSpPr>
      <xdr:spPr>
        <a:xfrm>
          <a:off x="14982825" y="2413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644E02E9-8642-4BB1-A003-C3C8FC339C54}"/>
            </a:ext>
          </a:extLst>
        </xdr:cNvPr>
        <xdr:cNvSpPr/>
      </xdr:nvSpPr>
      <xdr:spPr>
        <a:xfrm>
          <a:off x="701675" y="863600"/>
          <a:ext cx="891540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C50D7868-08C4-498E-8730-8837C31FAD44}"/>
            </a:ext>
          </a:extLst>
        </xdr:cNvPr>
        <xdr:cNvSpPr/>
      </xdr:nvSpPr>
      <xdr:spPr>
        <a:xfrm>
          <a:off x="828675" y="895350"/>
          <a:ext cx="1282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D98352DC-5B01-4B64-BAFF-32990BB46E29}"/>
            </a:ext>
          </a:extLst>
        </xdr:cNvPr>
        <xdr:cNvSpPr/>
      </xdr:nvSpPr>
      <xdr:spPr>
        <a:xfrm>
          <a:off x="2047875" y="895350"/>
          <a:ext cx="1155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1,288
1,274
21.82
3,211,060
3,062,348
136,835
1,147,173
2,019,262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9B2DEF7-D2A4-4649-A0C1-5DCFBB887A32}"/>
            </a:ext>
          </a:extLst>
        </xdr:cNvPr>
        <xdr:cNvSpPr/>
      </xdr:nvSpPr>
      <xdr:spPr>
        <a:xfrm>
          <a:off x="3267075" y="895350"/>
          <a:ext cx="1409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DF9E4279-F6B7-4767-BF05-2C5BF7468556}"/>
            </a:ext>
          </a:extLst>
        </xdr:cNvPr>
        <xdr:cNvSpPr/>
      </xdr:nvSpPr>
      <xdr:spPr>
        <a:xfrm>
          <a:off x="4676775" y="914400"/>
          <a:ext cx="18605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F8C09770-DB1B-49CD-8777-B2ACD1BA4F0D}"/>
            </a:ext>
          </a:extLst>
        </xdr:cNvPr>
        <xdr:cNvSpPr/>
      </xdr:nvSpPr>
      <xdr:spPr>
        <a:xfrm>
          <a:off x="6537325" y="914400"/>
          <a:ext cx="115570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70.6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2DAB26FE-039C-4DE1-B53D-ECB899164F49}"/>
            </a:ext>
          </a:extLst>
        </xdr:cNvPr>
        <xdr:cNvSpPr/>
      </xdr:nvSpPr>
      <xdr:spPr>
        <a:xfrm>
          <a:off x="7756525"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BEB8AD2-4D2E-4134-A7A0-1C93A19EEC5B}"/>
            </a:ext>
          </a:extLst>
        </xdr:cNvPr>
        <xdr:cNvSpPr/>
      </xdr:nvSpPr>
      <xdr:spPr>
        <a:xfrm>
          <a:off x="4676775" y="1657350"/>
          <a:ext cx="18605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 xmlns:a16="http://schemas.microsoft.com/office/drawing/2014/main" id="{3CC27821-0022-400F-9CA2-CCB17E500342}"/>
            </a:ext>
          </a:extLst>
        </xdr:cNvPr>
        <xdr:cNvSpPr/>
      </xdr:nvSpPr>
      <xdr:spPr>
        <a:xfrm>
          <a:off x="6600825" y="1657350"/>
          <a:ext cx="28194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 xmlns:a16="http://schemas.microsoft.com/office/drawing/2014/main" id="{B3F5B199-EE4F-4426-9129-715722EF267F}"/>
            </a:ext>
          </a:extLst>
        </xdr:cNvPr>
        <xdr:cNvSpPr txBox="1"/>
      </xdr:nvSpPr>
      <xdr:spPr>
        <a:xfrm>
          <a:off x="638175" y="26416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61969421-B0E4-4450-A56E-3E4F48290AB4}"/>
            </a:ext>
          </a:extLst>
        </xdr:cNvPr>
        <xdr:cNvSpPr txBox="1"/>
      </xdr:nvSpPr>
      <xdr:spPr>
        <a:xfrm>
          <a:off x="638175" y="28829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10511D46-655D-4BD4-A49C-3F8A7BAB166A}"/>
            </a:ext>
          </a:extLst>
        </xdr:cNvPr>
        <xdr:cNvSpPr txBox="1"/>
      </xdr:nvSpPr>
      <xdr:spPr>
        <a:xfrm>
          <a:off x="638175" y="3187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D82846C7-8879-4FD1-934D-762BA85B9A35}"/>
            </a:ext>
          </a:extLst>
        </xdr:cNvPr>
        <xdr:cNvSpPr txBox="1"/>
      </xdr:nvSpPr>
      <xdr:spPr>
        <a:xfrm>
          <a:off x="638175" y="3435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 xmlns:a16="http://schemas.microsoft.com/office/drawing/2014/main" id="{EF59C8AA-39B2-4E47-B320-054F913A5393}"/>
            </a:ext>
          </a:extLst>
        </xdr:cNvPr>
        <xdr:cNvSpPr/>
      </xdr:nvSpPr>
      <xdr:spPr>
        <a:xfrm>
          <a:off x="701675" y="4044950"/>
          <a:ext cx="2038985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 xmlns:a16="http://schemas.microsoft.com/office/drawing/2014/main" id="{CC8E0EDA-8AD4-4DAF-84FD-B7BDF9CA5463}"/>
            </a:ext>
          </a:extLst>
        </xdr:cNvPr>
        <xdr:cNvSpPr/>
      </xdr:nvSpPr>
      <xdr:spPr>
        <a:xfrm>
          <a:off x="701675" y="18859500"/>
          <a:ext cx="203771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01054CEF-52D0-4312-906F-8E4A7661DECF}"/>
            </a:ext>
          </a:extLst>
        </xdr:cNvPr>
        <xdr:cNvSpPr/>
      </xdr:nvSpPr>
      <xdr:spPr>
        <a:xfrm>
          <a:off x="701675" y="1892300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 xmlns:a16="http://schemas.microsoft.com/office/drawing/2014/main" id="{AD2E3A33-C597-4BAA-B334-3C2DAF5EEC5F}"/>
            </a:ext>
          </a:extLst>
        </xdr:cNvPr>
        <xdr:cNvSpPr txBox="1"/>
      </xdr:nvSpPr>
      <xdr:spPr>
        <a:xfrm>
          <a:off x="727075" y="19177000"/>
          <a:ext cx="2032635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1,288
1,274
21.82
3,211,060
3,062,348
136,835
1,147,173
2,019,262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70.6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前年度と比較して</a:t>
          </a:r>
          <a:r>
            <a:rPr kumimoji="1" lang="en-US" altLang="ja-JP" sz="1400">
              <a:solidFill>
                <a:schemeClr val="dk1"/>
              </a:solidFill>
              <a:effectLst/>
              <a:latin typeface="+mn-lt"/>
              <a:ea typeface="+mn-ea"/>
              <a:cs typeface="+mn-cs"/>
            </a:rPr>
            <a:t>0.01</a:t>
          </a:r>
          <a:r>
            <a:rPr kumimoji="1" lang="ja-JP" altLang="ja-JP" sz="1400">
              <a:solidFill>
                <a:schemeClr val="dk1"/>
              </a:solidFill>
              <a:effectLst/>
              <a:latin typeface="+mn-lt"/>
              <a:ea typeface="+mn-ea"/>
              <a:cs typeface="+mn-cs"/>
            </a:rPr>
            <a:t>ポイント上昇したが、依然として類似団体平均を下回っている。人口減少に伴う過疎化や少子高齢化、長引く景気低迷による税収の減少など自主財源が乏しい財政構造となっている。村内に中心となる産業がないため財政基盤が弱い。今後、滞納整理など税収の徴収率向上強化を図るとともに、歳出の見直しを行い財政基盤の強化に努める。</a:t>
          </a:r>
          <a:endParaRPr lang="ja-JP" altLang="ja-JP" sz="18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147865</xdr:rowOff>
    </xdr:from>
    <xdr:to>
      <xdr:col>7</xdr:col>
      <xdr:colOff>152400</xdr:colOff>
      <xdr:row>44</xdr:row>
      <xdr:rowOff>165100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6916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a:extLst>
            <a:ext uri="{FF2B5EF4-FFF2-40B4-BE49-F238E27FC236}">
              <a16:creationId xmlns="" xmlns:a16="http://schemas.microsoft.com/office/drawing/2014/main" id="{00000000-0008-0000-0300-000047000000}"/>
            </a:ext>
          </a:extLst>
        </xdr:cNvPr>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a:extLst>
            <a:ext uri="{FF2B5EF4-FFF2-40B4-BE49-F238E27FC236}">
              <a16:creationId xmlns="" xmlns:a16="http://schemas.microsoft.com/office/drawing/2014/main" id="{00000000-0008-0000-0300-000049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a:extLst>
            <a:ext uri="{FF2B5EF4-FFF2-40B4-BE49-F238E27FC236}">
              <a16:creationId xmlns="" xmlns:a16="http://schemas.microsoft.com/office/drawing/2014/main" id="{00000000-0008-0000-0300-00004C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a:extLst>
            <a:ext uri="{FF2B5EF4-FFF2-40B4-BE49-F238E27FC236}">
              <a16:creationId xmlns="" xmlns:a16="http://schemas.microsoft.com/office/drawing/2014/main" id="{00000000-0008-0000-0300-00004F000000}"/>
            </a:ext>
          </a:extLst>
        </xdr:cNvPr>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a:extLst>
            <a:ext uri="{FF2B5EF4-FFF2-40B4-BE49-F238E27FC236}">
              <a16:creationId xmlns="" xmlns:a16="http://schemas.microsoft.com/office/drawing/2014/main" id="{00000000-0008-0000-0300-000051000000}"/>
            </a:ext>
          </a:extLst>
        </xdr:cNvPr>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164392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4" name="円/楕円 93">
          <a:extLst>
            <a:ext uri="{FF2B5EF4-FFF2-40B4-BE49-F238E27FC236}">
              <a16:creationId xmlns="" xmlns:a16="http://schemas.microsoft.com/office/drawing/2014/main" id="{00000000-0008-0000-0300-00005E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6" name="円/楕円 95">
          <a:extLst>
            <a:ext uri="{FF2B5EF4-FFF2-40B4-BE49-F238E27FC236}">
              <a16:creationId xmlns="" xmlns:a16="http://schemas.microsoft.com/office/drawing/2014/main" id="{00000000-0008-0000-0300-000060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公債費や操出金は減少に転じたが、人件費や扶助費、補助費等で増加となったため、類似団体平均を大幅に上回っている。今後、職員数や人件費、全般的な事務事業の見直し等義務的経費の削減に努める。</a:t>
          </a:r>
          <a:endParaRPr lang="ja-JP" altLang="ja-JP" sz="1800">
            <a:effectLst/>
          </a:endParaRPr>
        </a:p>
        <a:p>
          <a:pPr rtl="0" eaLnBrk="1" fontAlgn="auto" latinLnBrk="0" hangingPunct="1"/>
          <a:r>
            <a:rPr kumimoji="1" lang="ja-JP" altLang="ja-JP" sz="1400">
              <a:solidFill>
                <a:schemeClr val="dk1"/>
              </a:solidFill>
              <a:effectLst/>
              <a:latin typeface="+mn-lt"/>
              <a:ea typeface="+mn-ea"/>
              <a:cs typeface="+mn-cs"/>
            </a:rPr>
            <a:t>主な要因</a:t>
          </a:r>
          <a:endParaRPr lang="ja-JP" altLang="ja-JP" sz="1800">
            <a:effectLst/>
          </a:endParaRPr>
        </a:p>
        <a:p>
          <a:pPr rtl="0" eaLnBrk="1" fontAlgn="auto" latinLnBrk="0" hangingPunct="1"/>
          <a:r>
            <a:rPr kumimoji="1" lang="ja-JP" altLang="ja-JP" sz="1400">
              <a:solidFill>
                <a:schemeClr val="dk1"/>
              </a:solidFill>
              <a:effectLst/>
              <a:latin typeface="+mn-lt"/>
              <a:ea typeface="+mn-ea"/>
              <a:cs typeface="+mn-cs"/>
            </a:rPr>
            <a:t>・人件費　　　</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36.2</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39.2</a:t>
          </a:r>
          <a:r>
            <a:rPr kumimoji="1" lang="ja-JP" altLang="ja-JP" sz="1400">
              <a:solidFill>
                <a:schemeClr val="dk1"/>
              </a:solidFill>
              <a:effectLst/>
              <a:latin typeface="+mn-lt"/>
              <a:ea typeface="+mn-ea"/>
              <a:cs typeface="+mn-cs"/>
            </a:rPr>
            <a:t>）</a:t>
          </a:r>
          <a:endParaRPr lang="ja-JP" altLang="ja-JP" sz="1800">
            <a:effectLst/>
          </a:endParaRPr>
        </a:p>
        <a:p>
          <a:pPr rtl="0" eaLnBrk="1" fontAlgn="auto" latinLnBrk="0" hangingPunct="1"/>
          <a:r>
            <a:rPr kumimoji="1" lang="ja-JP" altLang="ja-JP" sz="1400">
              <a:solidFill>
                <a:schemeClr val="dk1"/>
              </a:solidFill>
              <a:effectLst/>
              <a:latin typeface="+mn-lt"/>
              <a:ea typeface="+mn-ea"/>
              <a:cs typeface="+mn-cs"/>
            </a:rPr>
            <a:t>・扶助費　　　</a:t>
          </a:r>
          <a:r>
            <a:rPr kumimoji="1" lang="en-US" altLang="ja-JP" sz="1400">
              <a:solidFill>
                <a:schemeClr val="dk1"/>
              </a:solidFill>
              <a:effectLst/>
              <a:latin typeface="+mn-lt"/>
              <a:ea typeface="+mn-ea"/>
              <a:cs typeface="+mn-cs"/>
            </a:rPr>
            <a:t>1.4</a:t>
          </a:r>
          <a:r>
            <a:rPr kumimoji="1" lang="ja-JP" altLang="ja-JP" sz="1400">
              <a:solidFill>
                <a:schemeClr val="dk1"/>
              </a:solidFill>
              <a:effectLst/>
              <a:latin typeface="+mn-lt"/>
              <a:ea typeface="+mn-ea"/>
              <a:cs typeface="+mn-cs"/>
            </a:rPr>
            <a:t>（</a:t>
          </a:r>
          <a:r>
            <a:rPr kumimoji="1" lang="ja-JP" altLang="ja-JP" sz="1400" baseline="0">
              <a:solidFill>
                <a:schemeClr val="dk1"/>
              </a:solidFill>
              <a:effectLst/>
              <a:latin typeface="+mn-lt"/>
              <a:ea typeface="+mn-ea"/>
              <a:cs typeface="+mn-cs"/>
            </a:rPr>
            <a:t>  </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a:t>
          </a:r>
          <a:endParaRPr lang="ja-JP" altLang="ja-JP" sz="1800">
            <a:effectLst/>
          </a:endParaRPr>
        </a:p>
        <a:p>
          <a:pPr rtl="0" eaLnBrk="1" fontAlgn="auto" latinLnBrk="0" hangingPunct="1"/>
          <a:r>
            <a:rPr kumimoji="1" lang="ja-JP" altLang="ja-JP" sz="1400">
              <a:solidFill>
                <a:schemeClr val="dk1"/>
              </a:solidFill>
              <a:effectLst/>
              <a:latin typeface="+mn-lt"/>
              <a:ea typeface="+mn-ea"/>
              <a:cs typeface="+mn-cs"/>
            </a:rPr>
            <a:t>・補助費等　 </a:t>
          </a:r>
          <a:r>
            <a:rPr kumimoji="1" lang="en-US" altLang="ja-JP" sz="1400">
              <a:solidFill>
                <a:schemeClr val="dk1"/>
              </a:solidFill>
              <a:effectLst/>
              <a:latin typeface="+mn-lt"/>
              <a:ea typeface="+mn-ea"/>
              <a:cs typeface="+mn-cs"/>
            </a:rPr>
            <a:t>4.1</a:t>
          </a:r>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6.6</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10.7</a:t>
          </a:r>
          <a:r>
            <a:rPr kumimoji="1" lang="ja-JP" altLang="ja-JP" sz="1400">
              <a:solidFill>
                <a:schemeClr val="dk1"/>
              </a:solidFill>
              <a:effectLst/>
              <a:latin typeface="+mn-lt"/>
              <a:ea typeface="+mn-ea"/>
              <a:cs typeface="+mn-cs"/>
            </a:rPr>
            <a:t>）</a:t>
          </a:r>
          <a:endParaRPr lang="ja-JP" altLang="ja-JP" sz="18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99695</xdr:rowOff>
    </xdr:from>
    <xdr:to>
      <xdr:col>7</xdr:col>
      <xdr:colOff>152400</xdr:colOff>
      <xdr:row>65</xdr:row>
      <xdr:rowOff>73025</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114800" y="1107249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99695</xdr:rowOff>
    </xdr:from>
    <xdr:to>
      <xdr:col>6</xdr:col>
      <xdr:colOff>0</xdr:colOff>
      <xdr:row>66</xdr:row>
      <xdr:rowOff>150919</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3225800" y="11072495"/>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a:extLst>
            <a:ext uri="{FF2B5EF4-FFF2-40B4-BE49-F238E27FC236}">
              <a16:creationId xmlns="" xmlns:a16="http://schemas.microsoft.com/office/drawing/2014/main" id="{00000000-0008-0000-0300-000088000000}"/>
            </a:ext>
          </a:extLst>
        </xdr:cNvPr>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12700</xdr:rowOff>
    </xdr:from>
    <xdr:to>
      <xdr:col>4</xdr:col>
      <xdr:colOff>482600</xdr:colOff>
      <xdr:row>66</xdr:row>
      <xdr:rowOff>150919</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2336800" y="11156950"/>
          <a:ext cx="889000" cy="30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a:extLst>
            <a:ext uri="{FF2B5EF4-FFF2-40B4-BE49-F238E27FC236}">
              <a16:creationId xmlns="" xmlns:a16="http://schemas.microsoft.com/office/drawing/2014/main" id="{00000000-0008-0000-0300-00008B000000}"/>
            </a:ext>
          </a:extLst>
        </xdr:cNvPr>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147955</xdr:rowOff>
    </xdr:from>
    <xdr:to>
      <xdr:col>3</xdr:col>
      <xdr:colOff>279400</xdr:colOff>
      <xdr:row>65</xdr:row>
      <xdr:rowOff>12700</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1120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a:extLst>
            <a:ext uri="{FF2B5EF4-FFF2-40B4-BE49-F238E27FC236}">
              <a16:creationId xmlns="" xmlns:a16="http://schemas.microsoft.com/office/drawing/2014/main" id="{00000000-0008-0000-0300-000090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22225</xdr:rowOff>
    </xdr:from>
    <xdr:to>
      <xdr:col>7</xdr:col>
      <xdr:colOff>203200</xdr:colOff>
      <xdr:row>65</xdr:row>
      <xdr:rowOff>123825</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9022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165752</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113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48895</xdr:rowOff>
    </xdr:from>
    <xdr:to>
      <xdr:col>6</xdr:col>
      <xdr:colOff>50800</xdr:colOff>
      <xdr:row>64</xdr:row>
      <xdr:rowOff>150495</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135272</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100119</xdr:rowOff>
    </xdr:from>
    <xdr:to>
      <xdr:col>4</xdr:col>
      <xdr:colOff>533400</xdr:colOff>
      <xdr:row>67</xdr:row>
      <xdr:rowOff>30269</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3175000" y="114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15046</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150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133350</xdr:rowOff>
    </xdr:from>
    <xdr:to>
      <xdr:col>3</xdr:col>
      <xdr:colOff>330200</xdr:colOff>
      <xdr:row>65</xdr:row>
      <xdr:rowOff>63500</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48277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97155</xdr:rowOff>
    </xdr:from>
    <xdr:to>
      <xdr:col>2</xdr:col>
      <xdr:colOff>127000</xdr:colOff>
      <xdr:row>65</xdr:row>
      <xdr:rowOff>27305</xdr:rowOff>
    </xdr:to>
    <xdr:sp macro="" textlink="">
      <xdr:nvSpPr>
        <xdr:cNvPr id="159" name="円/楕円 158">
          <a:extLst>
            <a:ext uri="{FF2B5EF4-FFF2-40B4-BE49-F238E27FC236}">
              <a16:creationId xmlns="" xmlns:a16="http://schemas.microsoft.com/office/drawing/2014/main" id="{00000000-0008-0000-0300-00009F000000}"/>
            </a:ext>
          </a:extLst>
        </xdr:cNvPr>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12082</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[717,374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400">
              <a:solidFill>
                <a:schemeClr val="dk1"/>
              </a:solidFill>
              <a:effectLst/>
              <a:latin typeface="+mn-lt"/>
              <a:ea typeface="+mn-ea"/>
              <a:cs typeface="+mn-cs"/>
            </a:rPr>
            <a:t>　類似団体平均を上回っているのは、物件費においては、ごみ処理施設や保育所などの公共施設に係る維持管理等の運営費用などが要因である。民間でも実施可能なものについては、積極的に活用を図り、コスト削減に努める。また人件費においては、職員の年齢構成に偏りがあるため、今後、定年退職による新規職員の補充は定員管理を含め検討していく。</a:t>
          </a:r>
          <a:endParaRPr lang="ja-JP" altLang="ja-JP" sz="18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117689</xdr:rowOff>
    </xdr:from>
    <xdr:to>
      <xdr:col>7</xdr:col>
      <xdr:colOff>152400</xdr:colOff>
      <xdr:row>84</xdr:row>
      <xdr:rowOff>165711</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4519489"/>
          <a:ext cx="838200" cy="4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a:extLst>
            <a:ext uri="{FF2B5EF4-FFF2-40B4-BE49-F238E27FC236}">
              <a16:creationId xmlns="" xmlns:a16="http://schemas.microsoft.com/office/drawing/2014/main" id="{00000000-0008-0000-0300-0000C6000000}"/>
            </a:ext>
          </a:extLst>
        </xdr:cNvPr>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78113</xdr:rowOff>
    </xdr:from>
    <xdr:to>
      <xdr:col>6</xdr:col>
      <xdr:colOff>0</xdr:colOff>
      <xdr:row>84</xdr:row>
      <xdr:rowOff>117689</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4479913"/>
          <a:ext cx="889000" cy="3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a:extLst>
            <a:ext uri="{FF2B5EF4-FFF2-40B4-BE49-F238E27FC236}">
              <a16:creationId xmlns="" xmlns:a16="http://schemas.microsoft.com/office/drawing/2014/main" id="{00000000-0008-0000-0300-0000C8000000}"/>
            </a:ext>
          </a:extLst>
        </xdr:cNvPr>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35130</xdr:rowOff>
    </xdr:from>
    <xdr:to>
      <xdr:col>4</xdr:col>
      <xdr:colOff>482600</xdr:colOff>
      <xdr:row>84</xdr:row>
      <xdr:rowOff>78113</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4436930"/>
          <a:ext cx="889000" cy="4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a:extLst>
            <a:ext uri="{FF2B5EF4-FFF2-40B4-BE49-F238E27FC236}">
              <a16:creationId xmlns="" xmlns:a16="http://schemas.microsoft.com/office/drawing/2014/main" id="{00000000-0008-0000-0300-0000CB000000}"/>
            </a:ext>
          </a:extLst>
        </xdr:cNvPr>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141156</xdr:rowOff>
    </xdr:from>
    <xdr:to>
      <xdr:col>3</xdr:col>
      <xdr:colOff>279400</xdr:colOff>
      <xdr:row>84</xdr:row>
      <xdr:rowOff>35130</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4371506"/>
          <a:ext cx="889000" cy="6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a:extLst>
            <a:ext uri="{FF2B5EF4-FFF2-40B4-BE49-F238E27FC236}">
              <a16:creationId xmlns="" xmlns:a16="http://schemas.microsoft.com/office/drawing/2014/main" id="{00000000-0008-0000-0300-0000CE000000}"/>
            </a:ext>
          </a:extLst>
        </xdr:cNvPr>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a:extLst>
            <a:ext uri="{FF2B5EF4-FFF2-40B4-BE49-F238E27FC236}">
              <a16:creationId xmlns="" xmlns:a16="http://schemas.microsoft.com/office/drawing/2014/main" id="{00000000-0008-0000-0300-0000D0000000}"/>
            </a:ext>
          </a:extLst>
        </xdr:cNvPr>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114911</xdr:rowOff>
    </xdr:from>
    <xdr:to>
      <xdr:col>7</xdr:col>
      <xdr:colOff>203200</xdr:colOff>
      <xdr:row>85</xdr:row>
      <xdr:rowOff>45061</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4902200" y="14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86988</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448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717,374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66889</xdr:rowOff>
    </xdr:from>
    <xdr:to>
      <xdr:col>6</xdr:col>
      <xdr:colOff>50800</xdr:colOff>
      <xdr:row>84</xdr:row>
      <xdr:rowOff>168489</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4064000" y="144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153266</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45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675,581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27313</xdr:rowOff>
    </xdr:from>
    <xdr:to>
      <xdr:col>4</xdr:col>
      <xdr:colOff>533400</xdr:colOff>
      <xdr:row>84</xdr:row>
      <xdr:rowOff>128913</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3175000" y="144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113690</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451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641,138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155780</xdr:rowOff>
    </xdr:from>
    <xdr:to>
      <xdr:col>3</xdr:col>
      <xdr:colOff>330200</xdr:colOff>
      <xdr:row>84</xdr:row>
      <xdr:rowOff>85930</xdr:rowOff>
    </xdr:to>
    <xdr:sp macro="" textlink="">
      <xdr:nvSpPr>
        <xdr:cNvPr id="221" name="円/楕円 220">
          <a:extLst>
            <a:ext uri="{FF2B5EF4-FFF2-40B4-BE49-F238E27FC236}">
              <a16:creationId xmlns="" xmlns:a16="http://schemas.microsoft.com/office/drawing/2014/main" id="{00000000-0008-0000-0300-0000DD000000}"/>
            </a:ext>
          </a:extLst>
        </xdr:cNvPr>
        <xdr:cNvSpPr/>
      </xdr:nvSpPr>
      <xdr:spPr>
        <a:xfrm>
          <a:off x="2286000" y="143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70707</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447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603,731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90356</xdr:rowOff>
    </xdr:from>
    <xdr:to>
      <xdr:col>2</xdr:col>
      <xdr:colOff>127000</xdr:colOff>
      <xdr:row>84</xdr:row>
      <xdr:rowOff>20506</xdr:rowOff>
    </xdr:to>
    <xdr:sp macro="" textlink="">
      <xdr:nvSpPr>
        <xdr:cNvPr id="223" name="円/楕円 222">
          <a:extLst>
            <a:ext uri="{FF2B5EF4-FFF2-40B4-BE49-F238E27FC236}">
              <a16:creationId xmlns="" xmlns:a16="http://schemas.microsoft.com/office/drawing/2014/main" id="{00000000-0008-0000-0300-0000DF000000}"/>
            </a:ext>
          </a:extLst>
        </xdr:cNvPr>
        <xdr:cNvSpPr/>
      </xdr:nvSpPr>
      <xdr:spPr>
        <a:xfrm>
          <a:off x="1397000" y="1432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5283</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440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546,793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a:t>
          </a:r>
          <a:r>
            <a:rPr kumimoji="1" lang="ja-JP" altLang="ja-JP" sz="1400">
              <a:solidFill>
                <a:schemeClr val="dk1"/>
              </a:solidFill>
              <a:effectLst/>
              <a:latin typeface="+mn-lt"/>
              <a:ea typeface="+mn-ea"/>
              <a:cs typeface="+mn-cs"/>
            </a:rPr>
            <a:t>ラスパイレス指数については類似団体平均を大きく下回っている。今後も人事院勧告に準拠した給与体系を基本に、各種手当てを含めた給与の適正化に努めていく。</a:t>
          </a:r>
          <a:endParaRPr kumimoji="1" lang="ja-JP" altLang="en-US" sz="16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a:extLst>
            <a:ext uri="{FF2B5EF4-FFF2-40B4-BE49-F238E27FC236}">
              <a16:creationId xmlns="" xmlns:a16="http://schemas.microsoft.com/office/drawing/2014/main" id="{00000000-0008-0000-0300-0000FC000000}"/>
            </a:ext>
          </a:extLst>
        </xdr:cNvPr>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a:extLst>
            <a:ext uri="{FF2B5EF4-FFF2-40B4-BE49-F238E27FC236}">
              <a16:creationId xmlns="" xmlns:a16="http://schemas.microsoft.com/office/drawing/2014/main" id="{00000000-0008-0000-0300-0000FE000000}"/>
            </a:ext>
          </a:extLst>
        </xdr:cNvPr>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89663</xdr:rowOff>
    </xdr:from>
    <xdr:to>
      <xdr:col>24</xdr:col>
      <xdr:colOff>558800</xdr:colOff>
      <xdr:row>86</xdr:row>
      <xdr:rowOff>254</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6179800" y="14662913"/>
          <a:ext cx="8382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a:extLst>
            <a:ext uri="{FF2B5EF4-FFF2-40B4-BE49-F238E27FC236}">
              <a16:creationId xmlns="" xmlns:a16="http://schemas.microsoft.com/office/drawing/2014/main" id="{00000000-0008-0000-0300-000001010000}"/>
            </a:ext>
          </a:extLst>
        </xdr:cNvPr>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a:extLst>
            <a:ext uri="{FF2B5EF4-FFF2-40B4-BE49-F238E27FC236}">
              <a16:creationId xmlns="" xmlns:a16="http://schemas.microsoft.com/office/drawing/2014/main" id="{00000000-0008-0000-0300-000002010000}"/>
            </a:ext>
          </a:extLst>
        </xdr:cNvPr>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89663</xdr:rowOff>
    </xdr:from>
    <xdr:to>
      <xdr:col>23</xdr:col>
      <xdr:colOff>406400</xdr:colOff>
      <xdr:row>86</xdr:row>
      <xdr:rowOff>254</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a:off x="15290800" y="14662913"/>
          <a:ext cx="8890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a:extLst>
            <a:ext uri="{FF2B5EF4-FFF2-40B4-BE49-F238E27FC236}">
              <a16:creationId xmlns="" xmlns:a16="http://schemas.microsoft.com/office/drawing/2014/main" id="{00000000-0008-0000-0300-000004010000}"/>
            </a:ext>
          </a:extLst>
        </xdr:cNvPr>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89663</xdr:rowOff>
    </xdr:from>
    <xdr:to>
      <xdr:col>22</xdr:col>
      <xdr:colOff>203200</xdr:colOff>
      <xdr:row>87</xdr:row>
      <xdr:rowOff>41148</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4401800" y="14662913"/>
          <a:ext cx="889000" cy="29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a:extLst>
            <a:ext uri="{FF2B5EF4-FFF2-40B4-BE49-F238E27FC236}">
              <a16:creationId xmlns="" xmlns:a16="http://schemas.microsoft.com/office/drawing/2014/main" id="{00000000-0008-0000-0300-000007010000}"/>
            </a:ext>
          </a:extLst>
        </xdr:cNvPr>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154687</xdr:rowOff>
    </xdr:from>
    <xdr:to>
      <xdr:col>21</xdr:col>
      <xdr:colOff>0</xdr:colOff>
      <xdr:row>87</xdr:row>
      <xdr:rowOff>41148</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a:off x="13512800" y="14899387"/>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a:extLst>
            <a:ext uri="{FF2B5EF4-FFF2-40B4-BE49-F238E27FC236}">
              <a16:creationId xmlns="" xmlns:a16="http://schemas.microsoft.com/office/drawing/2014/main" id="{00000000-0008-0000-0300-00000A010000}"/>
            </a:ext>
          </a:extLst>
        </xdr:cNvPr>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a:extLst>
            <a:ext uri="{FF2B5EF4-FFF2-40B4-BE49-F238E27FC236}">
              <a16:creationId xmlns="" xmlns:a16="http://schemas.microsoft.com/office/drawing/2014/main" id="{00000000-0008-0000-0300-00000C010000}"/>
            </a:ext>
          </a:extLst>
        </xdr:cNvPr>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75" name="円/楕円 274">
          <a:extLst>
            <a:ext uri="{FF2B5EF4-FFF2-40B4-BE49-F238E27FC236}">
              <a16:creationId xmlns="" xmlns:a16="http://schemas.microsoft.com/office/drawing/2014/main" id="{00000000-0008-0000-0300-000013010000}"/>
            </a:ext>
          </a:extLst>
        </xdr:cNvPr>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55390</xdr:rowOff>
    </xdr:from>
    <xdr:ext cx="762000" cy="259045"/>
    <xdr:sp macro="" textlink="">
      <xdr:nvSpPr>
        <xdr:cNvPr id="276" name="給与水準   （国との比較）該当値テキスト">
          <a:extLst>
            <a:ext uri="{FF2B5EF4-FFF2-40B4-BE49-F238E27FC236}">
              <a16:creationId xmlns="" xmlns:a16="http://schemas.microsoft.com/office/drawing/2014/main" id="{00000000-0008-0000-0300-000014010000}"/>
            </a:ext>
          </a:extLst>
        </xdr:cNvPr>
        <xdr:cNvSpPr txBox="1"/>
      </xdr:nvSpPr>
      <xdr:spPr>
        <a:xfrm>
          <a:off x="171069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120904</xdr:rowOff>
    </xdr:from>
    <xdr:to>
      <xdr:col>23</xdr:col>
      <xdr:colOff>457200</xdr:colOff>
      <xdr:row>86</xdr:row>
      <xdr:rowOff>51054</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6129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61231</xdr:rowOff>
    </xdr:from>
    <xdr:ext cx="7366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5798800" y="1446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38863</xdr:rowOff>
    </xdr:from>
    <xdr:to>
      <xdr:col>22</xdr:col>
      <xdr:colOff>254000</xdr:colOff>
      <xdr:row>85</xdr:row>
      <xdr:rowOff>140463</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5240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150640</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4909800" y="1438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161798</xdr:rowOff>
    </xdr:from>
    <xdr:to>
      <xdr:col>21</xdr:col>
      <xdr:colOff>50800</xdr:colOff>
      <xdr:row>87</xdr:row>
      <xdr:rowOff>91948</xdr:rowOff>
    </xdr:to>
    <xdr:sp macro="" textlink="">
      <xdr:nvSpPr>
        <xdr:cNvPr id="281" name="円/楕円 280">
          <a:extLst>
            <a:ext uri="{FF2B5EF4-FFF2-40B4-BE49-F238E27FC236}">
              <a16:creationId xmlns="" xmlns:a16="http://schemas.microsoft.com/office/drawing/2014/main" id="{00000000-0008-0000-0300-000019010000}"/>
            </a:ext>
          </a:extLst>
        </xdr:cNvPr>
        <xdr:cNvSpPr/>
      </xdr:nvSpPr>
      <xdr:spPr>
        <a:xfrm>
          <a:off x="14351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102125</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020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103887</xdr:rowOff>
    </xdr:from>
    <xdr:to>
      <xdr:col>19</xdr:col>
      <xdr:colOff>533400</xdr:colOff>
      <xdr:row>87</xdr:row>
      <xdr:rowOff>34037</xdr:rowOff>
    </xdr:to>
    <xdr:sp macro="" textlink="">
      <xdr:nvSpPr>
        <xdr:cNvPr id="283" name="円/楕円 282">
          <a:extLst>
            <a:ext uri="{FF2B5EF4-FFF2-40B4-BE49-F238E27FC236}">
              <a16:creationId xmlns="" xmlns:a16="http://schemas.microsoft.com/office/drawing/2014/main" id="{00000000-0008-0000-0300-00001B010000}"/>
            </a:ext>
          </a:extLst>
        </xdr:cNvPr>
        <xdr:cNvSpPr/>
      </xdr:nvSpPr>
      <xdr:spPr>
        <a:xfrm>
          <a:off x="134620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44214</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3131800" y="146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400" b="0" i="0" baseline="0">
              <a:solidFill>
                <a:schemeClr val="dk1"/>
              </a:solidFill>
              <a:effectLst/>
              <a:latin typeface="+mn-lt"/>
              <a:ea typeface="+mn-ea"/>
              <a:cs typeface="+mn-cs"/>
            </a:rPr>
            <a:t>離島・過疎地域という特殊地域においても、他団体と変わらない充実した住民サービスを確保するため、類似団体を上回る職員数で推移している。今後の財政状況も考慮し、事務事業の見直し等により適正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a:extLst>
            <a:ext uri="{FF2B5EF4-FFF2-40B4-BE49-F238E27FC236}">
              <a16:creationId xmlns=""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a:extLst>
            <a:ext uri="{FF2B5EF4-FFF2-40B4-BE49-F238E27FC236}">
              <a16:creationId xmlns="" xmlns:a16="http://schemas.microsoft.com/office/drawing/2014/main" id="{00000000-0008-0000-0300-000038010000}"/>
            </a:ext>
          </a:extLst>
        </xdr:cNvPr>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a:extLst>
            <a:ext uri="{FF2B5EF4-FFF2-40B4-BE49-F238E27FC236}">
              <a16:creationId xmlns="" xmlns:a16="http://schemas.microsoft.com/office/drawing/2014/main" id="{00000000-0008-0000-0300-00003A010000}"/>
            </a:ext>
          </a:extLst>
        </xdr:cNvPr>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94755</xdr:rowOff>
    </xdr:from>
    <xdr:to>
      <xdr:col>24</xdr:col>
      <xdr:colOff>558800</xdr:colOff>
      <xdr:row>63</xdr:row>
      <xdr:rowOff>131432</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6179800" y="10896105"/>
          <a:ext cx="8382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a:extLst>
            <a:ext uri="{FF2B5EF4-FFF2-40B4-BE49-F238E27FC236}">
              <a16:creationId xmlns="" xmlns:a16="http://schemas.microsoft.com/office/drawing/2014/main" id="{00000000-0008-0000-0300-00003D010000}"/>
            </a:ext>
          </a:extLst>
        </xdr:cNvPr>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a:extLst>
            <a:ext uri="{FF2B5EF4-FFF2-40B4-BE49-F238E27FC236}">
              <a16:creationId xmlns="" xmlns:a16="http://schemas.microsoft.com/office/drawing/2014/main" id="{00000000-0008-0000-0300-00003E010000}"/>
            </a:ext>
          </a:extLst>
        </xdr:cNvPr>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90412</xdr:rowOff>
    </xdr:from>
    <xdr:to>
      <xdr:col>23</xdr:col>
      <xdr:colOff>406400</xdr:colOff>
      <xdr:row>63</xdr:row>
      <xdr:rowOff>94755</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5290800" y="1089176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a:extLst>
            <a:ext uri="{FF2B5EF4-FFF2-40B4-BE49-F238E27FC236}">
              <a16:creationId xmlns="" xmlns:a16="http://schemas.microsoft.com/office/drawing/2014/main" id="{00000000-0008-0000-0300-000040010000}"/>
            </a:ext>
          </a:extLst>
        </xdr:cNvPr>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90412</xdr:rowOff>
    </xdr:from>
    <xdr:to>
      <xdr:col>22</xdr:col>
      <xdr:colOff>203200</xdr:colOff>
      <xdr:row>63</xdr:row>
      <xdr:rowOff>116954</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4401800" y="10891762"/>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a:extLst>
            <a:ext uri="{FF2B5EF4-FFF2-40B4-BE49-F238E27FC236}">
              <a16:creationId xmlns="" xmlns:a16="http://schemas.microsoft.com/office/drawing/2014/main" id="{00000000-0008-0000-0300-000043010000}"/>
            </a:ext>
          </a:extLst>
        </xdr:cNvPr>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74003</xdr:rowOff>
    </xdr:from>
    <xdr:to>
      <xdr:col>21</xdr:col>
      <xdr:colOff>0</xdr:colOff>
      <xdr:row>63</xdr:row>
      <xdr:rowOff>116954</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3512800" y="10875353"/>
          <a:ext cx="8890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a:extLst>
            <a:ext uri="{FF2B5EF4-FFF2-40B4-BE49-F238E27FC236}">
              <a16:creationId xmlns="" xmlns:a16="http://schemas.microsoft.com/office/drawing/2014/main" id="{00000000-0008-0000-0300-000046010000}"/>
            </a:ext>
          </a:extLst>
        </xdr:cNvPr>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a:extLst>
            <a:ext uri="{FF2B5EF4-FFF2-40B4-BE49-F238E27FC236}">
              <a16:creationId xmlns="" xmlns:a16="http://schemas.microsoft.com/office/drawing/2014/main" id="{00000000-0008-0000-0300-000048010000}"/>
            </a:ext>
          </a:extLst>
        </xdr:cNvPr>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80632</xdr:rowOff>
    </xdr:from>
    <xdr:to>
      <xdr:col>24</xdr:col>
      <xdr:colOff>609600</xdr:colOff>
      <xdr:row>64</xdr:row>
      <xdr:rowOff>10782</xdr:rowOff>
    </xdr:to>
    <xdr:sp macro="" textlink="">
      <xdr:nvSpPr>
        <xdr:cNvPr id="335" name="円/楕円 334">
          <a:extLst>
            <a:ext uri="{FF2B5EF4-FFF2-40B4-BE49-F238E27FC236}">
              <a16:creationId xmlns="" xmlns:a16="http://schemas.microsoft.com/office/drawing/2014/main" id="{00000000-0008-0000-0300-00004F010000}"/>
            </a:ext>
          </a:extLst>
        </xdr:cNvPr>
        <xdr:cNvSpPr/>
      </xdr:nvSpPr>
      <xdr:spPr>
        <a:xfrm>
          <a:off x="16967200" y="108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52709</xdr:rowOff>
    </xdr:from>
    <xdr:ext cx="762000" cy="259045"/>
    <xdr:sp macro="" textlink="">
      <xdr:nvSpPr>
        <xdr:cNvPr id="336" name="定員管理の状況該当値テキスト">
          <a:extLst>
            <a:ext uri="{FF2B5EF4-FFF2-40B4-BE49-F238E27FC236}">
              <a16:creationId xmlns="" xmlns:a16="http://schemas.microsoft.com/office/drawing/2014/main" id="{00000000-0008-0000-0300-000050010000}"/>
            </a:ext>
          </a:extLst>
        </xdr:cNvPr>
        <xdr:cNvSpPr txBox="1"/>
      </xdr:nvSpPr>
      <xdr:spPr>
        <a:xfrm>
          <a:off x="17106900" y="10854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35.71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43955</xdr:rowOff>
    </xdr:from>
    <xdr:to>
      <xdr:col>23</xdr:col>
      <xdr:colOff>457200</xdr:colOff>
      <xdr:row>63</xdr:row>
      <xdr:rowOff>145555</xdr:rowOff>
    </xdr:to>
    <xdr:sp macro="" textlink="">
      <xdr:nvSpPr>
        <xdr:cNvPr id="337" name="円/楕円 336">
          <a:extLst>
            <a:ext uri="{FF2B5EF4-FFF2-40B4-BE49-F238E27FC236}">
              <a16:creationId xmlns="" xmlns:a16="http://schemas.microsoft.com/office/drawing/2014/main" id="{00000000-0008-0000-0300-000051010000}"/>
            </a:ext>
          </a:extLst>
        </xdr:cNvPr>
        <xdr:cNvSpPr/>
      </xdr:nvSpPr>
      <xdr:spPr>
        <a:xfrm>
          <a:off x="16129000" y="108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130332</xdr:rowOff>
    </xdr:from>
    <xdr:ext cx="7366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798800" y="10931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39612</xdr:rowOff>
    </xdr:from>
    <xdr:to>
      <xdr:col>22</xdr:col>
      <xdr:colOff>254000</xdr:colOff>
      <xdr:row>63</xdr:row>
      <xdr:rowOff>141212</xdr:rowOff>
    </xdr:to>
    <xdr:sp macro="" textlink="">
      <xdr:nvSpPr>
        <xdr:cNvPr id="339" name="円/楕円 338">
          <a:extLst>
            <a:ext uri="{FF2B5EF4-FFF2-40B4-BE49-F238E27FC236}">
              <a16:creationId xmlns="" xmlns:a16="http://schemas.microsoft.com/office/drawing/2014/main" id="{00000000-0008-0000-0300-000053010000}"/>
            </a:ext>
          </a:extLst>
        </xdr:cNvPr>
        <xdr:cNvSpPr/>
      </xdr:nvSpPr>
      <xdr:spPr>
        <a:xfrm>
          <a:off x="15240000" y="108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125989</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909800" y="1092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66154</xdr:rowOff>
    </xdr:from>
    <xdr:to>
      <xdr:col>21</xdr:col>
      <xdr:colOff>50800</xdr:colOff>
      <xdr:row>63</xdr:row>
      <xdr:rowOff>167754</xdr:rowOff>
    </xdr:to>
    <xdr:sp macro="" textlink="">
      <xdr:nvSpPr>
        <xdr:cNvPr id="341" name="円/楕円 340">
          <a:extLst>
            <a:ext uri="{FF2B5EF4-FFF2-40B4-BE49-F238E27FC236}">
              <a16:creationId xmlns="" xmlns:a16="http://schemas.microsoft.com/office/drawing/2014/main" id="{00000000-0008-0000-0300-000055010000}"/>
            </a:ext>
          </a:extLst>
        </xdr:cNvPr>
        <xdr:cNvSpPr/>
      </xdr:nvSpPr>
      <xdr:spPr>
        <a:xfrm>
          <a:off x="14351000" y="108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152531</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020800" y="1095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23203</xdr:rowOff>
    </xdr:from>
    <xdr:to>
      <xdr:col>19</xdr:col>
      <xdr:colOff>533400</xdr:colOff>
      <xdr:row>63</xdr:row>
      <xdr:rowOff>124803</xdr:rowOff>
    </xdr:to>
    <xdr:sp macro="" textlink="">
      <xdr:nvSpPr>
        <xdr:cNvPr id="343" name="円/楕円 342">
          <a:extLst>
            <a:ext uri="{FF2B5EF4-FFF2-40B4-BE49-F238E27FC236}">
              <a16:creationId xmlns="" xmlns:a16="http://schemas.microsoft.com/office/drawing/2014/main" id="{00000000-0008-0000-0300-000057010000}"/>
            </a:ext>
          </a:extLst>
        </xdr:cNvPr>
        <xdr:cNvSpPr/>
      </xdr:nvSpPr>
      <xdr:spPr>
        <a:xfrm>
          <a:off x="13462000" y="108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109580</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131800" y="1091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a:t>
          </a:r>
          <a:r>
            <a:rPr kumimoji="1" lang="ja-JP" altLang="ja-JP" sz="1400">
              <a:solidFill>
                <a:schemeClr val="dk1"/>
              </a:solidFill>
              <a:effectLst/>
              <a:latin typeface="+mn-lt"/>
              <a:ea typeface="+mn-ea"/>
              <a:cs typeface="+mn-cs"/>
            </a:rPr>
            <a:t>実質公債費比率については、対前年度比で</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％改善されたが、依然として類似団体平均を上回っている。平成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実施している沖縄振興特別推進交付金事業や普通建設事業に係る起債の償還があることから、今後、実質公債費比率の上昇に留意する必要がある。また、今後予定している起債事業の計画の整理及び選択を行い、起債依存型の事業実施を見直していく必要がある。</a:t>
          </a:r>
          <a:endParaRPr kumimoji="1" lang="en-US" altLang="ja-JP" sz="16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a:extLst>
            <a:ext uri="{FF2B5EF4-FFF2-40B4-BE49-F238E27FC236}">
              <a16:creationId xmlns=""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a:extLst>
            <a:ext uri="{FF2B5EF4-FFF2-40B4-BE49-F238E27FC236}">
              <a16:creationId xmlns="" xmlns:a16="http://schemas.microsoft.com/office/drawing/2014/main" id="{00000000-0008-0000-0300-000073010000}"/>
            </a:ext>
          </a:extLst>
        </xdr:cNvPr>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a:extLst>
            <a:ext uri="{FF2B5EF4-FFF2-40B4-BE49-F238E27FC236}">
              <a16:creationId xmlns="" xmlns:a16="http://schemas.microsoft.com/office/drawing/2014/main" id="{00000000-0008-0000-0300-000075010000}"/>
            </a:ext>
          </a:extLst>
        </xdr:cNvPr>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107442</xdr:rowOff>
    </xdr:from>
    <xdr:to>
      <xdr:col>24</xdr:col>
      <xdr:colOff>558800</xdr:colOff>
      <xdr:row>43</xdr:row>
      <xdr:rowOff>56642</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6179800" y="730834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a:extLst>
            <a:ext uri="{FF2B5EF4-FFF2-40B4-BE49-F238E27FC236}">
              <a16:creationId xmlns="" xmlns:a16="http://schemas.microsoft.com/office/drawing/2014/main" id="{00000000-0008-0000-0300-000078010000}"/>
            </a:ext>
          </a:extLst>
        </xdr:cNvPr>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a:extLst>
            <a:ext uri="{FF2B5EF4-FFF2-40B4-BE49-F238E27FC236}">
              <a16:creationId xmlns="" xmlns:a16="http://schemas.microsoft.com/office/drawing/2014/main" id="{00000000-0008-0000-0300-000079010000}"/>
            </a:ext>
          </a:extLst>
        </xdr:cNvPr>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56642</xdr:rowOff>
    </xdr:from>
    <xdr:to>
      <xdr:col>23</xdr:col>
      <xdr:colOff>406400</xdr:colOff>
      <xdr:row>44</xdr:row>
      <xdr:rowOff>1016</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5290800" y="742899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a:extLst>
            <a:ext uri="{FF2B5EF4-FFF2-40B4-BE49-F238E27FC236}">
              <a16:creationId xmlns="" xmlns:a16="http://schemas.microsoft.com/office/drawing/2014/main" id="{00000000-0008-0000-0300-00007B010000}"/>
            </a:ext>
          </a:extLst>
        </xdr:cNvPr>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1016</xdr:rowOff>
    </xdr:from>
    <xdr:to>
      <xdr:col>22</xdr:col>
      <xdr:colOff>203200</xdr:colOff>
      <xdr:row>44</xdr:row>
      <xdr:rowOff>54102</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4401800" y="75448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a:extLst>
            <a:ext uri="{FF2B5EF4-FFF2-40B4-BE49-F238E27FC236}">
              <a16:creationId xmlns="" xmlns:a16="http://schemas.microsoft.com/office/drawing/2014/main" id="{00000000-0008-0000-0300-00007E010000}"/>
            </a:ext>
          </a:extLst>
        </xdr:cNvPr>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54102</xdr:rowOff>
    </xdr:from>
    <xdr:to>
      <xdr:col>21</xdr:col>
      <xdr:colOff>0</xdr:colOff>
      <xdr:row>44</xdr:row>
      <xdr:rowOff>155448</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3512800" y="759790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a:extLst>
            <a:ext uri="{FF2B5EF4-FFF2-40B4-BE49-F238E27FC236}">
              <a16:creationId xmlns="" xmlns:a16="http://schemas.microsoft.com/office/drawing/2014/main" id="{00000000-0008-0000-0300-000081010000}"/>
            </a:ext>
          </a:extLst>
        </xdr:cNvPr>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a:extLst>
            <a:ext uri="{FF2B5EF4-FFF2-40B4-BE49-F238E27FC236}">
              <a16:creationId xmlns="" xmlns:a16="http://schemas.microsoft.com/office/drawing/2014/main" id="{00000000-0008-0000-0300-000083010000}"/>
            </a:ext>
          </a:extLst>
        </xdr:cNvPr>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56642</xdr:rowOff>
    </xdr:from>
    <xdr:to>
      <xdr:col>24</xdr:col>
      <xdr:colOff>609600</xdr:colOff>
      <xdr:row>42</xdr:row>
      <xdr:rowOff>158242</xdr:rowOff>
    </xdr:to>
    <xdr:sp macro="" textlink="">
      <xdr:nvSpPr>
        <xdr:cNvPr id="394" name="円/楕円 393">
          <a:extLst>
            <a:ext uri="{FF2B5EF4-FFF2-40B4-BE49-F238E27FC236}">
              <a16:creationId xmlns="" xmlns:a16="http://schemas.microsoft.com/office/drawing/2014/main" id="{00000000-0008-0000-0300-00008A010000}"/>
            </a:ext>
          </a:extLst>
        </xdr:cNvPr>
        <xdr:cNvSpPr/>
      </xdr:nvSpPr>
      <xdr:spPr>
        <a:xfrm>
          <a:off x="169672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28719</xdr:rowOff>
    </xdr:from>
    <xdr:ext cx="762000" cy="259045"/>
    <xdr:sp macro="" textlink="">
      <xdr:nvSpPr>
        <xdr:cNvPr id="395" name="公債費負担の状況該当値テキスト">
          <a:extLst>
            <a:ext uri="{FF2B5EF4-FFF2-40B4-BE49-F238E27FC236}">
              <a16:creationId xmlns="" xmlns:a16="http://schemas.microsoft.com/office/drawing/2014/main" id="{00000000-0008-0000-0300-00008B010000}"/>
            </a:ext>
          </a:extLst>
        </xdr:cNvPr>
        <xdr:cNvSpPr txBox="1"/>
      </xdr:nvSpPr>
      <xdr:spPr>
        <a:xfrm>
          <a:off x="17106900" y="72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5842</xdr:rowOff>
    </xdr:from>
    <xdr:to>
      <xdr:col>23</xdr:col>
      <xdr:colOff>457200</xdr:colOff>
      <xdr:row>43</xdr:row>
      <xdr:rowOff>107442</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6129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92219</xdr:rowOff>
    </xdr:from>
    <xdr:ext cx="7366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798800" y="746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121666</xdr:rowOff>
    </xdr:from>
    <xdr:to>
      <xdr:col>22</xdr:col>
      <xdr:colOff>254000</xdr:colOff>
      <xdr:row>44</xdr:row>
      <xdr:rowOff>51816</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36593</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3302</xdr:rowOff>
    </xdr:from>
    <xdr:to>
      <xdr:col>21</xdr:col>
      <xdr:colOff>50800</xdr:colOff>
      <xdr:row>44</xdr:row>
      <xdr:rowOff>104902</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4351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89679</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020800" y="76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104648</xdr:rowOff>
    </xdr:from>
    <xdr:to>
      <xdr:col>19</xdr:col>
      <xdr:colOff>533400</xdr:colOff>
      <xdr:row>45</xdr:row>
      <xdr:rowOff>34798</xdr:rowOff>
    </xdr:to>
    <xdr:sp macro="" textlink="">
      <xdr:nvSpPr>
        <xdr:cNvPr id="402" name="円/楕円 401">
          <a:extLst>
            <a:ext uri="{FF2B5EF4-FFF2-40B4-BE49-F238E27FC236}">
              <a16:creationId xmlns="" xmlns:a16="http://schemas.microsoft.com/office/drawing/2014/main" id="{00000000-0008-0000-0300-000092010000}"/>
            </a:ext>
          </a:extLst>
        </xdr:cNvPr>
        <xdr:cNvSpPr/>
      </xdr:nvSpPr>
      <xdr:spPr>
        <a:xfrm>
          <a:off x="13462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19575</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131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a:extLst>
            <a:ext uri="{FF2B5EF4-FFF2-40B4-BE49-F238E27FC236}">
              <a16:creationId xmlns=""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過去（</a:t>
          </a:r>
          <a:r>
            <a:rPr kumimoji="1" lang="en-US" altLang="ja-JP" sz="1400">
              <a:solidFill>
                <a:schemeClr val="dk1"/>
              </a:solidFill>
              <a:effectLst/>
              <a:latin typeface="+mn-lt"/>
              <a:ea typeface="+mn-ea"/>
              <a:cs typeface="+mn-cs"/>
            </a:rPr>
            <a:t>S63</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H19</a:t>
          </a:r>
          <a:r>
            <a:rPr kumimoji="1" lang="ja-JP" altLang="ja-JP" sz="1400">
              <a:solidFill>
                <a:schemeClr val="dk1"/>
              </a:solidFill>
              <a:effectLst/>
              <a:latin typeface="+mn-lt"/>
              <a:ea typeface="+mn-ea"/>
              <a:cs typeface="+mn-cs"/>
            </a:rPr>
            <a:t>）に実施した大型建設事業の財源として発行した地方債が影響し、沖縄県平均を上回っている。前年度まで減少で推移していたが、増加に転じ、今後も比率の上昇が予想される。公債費等義務的経費の削減を図り、財政調整基金や減債基金の積立を計画的に実施し、充当可能財源の確保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a:extLst>
            <a:ext uri="{FF2B5EF4-FFF2-40B4-BE49-F238E27FC236}">
              <a16:creationId xmlns="" xmlns:a16="http://schemas.microsoft.com/office/drawing/2014/main" id="{00000000-0008-0000-0300-0000B1010000}"/>
            </a:ext>
          </a:extLst>
        </xdr:cNvPr>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a:extLst>
            <a:ext uri="{FF2B5EF4-FFF2-40B4-BE49-F238E27FC236}">
              <a16:creationId xmlns=""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15169</xdr:rowOff>
    </xdr:from>
    <xdr:to>
      <xdr:col>24</xdr:col>
      <xdr:colOff>558800</xdr:colOff>
      <xdr:row>19</xdr:row>
      <xdr:rowOff>59549</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179800" y="3101269"/>
          <a:ext cx="838200" cy="2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a:extLst>
            <a:ext uri="{FF2B5EF4-FFF2-40B4-BE49-F238E27FC236}">
              <a16:creationId xmlns="" xmlns:a16="http://schemas.microsoft.com/office/drawing/2014/main" id="{00000000-0008-0000-0300-0000B6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a:extLst>
            <a:ext uri="{FF2B5EF4-FFF2-40B4-BE49-F238E27FC236}">
              <a16:creationId xmlns=""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15169</xdr:rowOff>
    </xdr:from>
    <xdr:to>
      <xdr:col>23</xdr:col>
      <xdr:colOff>406400</xdr:colOff>
      <xdr:row>19</xdr:row>
      <xdr:rowOff>62230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5290800" y="3101269"/>
          <a:ext cx="889000" cy="21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a:extLst>
            <a:ext uri="{FF2B5EF4-FFF2-40B4-BE49-F238E27FC236}">
              <a16:creationId xmlns=""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62230</xdr:rowOff>
    </xdr:from>
    <xdr:to>
      <xdr:col>22</xdr:col>
      <xdr:colOff>203200</xdr:colOff>
      <xdr:row>20</xdr:row>
      <xdr:rowOff>69074</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4401800" y="3319780"/>
          <a:ext cx="889000" cy="17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a:extLst>
            <a:ext uri="{FF2B5EF4-FFF2-40B4-BE49-F238E27FC236}">
              <a16:creationId xmlns="" xmlns:a16="http://schemas.microsoft.com/office/drawing/2014/main" id="{00000000-0008-0000-0300-0000BC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69074</xdr:rowOff>
    </xdr:from>
    <xdr:to>
      <xdr:col>21</xdr:col>
      <xdr:colOff>0</xdr:colOff>
      <xdr:row>21</xdr:row>
      <xdr:rowOff>3528</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3512800" y="3498074"/>
          <a:ext cx="889000" cy="1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a:extLst>
            <a:ext uri="{FF2B5EF4-FFF2-40B4-BE49-F238E27FC236}">
              <a16:creationId xmlns=""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a:extLst>
            <a:ext uri="{FF2B5EF4-FFF2-40B4-BE49-F238E27FC236}">
              <a16:creationId xmlns=""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8749</xdr:rowOff>
    </xdr:from>
    <xdr:to>
      <xdr:col>24</xdr:col>
      <xdr:colOff>609600</xdr:colOff>
      <xdr:row>19</xdr:row>
      <xdr:rowOff>110349</xdr:rowOff>
    </xdr:to>
    <xdr:sp macro="" textlink="">
      <xdr:nvSpPr>
        <xdr:cNvPr id="456" name="円/楕円 455">
          <a:extLst>
            <a:ext uri="{FF2B5EF4-FFF2-40B4-BE49-F238E27FC236}">
              <a16:creationId xmlns="" xmlns:a16="http://schemas.microsoft.com/office/drawing/2014/main" id="{00000000-0008-0000-0300-0000C8010000}"/>
            </a:ext>
          </a:extLst>
        </xdr:cNvPr>
        <xdr:cNvSpPr/>
      </xdr:nvSpPr>
      <xdr:spPr>
        <a:xfrm>
          <a:off x="16967200" y="32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152276</xdr:rowOff>
    </xdr:from>
    <xdr:ext cx="762000" cy="259045"/>
    <xdr:sp macro="" textlink="">
      <xdr:nvSpPr>
        <xdr:cNvPr id="457" name="将来負担の状況該当値テキスト">
          <a:extLst>
            <a:ext uri="{FF2B5EF4-FFF2-40B4-BE49-F238E27FC236}">
              <a16:creationId xmlns="" xmlns:a16="http://schemas.microsoft.com/office/drawing/2014/main" id="{00000000-0008-0000-0300-0000C9010000}"/>
            </a:ext>
          </a:extLst>
        </xdr:cNvPr>
        <xdr:cNvSpPr txBox="1"/>
      </xdr:nvSpPr>
      <xdr:spPr>
        <a:xfrm>
          <a:off x="17106900" y="323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135819</xdr:rowOff>
    </xdr:from>
    <xdr:to>
      <xdr:col>23</xdr:col>
      <xdr:colOff>457200</xdr:colOff>
      <xdr:row>18</xdr:row>
      <xdr:rowOff>65969</xdr:rowOff>
    </xdr:to>
    <xdr:sp macro="" textlink="">
      <xdr:nvSpPr>
        <xdr:cNvPr id="458" name="円/楕円 457">
          <a:extLst>
            <a:ext uri="{FF2B5EF4-FFF2-40B4-BE49-F238E27FC236}">
              <a16:creationId xmlns="" xmlns:a16="http://schemas.microsoft.com/office/drawing/2014/main" id="{00000000-0008-0000-0300-0000CA010000}"/>
            </a:ext>
          </a:extLst>
        </xdr:cNvPr>
        <xdr:cNvSpPr/>
      </xdr:nvSpPr>
      <xdr:spPr>
        <a:xfrm>
          <a:off x="16129000" y="30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50746</xdr:rowOff>
    </xdr:from>
    <xdr:ext cx="7366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798800" y="313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11430</xdr:rowOff>
    </xdr:from>
    <xdr:to>
      <xdr:col>22</xdr:col>
      <xdr:colOff>254000</xdr:colOff>
      <xdr:row>19</xdr:row>
      <xdr:rowOff>113030</xdr:rowOff>
    </xdr:to>
    <xdr:sp macro="" textlink="">
      <xdr:nvSpPr>
        <xdr:cNvPr id="460" name="円/楕円 459">
          <a:extLst>
            <a:ext uri="{FF2B5EF4-FFF2-40B4-BE49-F238E27FC236}">
              <a16:creationId xmlns="" xmlns:a16="http://schemas.microsoft.com/office/drawing/2014/main" id="{00000000-0008-0000-0300-0000CC010000}"/>
            </a:ext>
          </a:extLst>
        </xdr:cNvPr>
        <xdr:cNvSpPr/>
      </xdr:nvSpPr>
      <xdr:spPr>
        <a:xfrm>
          <a:off x="15240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97807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909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18274</xdr:rowOff>
    </xdr:from>
    <xdr:to>
      <xdr:col>21</xdr:col>
      <xdr:colOff>50800</xdr:colOff>
      <xdr:row>20</xdr:row>
      <xdr:rowOff>119874</xdr:rowOff>
    </xdr:to>
    <xdr:sp macro="" textlink="">
      <xdr:nvSpPr>
        <xdr:cNvPr id="462" name="円/楕円 461">
          <a:extLst>
            <a:ext uri="{FF2B5EF4-FFF2-40B4-BE49-F238E27FC236}">
              <a16:creationId xmlns="" xmlns:a16="http://schemas.microsoft.com/office/drawing/2014/main" id="{00000000-0008-0000-0300-0000CE010000}"/>
            </a:ext>
          </a:extLst>
        </xdr:cNvPr>
        <xdr:cNvSpPr/>
      </xdr:nvSpPr>
      <xdr:spPr>
        <a:xfrm>
          <a:off x="14351000" y="34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104651</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4020800" y="353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124178</xdr:rowOff>
    </xdr:from>
    <xdr:to>
      <xdr:col>19</xdr:col>
      <xdr:colOff>533400</xdr:colOff>
      <xdr:row>21</xdr:row>
      <xdr:rowOff>54328</xdr:rowOff>
    </xdr:to>
    <xdr:sp macro="" textlink="">
      <xdr:nvSpPr>
        <xdr:cNvPr id="464" name="円/楕円 463">
          <a:extLst>
            <a:ext uri="{FF2B5EF4-FFF2-40B4-BE49-F238E27FC236}">
              <a16:creationId xmlns="" xmlns:a16="http://schemas.microsoft.com/office/drawing/2014/main" id="{00000000-0008-0000-0300-0000D0010000}"/>
            </a:ext>
          </a:extLst>
        </xdr:cNvPr>
        <xdr:cNvSpPr/>
      </xdr:nvSpPr>
      <xdr:spPr>
        <a:xfrm>
          <a:off x="13462000" y="35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39105</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3131800" y="363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1,288
1,274
21.82
3,211,060
3,062,348
136,835
1,147,173
2,019,262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70.6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人件費にかかる経常経費は、人口千人当たり職員数が類似団体と比較して多いこと、職員の年齢構成に偏りがあるなどの要因により高くなっている。事務事業の見直しにより適正な定員管理に努め</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人件費の削減に努める。</a:t>
          </a:r>
          <a:endParaRPr lang="ja-JP" altLang="ja-JP" sz="18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67564</xdr:rowOff>
    </xdr:from>
    <xdr:to>
      <xdr:col>7</xdr:col>
      <xdr:colOff>15875</xdr:colOff>
      <xdr:row>41</xdr:row>
      <xdr:rowOff>33274</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92556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67564</xdr:rowOff>
    </xdr:from>
    <xdr:to>
      <xdr:col>5</xdr:col>
      <xdr:colOff>549275</xdr:colOff>
      <xdr:row>40</xdr:row>
      <xdr:rowOff>72136</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9255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147574</xdr:rowOff>
    </xdr:from>
    <xdr:to>
      <xdr:col>4</xdr:col>
      <xdr:colOff>346075</xdr:colOff>
      <xdr:row>40</xdr:row>
      <xdr:rowOff>72136</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8341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19558</xdr:rowOff>
    </xdr:from>
    <xdr:to>
      <xdr:col>3</xdr:col>
      <xdr:colOff>142875</xdr:colOff>
      <xdr:row>39</xdr:row>
      <xdr:rowOff>147574</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7061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153924</xdr:rowOff>
    </xdr:from>
    <xdr:to>
      <xdr:col>7</xdr:col>
      <xdr:colOff>66675</xdr:colOff>
      <xdr:row>41</xdr:row>
      <xdr:rowOff>84074</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70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126001</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16764</xdr:rowOff>
    </xdr:from>
    <xdr:to>
      <xdr:col>5</xdr:col>
      <xdr:colOff>600075</xdr:colOff>
      <xdr:row>40</xdr:row>
      <xdr:rowOff>118364</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103141</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96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21336</xdr:rowOff>
    </xdr:from>
    <xdr:to>
      <xdr:col>4</xdr:col>
      <xdr:colOff>396875</xdr:colOff>
      <xdr:row>40</xdr:row>
      <xdr:rowOff>122936</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107713</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96774</xdr:rowOff>
    </xdr:from>
    <xdr:to>
      <xdr:col>3</xdr:col>
      <xdr:colOff>193675</xdr:colOff>
      <xdr:row>40</xdr:row>
      <xdr:rowOff>26924</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11701</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140208</xdr:rowOff>
    </xdr:from>
    <xdr:to>
      <xdr:col>1</xdr:col>
      <xdr:colOff>676275</xdr:colOff>
      <xdr:row>39</xdr:row>
      <xdr:rowOff>70358</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55135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物件費にかかる経常収支比率は、類似団体平均を下回っているが、修繕費や光熱費など公共施設の維持管理等に係る物件費は高い傾向にあるため、経費削減に向けた取組を強化する。</a:t>
          </a:r>
          <a:endParaRPr lang="ja-JP" altLang="ja-JP" sz="18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17</xdr:row>
      <xdr:rowOff>8890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flipV="1">
          <a:off x="15671800" y="28244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a:extLst>
            <a:ext uri="{FF2B5EF4-FFF2-40B4-BE49-F238E27FC236}">
              <a16:creationId xmlns="" xmlns:a16="http://schemas.microsoft.com/office/drawing/2014/main" id="{00000000-0008-0000-0400-00007F000000}"/>
            </a:ext>
          </a:extLst>
        </xdr:cNvPr>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18</xdr:row>
      <xdr:rowOff>5080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4782800" y="29235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xdr:rowOff>
    </xdr:from>
    <xdr:to>
      <xdr:col>21</xdr:col>
      <xdr:colOff>361950</xdr:colOff>
      <xdr:row>18</xdr:row>
      <xdr:rowOff>20320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3893800" y="309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18</xdr:row>
      <xdr:rowOff>20320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52730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4" name="円/楕円 143">
          <a:extLst>
            <a:ext uri="{FF2B5EF4-FFF2-40B4-BE49-F238E27FC236}">
              <a16:creationId xmlns="" xmlns:a16="http://schemas.microsoft.com/office/drawing/2014/main" id="{00000000-0008-0000-0400-000090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44467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125730</xdr:rowOff>
    </xdr:from>
    <xdr:to>
      <xdr:col>21</xdr:col>
      <xdr:colOff>412750</xdr:colOff>
      <xdr:row>18</xdr:row>
      <xdr:rowOff>55880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40657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140970</xdr:rowOff>
    </xdr:from>
    <xdr:to>
      <xdr:col>20</xdr:col>
      <xdr:colOff>209550</xdr:colOff>
      <xdr:row>18</xdr:row>
      <xdr:rowOff>71120</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55897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a:rPr>
            <a:t>　</a:t>
          </a:r>
          <a:r>
            <a:rPr lang="ja-JP" altLang="ja-JP" sz="1400" b="0" i="0" baseline="0">
              <a:solidFill>
                <a:schemeClr val="dk1"/>
              </a:solidFill>
              <a:effectLst/>
              <a:latin typeface="+mn-lt"/>
              <a:ea typeface="+mn-ea"/>
              <a:cs typeface="+mn-cs"/>
            </a:rPr>
            <a:t>扶助費の経常経費は類似団体平均と同程度の水準である。法定サービス給付以外の経費抑制に取組んでいるが、少子高齢化に伴う、社会保障支援費の増大は避けられないことから、今後は社会福祉全体の動向に注意していく必要がある。</a:t>
          </a:r>
          <a:endParaRPr lang="ja-JP" altLang="ja-JP" sz="18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54</xdr:row>
      <xdr:rowOff>159657</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987800" y="91893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a:extLst>
            <a:ext uri="{FF2B5EF4-FFF2-40B4-BE49-F238E27FC236}">
              <a16:creationId xmlns="" xmlns:a16="http://schemas.microsoft.com/office/drawing/2014/main" id="{00000000-0008-0000-0400-0000BD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54</xdr:row>
      <xdr:rowOff>78015</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098800" y="91893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a:extLst>
            <a:ext uri="{FF2B5EF4-FFF2-40B4-BE49-F238E27FC236}">
              <a16:creationId xmlns="" xmlns:a16="http://schemas.microsoft.com/office/drawing/2014/main" id="{00000000-0008-0000-0400-0000BF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78015</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222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a:extLst>
            <a:ext uri="{FF2B5EF4-FFF2-40B4-BE49-F238E27FC236}">
              <a16:creationId xmlns="" xmlns:a16="http://schemas.microsoft.com/office/drawing/2014/main" id="{00000000-0008-0000-0400-0000C2000000}"/>
            </a:ext>
          </a:extLst>
        </xdr:cNvPr>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1320800" y="9222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6" name="円/楕円 205">
          <a:extLst>
            <a:ext uri="{FF2B5EF4-FFF2-40B4-BE49-F238E27FC236}">
              <a16:creationId xmlns="" xmlns:a16="http://schemas.microsoft.com/office/drawing/2014/main" id="{00000000-0008-0000-0400-0000CE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08" name="円/楕円 207">
          <a:extLst>
            <a:ext uri="{FF2B5EF4-FFF2-40B4-BE49-F238E27FC236}">
              <a16:creationId xmlns="" xmlns:a16="http://schemas.microsoft.com/office/drawing/2014/main" id="{00000000-0008-0000-0400-0000D0000000}"/>
            </a:ext>
          </a:extLst>
        </xdr:cNvPr>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0" name="円/楕円 209">
          <a:extLst>
            <a:ext uri="{FF2B5EF4-FFF2-40B4-BE49-F238E27FC236}">
              <a16:creationId xmlns="" xmlns:a16="http://schemas.microsoft.com/office/drawing/2014/main" id="{00000000-0008-0000-0400-0000D2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2" name="円/楕円 211">
          <a:extLst>
            <a:ext uri="{FF2B5EF4-FFF2-40B4-BE49-F238E27FC236}">
              <a16:creationId xmlns="" xmlns:a16="http://schemas.microsoft.com/office/drawing/2014/main" id="{00000000-0008-0000-0400-0000D4000000}"/>
            </a:ext>
          </a:extLst>
        </xdr:cNvPr>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a:extLst>
            <a:ext uri="{FF2B5EF4-FFF2-40B4-BE49-F238E27FC236}">
              <a16:creationId xmlns="" xmlns:a16="http://schemas.microsoft.com/office/drawing/2014/main" id="{00000000-0008-0000-0400-0000D6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その他の経常収支比率については、前年度と同数値で推移し類似団体平均を下回っている。維持補修費においては対前年比</a:t>
          </a:r>
          <a:r>
            <a:rPr kumimoji="1" lang="en-US" altLang="ja-JP" sz="1400">
              <a:solidFill>
                <a:schemeClr val="dk1"/>
              </a:solidFill>
              <a:effectLst/>
              <a:latin typeface="+mn-lt"/>
              <a:ea typeface="+mn-ea"/>
              <a:cs typeface="+mn-cs"/>
            </a:rPr>
            <a:t>0.7</a:t>
          </a:r>
          <a:r>
            <a:rPr kumimoji="1" lang="ja-JP" altLang="ja-JP" sz="1400">
              <a:solidFill>
                <a:schemeClr val="dk1"/>
              </a:solidFill>
              <a:effectLst/>
              <a:latin typeface="+mn-lt"/>
              <a:ea typeface="+mn-ea"/>
              <a:cs typeface="+mn-cs"/>
            </a:rPr>
            <a:t>％の増、操出金においては△</a:t>
          </a:r>
          <a:r>
            <a:rPr kumimoji="1" lang="en-US" altLang="ja-JP" sz="1400">
              <a:solidFill>
                <a:schemeClr val="dk1"/>
              </a:solidFill>
              <a:effectLst/>
              <a:latin typeface="+mn-lt"/>
              <a:ea typeface="+mn-ea"/>
              <a:cs typeface="+mn-cs"/>
            </a:rPr>
            <a:t>0.8</a:t>
          </a:r>
          <a:r>
            <a:rPr kumimoji="1" lang="ja-JP" altLang="ja-JP" sz="1400">
              <a:solidFill>
                <a:schemeClr val="dk1"/>
              </a:solidFill>
              <a:effectLst/>
              <a:latin typeface="+mn-lt"/>
              <a:ea typeface="+mn-ea"/>
              <a:cs typeface="+mn-cs"/>
            </a:rPr>
            <a:t>の減となった。本村は特別会計に対する操出金が大きいため、基準外操出金の抑制を図り、引き続き経費の抑制に努める。また、水道事業及び農業集落排水事業においては、民間委託の検討や、収納率の向上等経営改善に努める。</a:t>
          </a:r>
          <a:endParaRPr lang="ja-JP" altLang="ja-JP" sz="18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37846</xdr:rowOff>
    </xdr:from>
    <xdr:to>
      <xdr:col>24</xdr:col>
      <xdr:colOff>31750</xdr:colOff>
      <xdr:row>55</xdr:row>
      <xdr:rowOff>37846</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5671800" y="9467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a:extLst>
            <a:ext uri="{FF2B5EF4-FFF2-40B4-BE49-F238E27FC236}">
              <a16:creationId xmlns="" xmlns:a16="http://schemas.microsoft.com/office/drawing/2014/main" id="{00000000-0008-0000-0400-0000F7000000}"/>
            </a:ext>
          </a:extLst>
        </xdr:cNvPr>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37846</xdr:rowOff>
    </xdr:from>
    <xdr:to>
      <xdr:col>22</xdr:col>
      <xdr:colOff>565150</xdr:colOff>
      <xdr:row>55</xdr:row>
      <xdr:rowOff>152146</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4782800" y="94675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53848</xdr:rowOff>
    </xdr:from>
    <xdr:to>
      <xdr:col>21</xdr:col>
      <xdr:colOff>361950</xdr:colOff>
      <xdr:row>55</xdr:row>
      <xdr:rowOff>152146</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3893800" y="931214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53848</xdr:rowOff>
    </xdr:from>
    <xdr:to>
      <xdr:col>20</xdr:col>
      <xdr:colOff>158750</xdr:colOff>
      <xdr:row>54</xdr:row>
      <xdr:rowOff>168148</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3004800" y="93121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a:extLst>
            <a:ext uri="{FF2B5EF4-FFF2-40B4-BE49-F238E27FC236}">
              <a16:creationId xmlns="" xmlns:a16="http://schemas.microsoft.com/office/drawing/2014/main" id="{00000000-0008-0000-0400-000001010000}"/>
            </a:ext>
          </a:extLst>
        </xdr:cNvPr>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158496</xdr:rowOff>
    </xdr:from>
    <xdr:to>
      <xdr:col>24</xdr:col>
      <xdr:colOff>82550</xdr:colOff>
      <xdr:row>55</xdr:row>
      <xdr:rowOff>88646</xdr:rowOff>
    </xdr:to>
    <xdr:sp macro="" textlink="">
      <xdr:nvSpPr>
        <xdr:cNvPr id="264" name="円/楕円 263">
          <a:extLst>
            <a:ext uri="{FF2B5EF4-FFF2-40B4-BE49-F238E27FC236}">
              <a16:creationId xmlns="" xmlns:a16="http://schemas.microsoft.com/office/drawing/2014/main" id="{00000000-0008-0000-0400-000008010000}"/>
            </a:ext>
          </a:extLst>
        </xdr:cNvPr>
        <xdr:cNvSpPr/>
      </xdr:nvSpPr>
      <xdr:spPr>
        <a:xfrm>
          <a:off x="16459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3573</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26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158496</xdr:rowOff>
    </xdr:from>
    <xdr:to>
      <xdr:col>22</xdr:col>
      <xdr:colOff>615950</xdr:colOff>
      <xdr:row>55</xdr:row>
      <xdr:rowOff>88646</xdr:rowOff>
    </xdr:to>
    <xdr:sp macro="" textlink="">
      <xdr:nvSpPr>
        <xdr:cNvPr id="266" name="円/楕円 265">
          <a:extLst>
            <a:ext uri="{FF2B5EF4-FFF2-40B4-BE49-F238E27FC236}">
              <a16:creationId xmlns="" xmlns:a16="http://schemas.microsoft.com/office/drawing/2014/main" id="{00000000-0008-0000-0400-00000A010000}"/>
            </a:ext>
          </a:extLst>
        </xdr:cNvPr>
        <xdr:cNvSpPr/>
      </xdr:nvSpPr>
      <xdr:spPr>
        <a:xfrm>
          <a:off x="15621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98823</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101346</xdr:rowOff>
    </xdr:from>
    <xdr:to>
      <xdr:col>21</xdr:col>
      <xdr:colOff>412750</xdr:colOff>
      <xdr:row>56</xdr:row>
      <xdr:rowOff>31496</xdr:rowOff>
    </xdr:to>
    <xdr:sp macro="" textlink="">
      <xdr:nvSpPr>
        <xdr:cNvPr id="268" name="円/楕円 267">
          <a:extLst>
            <a:ext uri="{FF2B5EF4-FFF2-40B4-BE49-F238E27FC236}">
              <a16:creationId xmlns="" xmlns:a16="http://schemas.microsoft.com/office/drawing/2014/main" id="{00000000-0008-0000-0400-00000C010000}"/>
            </a:ext>
          </a:extLst>
        </xdr:cNvPr>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41673</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xdr:rowOff>
    </xdr:from>
    <xdr:to>
      <xdr:col>20</xdr:col>
      <xdr:colOff>209550</xdr:colOff>
      <xdr:row>54</xdr:row>
      <xdr:rowOff>104648</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3843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114825</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117348</xdr:rowOff>
    </xdr:from>
    <xdr:to>
      <xdr:col>19</xdr:col>
      <xdr:colOff>6350</xdr:colOff>
      <xdr:row>55</xdr:row>
      <xdr:rowOff>47498</xdr:rowOff>
    </xdr:to>
    <xdr:sp macro="" textlink="">
      <xdr:nvSpPr>
        <xdr:cNvPr id="272" name="円/楕円 271">
          <a:extLst>
            <a:ext uri="{FF2B5EF4-FFF2-40B4-BE49-F238E27FC236}">
              <a16:creationId xmlns="" xmlns:a16="http://schemas.microsoft.com/office/drawing/2014/main" id="{00000000-0008-0000-0400-000010010000}"/>
            </a:ext>
          </a:extLst>
        </xdr:cNvPr>
        <xdr:cNvSpPr/>
      </xdr:nvSpPr>
      <xdr:spPr>
        <a:xfrm>
          <a:off x="12954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57675</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補助費にかかる経常経費は、類似団体平均を下回っている。一部事務組合への負担金、社会福祉関係補助、離島航路対策補助、各種団体・イベントへの補助が主な内容となっているが、今後は、既存・新規に関わらず補助の必要性を継続的に検証し明確な基準を設け、必要性の低い補助金は見直しや廃止を行い、過度な財政負担とならないよう努める。</a:t>
          </a:r>
          <a:endParaRPr lang="ja-JP" altLang="ja-JP" sz="18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28702</xdr:rowOff>
    </xdr:from>
    <xdr:to>
      <xdr:col>24</xdr:col>
      <xdr:colOff>31750</xdr:colOff>
      <xdr:row>36</xdr:row>
      <xdr:rowOff>44704</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5671800" y="6029452"/>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a:extLst>
            <a:ext uri="{FF2B5EF4-FFF2-40B4-BE49-F238E27FC236}">
              <a16:creationId xmlns="" xmlns:a16="http://schemas.microsoft.com/office/drawing/2014/main" id="{00000000-0008-0000-0400-000031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28702</xdr:rowOff>
    </xdr:from>
    <xdr:to>
      <xdr:col>22</xdr:col>
      <xdr:colOff>565150</xdr:colOff>
      <xdr:row>35</xdr:row>
      <xdr:rowOff>56134</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4782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a:extLst>
            <a:ext uri="{FF2B5EF4-FFF2-40B4-BE49-F238E27FC236}">
              <a16:creationId xmlns=""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101854</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3893800" y="6056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a:extLst>
            <a:ext uri="{FF2B5EF4-FFF2-40B4-BE49-F238E27FC236}">
              <a16:creationId xmlns=""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65278</xdr:rowOff>
    </xdr:from>
    <xdr:to>
      <xdr:col>20</xdr:col>
      <xdr:colOff>158750</xdr:colOff>
      <xdr:row>35</xdr:row>
      <xdr:rowOff>101854</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3004800" y="6066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a:extLst>
            <a:ext uri="{FF2B5EF4-FFF2-40B4-BE49-F238E27FC236}">
              <a16:creationId xmlns="" xmlns:a16="http://schemas.microsoft.com/office/drawing/2014/main" id="{00000000-0008-0000-0400-00003B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2" name="円/楕円 321">
          <a:extLst>
            <a:ext uri="{FF2B5EF4-FFF2-40B4-BE49-F238E27FC236}">
              <a16:creationId xmlns="" xmlns:a16="http://schemas.microsoft.com/office/drawing/2014/main" id="{00000000-0008-0000-0400-000042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149352</xdr:rowOff>
    </xdr:from>
    <xdr:to>
      <xdr:col>22</xdr:col>
      <xdr:colOff>615950</xdr:colOff>
      <xdr:row>35</xdr:row>
      <xdr:rowOff>79502</xdr:rowOff>
    </xdr:to>
    <xdr:sp macro="" textlink="">
      <xdr:nvSpPr>
        <xdr:cNvPr id="324" name="円/楕円 323">
          <a:extLst>
            <a:ext uri="{FF2B5EF4-FFF2-40B4-BE49-F238E27FC236}">
              <a16:creationId xmlns="" xmlns:a16="http://schemas.microsoft.com/office/drawing/2014/main" id="{00000000-0008-0000-0400-000044010000}"/>
            </a:ext>
          </a:extLst>
        </xdr:cNvPr>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89679</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6" name="円/楕円 325">
          <a:extLst>
            <a:ext uri="{FF2B5EF4-FFF2-40B4-BE49-F238E27FC236}">
              <a16:creationId xmlns="" xmlns:a16="http://schemas.microsoft.com/office/drawing/2014/main" id="{00000000-0008-0000-0400-000046010000}"/>
            </a:ext>
          </a:extLst>
        </xdr:cNvPr>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51054</xdr:rowOff>
    </xdr:from>
    <xdr:to>
      <xdr:col>20</xdr:col>
      <xdr:colOff>209550</xdr:colOff>
      <xdr:row>35</xdr:row>
      <xdr:rowOff>152654</xdr:rowOff>
    </xdr:to>
    <xdr:sp macro="" textlink="">
      <xdr:nvSpPr>
        <xdr:cNvPr id="328" name="円/楕円 327">
          <a:extLst>
            <a:ext uri="{FF2B5EF4-FFF2-40B4-BE49-F238E27FC236}">
              <a16:creationId xmlns="" xmlns:a16="http://schemas.microsoft.com/office/drawing/2014/main" id="{00000000-0008-0000-0400-000048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14478</xdr:rowOff>
    </xdr:from>
    <xdr:to>
      <xdr:col>19</xdr:col>
      <xdr:colOff>6350</xdr:colOff>
      <xdr:row>35</xdr:row>
      <xdr:rowOff>116078</xdr:rowOff>
    </xdr:to>
    <xdr:sp macro="" textlink="">
      <xdr:nvSpPr>
        <xdr:cNvPr id="330" name="円/楕円 329">
          <a:extLst>
            <a:ext uri="{FF2B5EF4-FFF2-40B4-BE49-F238E27FC236}">
              <a16:creationId xmlns="" xmlns:a16="http://schemas.microsoft.com/office/drawing/2014/main" id="{00000000-0008-0000-0400-00004A010000}"/>
            </a:ext>
          </a:extLst>
        </xdr:cNvPr>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126255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過去に発行した地方債の償還が一部完了したことにより年々改善されてきているが、近年起債事業が増加してきているため、今後、事業計画の優先順位等の検討や、繰上償還の実施により公債費の健全化に努める。</a:t>
          </a:r>
          <a:endParaRPr lang="ja-JP" altLang="ja-JP" sz="18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xdr:rowOff>
    </xdr:from>
    <xdr:to>
      <xdr:col>7</xdr:col>
      <xdr:colOff>15875</xdr:colOff>
      <xdr:row>77</xdr:row>
      <xdr:rowOff>149861</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321435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a:extLst>
            <a:ext uri="{FF2B5EF4-FFF2-40B4-BE49-F238E27FC236}">
              <a16:creationId xmlns="" xmlns:a16="http://schemas.microsoft.com/office/drawing/2014/main" id="{00000000-0008-0000-0400-00006D010000}"/>
            </a:ext>
          </a:extLst>
        </xdr:cNvPr>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149861</xdr:rowOff>
    </xdr:from>
    <xdr:to>
      <xdr:col>5</xdr:col>
      <xdr:colOff>549275</xdr:colOff>
      <xdr:row>78</xdr:row>
      <xdr:rowOff>111761</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335151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a:extLst>
            <a:ext uri="{FF2B5EF4-FFF2-40B4-BE49-F238E27FC236}">
              <a16:creationId xmlns="" xmlns:a16="http://schemas.microsoft.com/office/drawing/2014/main" id="{00000000-0008-0000-0400-00006F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78</xdr:row>
      <xdr:rowOff>111761</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2209800" y="13477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a:extLst>
            <a:ext uri="{FF2B5EF4-FFF2-40B4-BE49-F238E27FC236}">
              <a16:creationId xmlns="" xmlns:a16="http://schemas.microsoft.com/office/drawing/2014/main" id="{00000000-0008-0000-0400-000072010000}"/>
            </a:ext>
          </a:extLst>
        </xdr:cNvPr>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80</xdr:row>
      <xdr:rowOff>20320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477239"/>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a:extLst>
            <a:ext uri="{FF2B5EF4-FFF2-40B4-BE49-F238E27FC236}">
              <a16:creationId xmlns=""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a:extLst>
            <a:ext uri="{FF2B5EF4-FFF2-40B4-BE49-F238E27FC236}">
              <a16:creationId xmlns="" xmlns:a16="http://schemas.microsoft.com/office/drawing/2014/main" id="{00000000-0008-0000-0400-000077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133350</xdr:rowOff>
    </xdr:from>
    <xdr:to>
      <xdr:col>7</xdr:col>
      <xdr:colOff>66675</xdr:colOff>
      <xdr:row>77</xdr:row>
      <xdr:rowOff>63500</xdr:rowOff>
    </xdr:to>
    <xdr:sp macro="" textlink="">
      <xdr:nvSpPr>
        <xdr:cNvPr id="382" name="円/楕円 381">
          <a:extLst>
            <a:ext uri="{FF2B5EF4-FFF2-40B4-BE49-F238E27FC236}">
              <a16:creationId xmlns="" xmlns:a16="http://schemas.microsoft.com/office/drawing/2014/main" id="{00000000-0008-0000-0400-00007E010000}"/>
            </a:ext>
          </a:extLst>
        </xdr:cNvPr>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105427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99061</xdr:rowOff>
    </xdr:from>
    <xdr:to>
      <xdr:col>5</xdr:col>
      <xdr:colOff>600075</xdr:colOff>
      <xdr:row>78</xdr:row>
      <xdr:rowOff>29211</xdr:rowOff>
    </xdr:to>
    <xdr:sp macro="" textlink="">
      <xdr:nvSpPr>
        <xdr:cNvPr id="384" name="円/楕円 383">
          <a:extLst>
            <a:ext uri="{FF2B5EF4-FFF2-40B4-BE49-F238E27FC236}">
              <a16:creationId xmlns="" xmlns:a16="http://schemas.microsoft.com/office/drawing/2014/main" id="{00000000-0008-0000-0400-000080010000}"/>
            </a:ext>
          </a:extLst>
        </xdr:cNvPr>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13988</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60961</xdr:rowOff>
    </xdr:from>
    <xdr:to>
      <xdr:col>4</xdr:col>
      <xdr:colOff>396875</xdr:colOff>
      <xdr:row>78</xdr:row>
      <xdr:rowOff>162561</xdr:rowOff>
    </xdr:to>
    <xdr:sp macro="" textlink="">
      <xdr:nvSpPr>
        <xdr:cNvPr id="386" name="円/楕円 385">
          <a:extLst>
            <a:ext uri="{FF2B5EF4-FFF2-40B4-BE49-F238E27FC236}">
              <a16:creationId xmlns="" xmlns:a16="http://schemas.microsoft.com/office/drawing/2014/main" id="{00000000-0008-0000-0400-000082010000}"/>
            </a:ext>
          </a:extLst>
        </xdr:cNvPr>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147338</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8" name="円/楕円 387">
          <a:extLst>
            <a:ext uri="{FF2B5EF4-FFF2-40B4-BE49-F238E27FC236}">
              <a16:creationId xmlns="" xmlns:a16="http://schemas.microsoft.com/office/drawing/2014/main" id="{00000000-0008-0000-0400-000084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140970</xdr:rowOff>
    </xdr:from>
    <xdr:to>
      <xdr:col>1</xdr:col>
      <xdr:colOff>676275</xdr:colOff>
      <xdr:row>80</xdr:row>
      <xdr:rowOff>71120</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1270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55897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公債費以外の経常収支比率については、類似団体平均を上回っており、主な要因は人件費によるものである。経常収支比率全体に占める人件費の割合は約</a:t>
          </a:r>
          <a:r>
            <a:rPr kumimoji="1" lang="en-US" altLang="ja-JP" sz="1400">
              <a:solidFill>
                <a:schemeClr val="dk1"/>
              </a:solidFill>
              <a:effectLst/>
              <a:latin typeface="+mn-lt"/>
              <a:ea typeface="+mn-ea"/>
              <a:cs typeface="+mn-cs"/>
            </a:rPr>
            <a:t>43</a:t>
          </a:r>
          <a:r>
            <a:rPr kumimoji="1" lang="ja-JP" altLang="ja-JP" sz="1400">
              <a:solidFill>
                <a:schemeClr val="dk1"/>
              </a:solidFill>
              <a:effectLst/>
              <a:latin typeface="+mn-lt"/>
              <a:ea typeface="+mn-ea"/>
              <a:cs typeface="+mn-cs"/>
            </a:rPr>
            <a:t>％となっており、高い比率となっている。今後、</a:t>
          </a:r>
          <a:r>
            <a:rPr kumimoji="1" lang="ja-JP" altLang="ja-JP" sz="1400" baseline="0">
              <a:solidFill>
                <a:schemeClr val="dk1"/>
              </a:solidFill>
              <a:effectLst/>
              <a:latin typeface="+mn-lt"/>
              <a:ea typeface="+mn-ea"/>
              <a:cs typeface="+mn-cs"/>
            </a:rPr>
            <a:t>事務事業の見直しにより適正な定員管理に努め</a:t>
          </a:r>
          <a:r>
            <a:rPr kumimoji="1" lang="en-US" altLang="ja-JP" sz="1400" baseline="0">
              <a:solidFill>
                <a:schemeClr val="dk1"/>
              </a:solidFill>
              <a:effectLst/>
              <a:latin typeface="+mn-lt"/>
              <a:ea typeface="+mn-ea"/>
              <a:cs typeface="+mn-cs"/>
            </a:rPr>
            <a:t>,</a:t>
          </a:r>
          <a:r>
            <a:rPr kumimoji="1" lang="ja-JP" altLang="ja-JP" sz="1400" baseline="0">
              <a:solidFill>
                <a:schemeClr val="dk1"/>
              </a:solidFill>
              <a:effectLst/>
              <a:latin typeface="+mn-lt"/>
              <a:ea typeface="+mn-ea"/>
              <a:cs typeface="+mn-cs"/>
            </a:rPr>
            <a:t>人件費の削減に努める。</a:t>
          </a:r>
          <a:endParaRPr lang="ja-JP" altLang="ja-JP" sz="18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a:extLst>
            <a:ext uri="{FF2B5EF4-FFF2-40B4-BE49-F238E27FC236}">
              <a16:creationId xmlns="" xmlns:a16="http://schemas.microsoft.com/office/drawing/2014/main" id="{00000000-0008-0000-0400-0000A4010000}"/>
            </a:ext>
          </a:extLst>
        </xdr:cNvPr>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a:extLst>
            <a:ext uri="{FF2B5EF4-FFF2-40B4-BE49-F238E27FC236}">
              <a16:creationId xmlns="" xmlns:a16="http://schemas.microsoft.com/office/drawing/2014/main" id="{00000000-0008-0000-0400-0000A6010000}"/>
            </a:ext>
          </a:extLst>
        </xdr:cNvPr>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80</xdr:row>
      <xdr:rowOff>12700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5671800" y="134543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a:extLst>
            <a:ext uri="{FF2B5EF4-FFF2-40B4-BE49-F238E27FC236}">
              <a16:creationId xmlns="" xmlns:a16="http://schemas.microsoft.com/office/drawing/2014/main" id="{00000000-0008-0000-0400-0000A9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a:extLst>
            <a:ext uri="{FF2B5EF4-FFF2-40B4-BE49-F238E27FC236}">
              <a16:creationId xmlns="" xmlns:a16="http://schemas.microsoft.com/office/drawing/2014/main" id="{00000000-0008-0000-0400-0000AA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81280</xdr:rowOff>
    </xdr:from>
    <xdr:to>
      <xdr:col>22</xdr:col>
      <xdr:colOff>565150</xdr:colOff>
      <xdr:row>79</xdr:row>
      <xdr:rowOff>149861</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4782800" y="13454380"/>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a:extLst>
            <a:ext uri="{FF2B5EF4-FFF2-40B4-BE49-F238E27FC236}">
              <a16:creationId xmlns="" xmlns:a16="http://schemas.microsoft.com/office/drawing/2014/main" id="{00000000-0008-0000-0400-0000AC010000}"/>
            </a:ext>
          </a:extLst>
        </xdr:cNvPr>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79</xdr:row>
      <xdr:rowOff>149861</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3893800" y="13408661"/>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a:extLst>
            <a:ext uri="{FF2B5EF4-FFF2-40B4-BE49-F238E27FC236}">
              <a16:creationId xmlns="" xmlns:a16="http://schemas.microsoft.com/office/drawing/2014/main" id="{00000000-0008-0000-0400-0000AF010000}"/>
            </a:ext>
          </a:extLst>
        </xdr:cNvPr>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78</xdr:row>
      <xdr:rowOff>35561</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3004800" y="13115289"/>
          <a:ext cx="889000" cy="29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a:extLst>
            <a:ext uri="{FF2B5EF4-FFF2-40B4-BE49-F238E27FC236}">
              <a16:creationId xmlns="" xmlns:a16="http://schemas.microsoft.com/office/drawing/2014/main" id="{00000000-0008-0000-0400-0000B2010000}"/>
            </a:ext>
          </a:extLst>
        </xdr:cNvPr>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a:extLst>
            <a:ext uri="{FF2B5EF4-FFF2-40B4-BE49-F238E27FC236}">
              <a16:creationId xmlns="" xmlns:a16="http://schemas.microsoft.com/office/drawing/2014/main" id="{00000000-0008-0000-0400-0000B4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133350</xdr:rowOff>
    </xdr:from>
    <xdr:to>
      <xdr:col>24</xdr:col>
      <xdr:colOff>82550</xdr:colOff>
      <xdr:row>80</xdr:row>
      <xdr:rowOff>63500</xdr:rowOff>
    </xdr:to>
    <xdr:sp macro="" textlink="">
      <xdr:nvSpPr>
        <xdr:cNvPr id="443" name="円/楕円 442">
          <a:extLst>
            <a:ext uri="{FF2B5EF4-FFF2-40B4-BE49-F238E27FC236}">
              <a16:creationId xmlns="" xmlns:a16="http://schemas.microsoft.com/office/drawing/2014/main" id="{00000000-0008-0000-0400-0000BB010000}"/>
            </a:ext>
          </a:extLst>
        </xdr:cNvPr>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105427</xdr:rowOff>
    </xdr:from>
    <xdr:ext cx="762000" cy="259045"/>
    <xdr:sp macro="" textlink="">
      <xdr:nvSpPr>
        <xdr:cNvPr id="444" name="公債費以外該当値テキスト">
          <a:extLst>
            <a:ext uri="{FF2B5EF4-FFF2-40B4-BE49-F238E27FC236}">
              <a16:creationId xmlns="" xmlns:a16="http://schemas.microsoft.com/office/drawing/2014/main" id="{00000000-0008-0000-0400-0000BC010000}"/>
            </a:ext>
          </a:extLst>
        </xdr:cNvPr>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45" name="円/楕円 444">
          <a:extLst>
            <a:ext uri="{FF2B5EF4-FFF2-40B4-BE49-F238E27FC236}">
              <a16:creationId xmlns="" xmlns:a16="http://schemas.microsoft.com/office/drawing/2014/main" id="{00000000-0008-0000-0400-0000BD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99061</xdr:rowOff>
    </xdr:from>
    <xdr:to>
      <xdr:col>21</xdr:col>
      <xdr:colOff>412750</xdr:colOff>
      <xdr:row>80</xdr:row>
      <xdr:rowOff>29211</xdr:rowOff>
    </xdr:to>
    <xdr:sp macro="" textlink="">
      <xdr:nvSpPr>
        <xdr:cNvPr id="447" name="円/楕円 446">
          <a:extLst>
            <a:ext uri="{FF2B5EF4-FFF2-40B4-BE49-F238E27FC236}">
              <a16:creationId xmlns="" xmlns:a16="http://schemas.microsoft.com/office/drawing/2014/main" id="{00000000-0008-0000-0400-0000BF010000}"/>
            </a:ext>
          </a:extLst>
        </xdr:cNvPr>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13988</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49" name="円/楕円 448">
          <a:extLst>
            <a:ext uri="{FF2B5EF4-FFF2-40B4-BE49-F238E27FC236}">
              <a16:creationId xmlns="" xmlns:a16="http://schemas.microsoft.com/office/drawing/2014/main" id="{00000000-0008-0000-0400-0000C1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沖縄県伊平屋村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68177</xdr:rowOff>
    </xdr:from>
    <xdr:to>
      <xdr:col>4</xdr:col>
      <xdr:colOff>1117600</xdr:colOff>
      <xdr:row>16</xdr:row>
      <xdr:rowOff>79392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003800" y="2859002"/>
          <a:ext cx="647700" cy="11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a:extLst>
            <a:ext uri="{FF2B5EF4-FFF2-40B4-BE49-F238E27FC236}">
              <a16:creationId xmlns="" xmlns:a16="http://schemas.microsoft.com/office/drawing/2014/main" id="{00000000-0008-0000-0500-000033000000}"/>
            </a:ext>
          </a:extLst>
        </xdr:cNvPr>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68177</xdr:rowOff>
    </xdr:from>
    <xdr:to>
      <xdr:col>4</xdr:col>
      <xdr:colOff>469900</xdr:colOff>
      <xdr:row>16</xdr:row>
      <xdr:rowOff>96381</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4305300" y="2859002"/>
          <a:ext cx="698500" cy="28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a:extLst>
            <a:ext uri="{FF2B5EF4-FFF2-40B4-BE49-F238E27FC236}">
              <a16:creationId xmlns="" xmlns:a16="http://schemas.microsoft.com/office/drawing/2014/main" id="{00000000-0008-0000-0500-000035000000}"/>
            </a:ext>
          </a:extLst>
        </xdr:cNvPr>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96381</xdr:rowOff>
    </xdr:from>
    <xdr:to>
      <xdr:col>3</xdr:col>
      <xdr:colOff>904875</xdr:colOff>
      <xdr:row>16</xdr:row>
      <xdr:rowOff>116833</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3606800" y="2887206"/>
          <a:ext cx="698500" cy="20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a:extLst>
            <a:ext uri="{FF2B5EF4-FFF2-40B4-BE49-F238E27FC236}">
              <a16:creationId xmlns="" xmlns:a16="http://schemas.microsoft.com/office/drawing/2014/main" id="{00000000-0008-0000-0500-000038000000}"/>
            </a:ext>
          </a:extLst>
        </xdr:cNvPr>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116833</xdr:rowOff>
    </xdr:from>
    <xdr:to>
      <xdr:col>3</xdr:col>
      <xdr:colOff>206375</xdr:colOff>
      <xdr:row>16</xdr:row>
      <xdr:rowOff>120355</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2908300" y="2907658"/>
          <a:ext cx="698500" cy="3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a:extLst>
            <a:ext uri="{FF2B5EF4-FFF2-40B4-BE49-F238E27FC236}">
              <a16:creationId xmlns="" xmlns:a16="http://schemas.microsoft.com/office/drawing/2014/main" id="{00000000-0008-0000-0500-00003D000000}"/>
            </a:ext>
          </a:extLst>
        </xdr:cNvPr>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28592</xdr:rowOff>
    </xdr:from>
    <xdr:to>
      <xdr:col>5</xdr:col>
      <xdr:colOff>34925</xdr:colOff>
      <xdr:row>16</xdr:row>
      <xdr:rowOff>130192</xdr:rowOff>
    </xdr:to>
    <xdr:sp macro="" textlink="">
      <xdr:nvSpPr>
        <xdr:cNvPr id="68" name="円/楕円 67">
          <a:extLst>
            <a:ext uri="{FF2B5EF4-FFF2-40B4-BE49-F238E27FC236}">
              <a16:creationId xmlns="" xmlns:a16="http://schemas.microsoft.com/office/drawing/2014/main" id="{00000000-0008-0000-0500-000044000000}"/>
            </a:ext>
          </a:extLst>
        </xdr:cNvPr>
        <xdr:cNvSpPr/>
      </xdr:nvSpPr>
      <xdr:spPr bwMode="auto">
        <a:xfrm>
          <a:off x="5600700" y="281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45119</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266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359,991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17377</xdr:rowOff>
    </xdr:from>
    <xdr:to>
      <xdr:col>4</xdr:col>
      <xdr:colOff>520700</xdr:colOff>
      <xdr:row>16</xdr:row>
      <xdr:rowOff>118977</xdr:rowOff>
    </xdr:to>
    <xdr:sp macro="" textlink="">
      <xdr:nvSpPr>
        <xdr:cNvPr id="70" name="円/楕円 69">
          <a:extLst>
            <a:ext uri="{FF2B5EF4-FFF2-40B4-BE49-F238E27FC236}">
              <a16:creationId xmlns="" xmlns:a16="http://schemas.microsoft.com/office/drawing/2014/main" id="{00000000-0008-0000-0500-000046000000}"/>
            </a:ext>
          </a:extLst>
        </xdr:cNvPr>
        <xdr:cNvSpPr/>
      </xdr:nvSpPr>
      <xdr:spPr bwMode="auto">
        <a:xfrm>
          <a:off x="4953000" y="2808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129154</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257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365,878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45581</xdr:rowOff>
    </xdr:from>
    <xdr:to>
      <xdr:col>3</xdr:col>
      <xdr:colOff>955675</xdr:colOff>
      <xdr:row>16</xdr:row>
      <xdr:rowOff>147181</xdr:rowOff>
    </xdr:to>
    <xdr:sp macro="" textlink="">
      <xdr:nvSpPr>
        <xdr:cNvPr id="72" name="円/楕円 71">
          <a:extLst>
            <a:ext uri="{FF2B5EF4-FFF2-40B4-BE49-F238E27FC236}">
              <a16:creationId xmlns="" xmlns:a16="http://schemas.microsoft.com/office/drawing/2014/main" id="{00000000-0008-0000-0500-000048000000}"/>
            </a:ext>
          </a:extLst>
        </xdr:cNvPr>
        <xdr:cNvSpPr/>
      </xdr:nvSpPr>
      <xdr:spPr bwMode="auto">
        <a:xfrm>
          <a:off x="4254500" y="283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157358</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260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351,073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66033</xdr:rowOff>
    </xdr:from>
    <xdr:to>
      <xdr:col>3</xdr:col>
      <xdr:colOff>257175</xdr:colOff>
      <xdr:row>16</xdr:row>
      <xdr:rowOff>167633</xdr:rowOff>
    </xdr:to>
    <xdr:sp macro="" textlink="">
      <xdr:nvSpPr>
        <xdr:cNvPr id="74" name="円/楕円 73">
          <a:extLst>
            <a:ext uri="{FF2B5EF4-FFF2-40B4-BE49-F238E27FC236}">
              <a16:creationId xmlns="" xmlns:a16="http://schemas.microsoft.com/office/drawing/2014/main" id="{00000000-0008-0000-0500-00004A000000}"/>
            </a:ext>
          </a:extLst>
        </xdr:cNvPr>
        <xdr:cNvSpPr/>
      </xdr:nvSpPr>
      <xdr:spPr bwMode="auto">
        <a:xfrm>
          <a:off x="3556000" y="2856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6360</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262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340,337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69555</xdr:rowOff>
    </xdr:from>
    <xdr:to>
      <xdr:col>2</xdr:col>
      <xdr:colOff>692150</xdr:colOff>
      <xdr:row>16</xdr:row>
      <xdr:rowOff>171155</xdr:rowOff>
    </xdr:to>
    <xdr:sp macro="" textlink="">
      <xdr:nvSpPr>
        <xdr:cNvPr id="76" name="円/楕円 75">
          <a:extLst>
            <a:ext uri="{FF2B5EF4-FFF2-40B4-BE49-F238E27FC236}">
              <a16:creationId xmlns="" xmlns:a16="http://schemas.microsoft.com/office/drawing/2014/main" id="{00000000-0008-0000-0500-00004C000000}"/>
            </a:ext>
          </a:extLst>
        </xdr:cNvPr>
        <xdr:cNvSpPr/>
      </xdr:nvSpPr>
      <xdr:spPr bwMode="auto">
        <a:xfrm>
          <a:off x="2857500" y="286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9882</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262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338,488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322849</xdr:rowOff>
    </xdr:from>
    <xdr:to>
      <xdr:col>4</xdr:col>
      <xdr:colOff>1117600</xdr:colOff>
      <xdr:row>35</xdr:row>
      <xdr:rowOff>51532</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003800" y="6590299"/>
          <a:ext cx="647700" cy="7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a:extLst>
            <a:ext uri="{FF2B5EF4-FFF2-40B4-BE49-F238E27FC236}">
              <a16:creationId xmlns="" xmlns:a16="http://schemas.microsoft.com/office/drawing/2014/main" id="{00000000-0008-0000-0500-000070000000}"/>
            </a:ext>
          </a:extLst>
        </xdr:cNvPr>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122375</xdr:rowOff>
    </xdr:from>
    <xdr:to>
      <xdr:col>4</xdr:col>
      <xdr:colOff>469900</xdr:colOff>
      <xdr:row>34</xdr:row>
      <xdr:rowOff>322849</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4305300" y="6389825"/>
          <a:ext cx="698500" cy="200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a:extLst>
            <a:ext uri="{FF2B5EF4-FFF2-40B4-BE49-F238E27FC236}">
              <a16:creationId xmlns="" xmlns:a16="http://schemas.microsoft.com/office/drawing/2014/main" id="{00000000-0008-0000-0500-000072000000}"/>
            </a:ext>
          </a:extLst>
        </xdr:cNvPr>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45519</xdr:rowOff>
    </xdr:from>
    <xdr:to>
      <xdr:col>3</xdr:col>
      <xdr:colOff>904875</xdr:colOff>
      <xdr:row>34</xdr:row>
      <xdr:rowOff>122375</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3606800" y="6312969"/>
          <a:ext cx="698500" cy="76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a:extLst>
            <a:ext uri="{FF2B5EF4-FFF2-40B4-BE49-F238E27FC236}">
              <a16:creationId xmlns="" xmlns:a16="http://schemas.microsoft.com/office/drawing/2014/main" id="{00000000-0008-0000-0500-000075000000}"/>
            </a:ext>
          </a:extLst>
        </xdr:cNvPr>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202438</xdr:rowOff>
    </xdr:from>
    <xdr:to>
      <xdr:col>3</xdr:col>
      <xdr:colOff>206375</xdr:colOff>
      <xdr:row>34</xdr:row>
      <xdr:rowOff>45519</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2908300" y="6126988"/>
          <a:ext cx="698500" cy="185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a:extLst>
            <a:ext uri="{FF2B5EF4-FFF2-40B4-BE49-F238E27FC236}">
              <a16:creationId xmlns="" xmlns:a16="http://schemas.microsoft.com/office/drawing/2014/main" id="{00000000-0008-0000-0500-000078000000}"/>
            </a:ext>
          </a:extLst>
        </xdr:cNvPr>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a:extLst>
            <a:ext uri="{FF2B5EF4-FFF2-40B4-BE49-F238E27FC236}">
              <a16:creationId xmlns="" xmlns:a16="http://schemas.microsoft.com/office/drawing/2014/main" id="{00000000-0008-0000-0500-00007A000000}"/>
            </a:ext>
          </a:extLst>
        </xdr:cNvPr>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732</xdr:rowOff>
    </xdr:from>
    <xdr:to>
      <xdr:col>5</xdr:col>
      <xdr:colOff>34925</xdr:colOff>
      <xdr:row>35</xdr:row>
      <xdr:rowOff>102332</xdr:rowOff>
    </xdr:to>
    <xdr:sp macro="" textlink="">
      <xdr:nvSpPr>
        <xdr:cNvPr id="129" name="円/楕円 128">
          <a:extLst>
            <a:ext uri="{FF2B5EF4-FFF2-40B4-BE49-F238E27FC236}">
              <a16:creationId xmlns="" xmlns:a16="http://schemas.microsoft.com/office/drawing/2014/main" id="{00000000-0008-0000-0500-000081000000}"/>
            </a:ext>
          </a:extLst>
        </xdr:cNvPr>
        <xdr:cNvSpPr/>
      </xdr:nvSpPr>
      <xdr:spPr bwMode="auto">
        <a:xfrm>
          <a:off x="5600700" y="661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188709</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645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67,404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272049</xdr:rowOff>
    </xdr:from>
    <xdr:to>
      <xdr:col>4</xdr:col>
      <xdr:colOff>520700</xdr:colOff>
      <xdr:row>35</xdr:row>
      <xdr:rowOff>30749</xdr:rowOff>
    </xdr:to>
    <xdr:sp macro="" textlink="">
      <xdr:nvSpPr>
        <xdr:cNvPr id="131" name="円/楕円 130">
          <a:extLst>
            <a:ext uri="{FF2B5EF4-FFF2-40B4-BE49-F238E27FC236}">
              <a16:creationId xmlns="" xmlns:a16="http://schemas.microsoft.com/office/drawing/2014/main" id="{00000000-0008-0000-0500-000083000000}"/>
            </a:ext>
          </a:extLst>
        </xdr:cNvPr>
        <xdr:cNvSpPr/>
      </xdr:nvSpPr>
      <xdr:spPr bwMode="auto">
        <a:xfrm>
          <a:off x="4953000" y="653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40926</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630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76,798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71575</xdr:rowOff>
    </xdr:from>
    <xdr:to>
      <xdr:col>3</xdr:col>
      <xdr:colOff>955675</xdr:colOff>
      <xdr:row>34</xdr:row>
      <xdr:rowOff>173175</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4254500" y="633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183352</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61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103,107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337619</xdr:rowOff>
    </xdr:from>
    <xdr:to>
      <xdr:col>3</xdr:col>
      <xdr:colOff>257175</xdr:colOff>
      <xdr:row>34</xdr:row>
      <xdr:rowOff>96319</xdr:rowOff>
    </xdr:to>
    <xdr:sp macro="" textlink="">
      <xdr:nvSpPr>
        <xdr:cNvPr id="135" name="円/楕円 134">
          <a:extLst>
            <a:ext uri="{FF2B5EF4-FFF2-40B4-BE49-F238E27FC236}">
              <a16:creationId xmlns="" xmlns:a16="http://schemas.microsoft.com/office/drawing/2014/main" id="{00000000-0008-0000-0500-000087000000}"/>
            </a:ext>
          </a:extLst>
        </xdr:cNvPr>
        <xdr:cNvSpPr/>
      </xdr:nvSpPr>
      <xdr:spPr bwMode="auto">
        <a:xfrm>
          <a:off x="3556000" y="6262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106496</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603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113,193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151638</xdr:rowOff>
    </xdr:from>
    <xdr:to>
      <xdr:col>2</xdr:col>
      <xdr:colOff>692150</xdr:colOff>
      <xdr:row>33</xdr:row>
      <xdr:rowOff>253238</xdr:rowOff>
    </xdr:to>
    <xdr:sp macro="" textlink="">
      <xdr:nvSpPr>
        <xdr:cNvPr id="137" name="円/楕円 136">
          <a:extLst>
            <a:ext uri="{FF2B5EF4-FFF2-40B4-BE49-F238E27FC236}">
              <a16:creationId xmlns="" xmlns:a16="http://schemas.microsoft.com/office/drawing/2014/main" id="{00000000-0008-0000-0500-000089000000}"/>
            </a:ext>
          </a:extLst>
        </xdr:cNvPr>
        <xdr:cNvSpPr/>
      </xdr:nvSpPr>
      <xdr:spPr bwMode="auto">
        <a:xfrm>
          <a:off x="2857500" y="6076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91965</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584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1,288
1,274
21.82
3,211,060
3,062,348
136,835
1,147,173
2,019,262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70.6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166090</xdr:rowOff>
    </xdr:from>
    <xdr:to>
      <xdr:col>6</xdr:col>
      <xdr:colOff>511175</xdr:colOff>
      <xdr:row>34</xdr:row>
      <xdr:rowOff>44886</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5823940"/>
          <a:ext cx="8382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166090</xdr:rowOff>
    </xdr:from>
    <xdr:to>
      <xdr:col>5</xdr:col>
      <xdr:colOff>358775</xdr:colOff>
      <xdr:row>34</xdr:row>
      <xdr:rowOff>43280</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5823940"/>
          <a:ext cx="889000" cy="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a:extLst>
            <a:ext uri="{FF2B5EF4-FFF2-40B4-BE49-F238E27FC236}">
              <a16:creationId xmlns="" xmlns:a16="http://schemas.microsoft.com/office/drawing/2014/main" id="{00000000-0008-0000-0600-000043000000}"/>
            </a:ext>
          </a:extLst>
        </xdr:cNvPr>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43280</xdr:rowOff>
    </xdr:from>
    <xdr:to>
      <xdr:col>4</xdr:col>
      <xdr:colOff>155575</xdr:colOff>
      <xdr:row>34</xdr:row>
      <xdr:rowOff>144073</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5872580"/>
          <a:ext cx="889000" cy="10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a:extLst>
            <a:ext uri="{FF2B5EF4-FFF2-40B4-BE49-F238E27FC236}">
              <a16:creationId xmlns="" xmlns:a16="http://schemas.microsoft.com/office/drawing/2014/main" id="{00000000-0008-0000-0600-000046000000}"/>
            </a:ext>
          </a:extLst>
        </xdr:cNvPr>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144073</xdr:rowOff>
    </xdr:from>
    <xdr:to>
      <xdr:col>2</xdr:col>
      <xdr:colOff>638175</xdr:colOff>
      <xdr:row>35</xdr:row>
      <xdr:rowOff>85101</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5973373"/>
          <a:ext cx="889000" cy="1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a:extLst>
            <a:ext uri="{FF2B5EF4-FFF2-40B4-BE49-F238E27FC236}">
              <a16:creationId xmlns="" xmlns:a16="http://schemas.microsoft.com/office/drawing/2014/main" id="{00000000-0008-0000-0600-00004B000000}"/>
            </a:ext>
          </a:extLst>
        </xdr:cNvPr>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165536</xdr:rowOff>
    </xdr:from>
    <xdr:to>
      <xdr:col>6</xdr:col>
      <xdr:colOff>561975</xdr:colOff>
      <xdr:row>34</xdr:row>
      <xdr:rowOff>95686</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4584700" y="582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16963</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67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379,033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115290</xdr:rowOff>
    </xdr:from>
    <xdr:to>
      <xdr:col>5</xdr:col>
      <xdr:colOff>409575</xdr:colOff>
      <xdr:row>34</xdr:row>
      <xdr:rowOff>45440</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3746500" y="57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61967</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4" y="554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394,419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163930</xdr:rowOff>
    </xdr:from>
    <xdr:to>
      <xdr:col>4</xdr:col>
      <xdr:colOff>206375</xdr:colOff>
      <xdr:row>34</xdr:row>
      <xdr:rowOff>94080</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2857500" y="58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110607</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4" y="559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379,525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93273</xdr:rowOff>
    </xdr:from>
    <xdr:to>
      <xdr:col>3</xdr:col>
      <xdr:colOff>3175</xdr:colOff>
      <xdr:row>35</xdr:row>
      <xdr:rowOff>23423</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968500" y="59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39950</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4" y="56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348,661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34301</xdr:rowOff>
    </xdr:from>
    <xdr:to>
      <xdr:col>1</xdr:col>
      <xdr:colOff>485775</xdr:colOff>
      <xdr:row>35</xdr:row>
      <xdr:rowOff>135901</xdr:rowOff>
    </xdr:to>
    <xdr:sp macro="" textlink="">
      <xdr:nvSpPr>
        <xdr:cNvPr id="90" name="円/楕円 89">
          <a:extLst>
            <a:ext uri="{FF2B5EF4-FFF2-40B4-BE49-F238E27FC236}">
              <a16:creationId xmlns="" xmlns:a16="http://schemas.microsoft.com/office/drawing/2014/main" id="{00000000-0008-0000-0600-00005A000000}"/>
            </a:ext>
          </a:extLst>
        </xdr:cNvPr>
        <xdr:cNvSpPr/>
      </xdr:nvSpPr>
      <xdr:spPr>
        <a:xfrm>
          <a:off x="1079500" y="60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152428</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4" y="581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30852</xdr:rowOff>
    </xdr:from>
    <xdr:to>
      <xdr:col>6</xdr:col>
      <xdr:colOff>511175</xdr:colOff>
      <xdr:row>56</xdr:row>
      <xdr:rowOff>91997</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3797300" y="9632052"/>
          <a:ext cx="838200" cy="6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a:extLst>
            <a:ext uri="{FF2B5EF4-FFF2-40B4-BE49-F238E27FC236}">
              <a16:creationId xmlns="" xmlns:a16="http://schemas.microsoft.com/office/drawing/2014/main" id="{00000000-0008-0000-0600-00007C000000}"/>
            </a:ext>
          </a:extLst>
        </xdr:cNvPr>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91997</xdr:rowOff>
    </xdr:from>
    <xdr:to>
      <xdr:col>5</xdr:col>
      <xdr:colOff>358775</xdr:colOff>
      <xdr:row>56</xdr:row>
      <xdr:rowOff>121796</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908300" y="9693197"/>
          <a:ext cx="889000" cy="2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121796</xdr:rowOff>
    </xdr:from>
    <xdr:to>
      <xdr:col>4</xdr:col>
      <xdr:colOff>155575</xdr:colOff>
      <xdr:row>56</xdr:row>
      <xdr:rowOff>142721</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019300" y="9722996"/>
          <a:ext cx="889000" cy="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142721</xdr:rowOff>
    </xdr:from>
    <xdr:to>
      <xdr:col>2</xdr:col>
      <xdr:colOff>638175</xdr:colOff>
      <xdr:row>57</xdr:row>
      <xdr:rowOff>23195</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1130300" y="9743921"/>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a:extLst>
            <a:ext uri="{FF2B5EF4-FFF2-40B4-BE49-F238E27FC236}">
              <a16:creationId xmlns="" xmlns:a16="http://schemas.microsoft.com/office/drawing/2014/main" id="{00000000-0008-0000-0600-000084000000}"/>
            </a:ext>
          </a:extLst>
        </xdr:cNvPr>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a:extLst>
            <a:ext uri="{FF2B5EF4-FFF2-40B4-BE49-F238E27FC236}">
              <a16:creationId xmlns="" xmlns:a16="http://schemas.microsoft.com/office/drawing/2014/main" id="{00000000-0008-0000-0600-000086000000}"/>
            </a:ext>
          </a:extLst>
        </xdr:cNvPr>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151502</xdr:rowOff>
    </xdr:from>
    <xdr:to>
      <xdr:col>6</xdr:col>
      <xdr:colOff>561975</xdr:colOff>
      <xdr:row>56</xdr:row>
      <xdr:rowOff>81652</xdr:rowOff>
    </xdr:to>
    <xdr:sp macro="" textlink="">
      <xdr:nvSpPr>
        <xdr:cNvPr id="141" name="円/楕円 140">
          <a:extLst>
            <a:ext uri="{FF2B5EF4-FFF2-40B4-BE49-F238E27FC236}">
              <a16:creationId xmlns="" xmlns:a16="http://schemas.microsoft.com/office/drawing/2014/main" id="{00000000-0008-0000-0600-00008D000000}"/>
            </a:ext>
          </a:extLst>
        </xdr:cNvPr>
        <xdr:cNvSpPr/>
      </xdr:nvSpPr>
      <xdr:spPr>
        <a:xfrm>
          <a:off x="4584700" y="95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2929</xdr:rowOff>
    </xdr:from>
    <xdr:ext cx="599010"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43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356,661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41197</xdr:rowOff>
    </xdr:from>
    <xdr:to>
      <xdr:col>5</xdr:col>
      <xdr:colOff>409575</xdr:colOff>
      <xdr:row>56</xdr:row>
      <xdr:rowOff>142797</xdr:rowOff>
    </xdr:to>
    <xdr:sp macro="" textlink="">
      <xdr:nvSpPr>
        <xdr:cNvPr id="143" name="円/楕円 142">
          <a:extLst>
            <a:ext uri="{FF2B5EF4-FFF2-40B4-BE49-F238E27FC236}">
              <a16:creationId xmlns="" xmlns:a16="http://schemas.microsoft.com/office/drawing/2014/main" id="{00000000-0008-0000-0600-00008F000000}"/>
            </a:ext>
          </a:extLst>
        </xdr:cNvPr>
        <xdr:cNvSpPr/>
      </xdr:nvSpPr>
      <xdr:spPr>
        <a:xfrm>
          <a:off x="3746500" y="96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159324</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497794" y="941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70996</xdr:rowOff>
    </xdr:from>
    <xdr:to>
      <xdr:col>4</xdr:col>
      <xdr:colOff>206375</xdr:colOff>
      <xdr:row>57</xdr:row>
      <xdr:rowOff>1146</xdr:rowOff>
    </xdr:to>
    <xdr:sp macro="" textlink="">
      <xdr:nvSpPr>
        <xdr:cNvPr id="145" name="円/楕円 144">
          <a:extLst>
            <a:ext uri="{FF2B5EF4-FFF2-40B4-BE49-F238E27FC236}">
              <a16:creationId xmlns="" xmlns:a16="http://schemas.microsoft.com/office/drawing/2014/main" id="{00000000-0008-0000-0600-000091000000}"/>
            </a:ext>
          </a:extLst>
        </xdr:cNvPr>
        <xdr:cNvSpPr/>
      </xdr:nvSpPr>
      <xdr:spPr>
        <a:xfrm>
          <a:off x="2857500" y="96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17673</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08794" y="9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300,965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91921</xdr:rowOff>
    </xdr:from>
    <xdr:to>
      <xdr:col>3</xdr:col>
      <xdr:colOff>3175</xdr:colOff>
      <xdr:row>57</xdr:row>
      <xdr:rowOff>22071</xdr:rowOff>
    </xdr:to>
    <xdr:sp macro="" textlink="">
      <xdr:nvSpPr>
        <xdr:cNvPr id="147" name="円/楕円 146">
          <a:extLst>
            <a:ext uri="{FF2B5EF4-FFF2-40B4-BE49-F238E27FC236}">
              <a16:creationId xmlns="" xmlns:a16="http://schemas.microsoft.com/office/drawing/2014/main" id="{00000000-0008-0000-0600-000093000000}"/>
            </a:ext>
          </a:extLst>
        </xdr:cNvPr>
        <xdr:cNvSpPr/>
      </xdr:nvSpPr>
      <xdr:spPr>
        <a:xfrm>
          <a:off x="1968500" y="969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38598</xdr:rowOff>
    </xdr:from>
    <xdr:ext cx="599010"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19794" y="946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288,150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143845</xdr:rowOff>
    </xdr:from>
    <xdr:to>
      <xdr:col>1</xdr:col>
      <xdr:colOff>485775</xdr:colOff>
      <xdr:row>57</xdr:row>
      <xdr:rowOff>73995</xdr:rowOff>
    </xdr:to>
    <xdr:sp macro="" textlink="">
      <xdr:nvSpPr>
        <xdr:cNvPr id="149" name="円/楕円 148">
          <a:extLst>
            <a:ext uri="{FF2B5EF4-FFF2-40B4-BE49-F238E27FC236}">
              <a16:creationId xmlns="" xmlns:a16="http://schemas.microsoft.com/office/drawing/2014/main" id="{00000000-0008-0000-0600-000095000000}"/>
            </a:ext>
          </a:extLst>
        </xdr:cNvPr>
        <xdr:cNvSpPr/>
      </xdr:nvSpPr>
      <xdr:spPr>
        <a:xfrm>
          <a:off x="1079500" y="97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90522</xdr:rowOff>
    </xdr:from>
    <xdr:ext cx="599010"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30794" y="952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104953</xdr:rowOff>
    </xdr:from>
    <xdr:to>
      <xdr:col>6</xdr:col>
      <xdr:colOff>511175</xdr:colOff>
      <xdr:row>78</xdr:row>
      <xdr:rowOff>45238</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3797300" y="13306603"/>
          <a:ext cx="838200" cy="1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45238</xdr:rowOff>
    </xdr:from>
    <xdr:to>
      <xdr:col>5</xdr:col>
      <xdr:colOff>358775</xdr:colOff>
      <xdr:row>78</xdr:row>
      <xdr:rowOff>86740</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908300" y="13418338"/>
          <a:ext cx="889000" cy="4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86740</xdr:rowOff>
    </xdr:from>
    <xdr:to>
      <xdr:col>4</xdr:col>
      <xdr:colOff>155575</xdr:colOff>
      <xdr:row>78</xdr:row>
      <xdr:rowOff>109640</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2019300" y="13459840"/>
          <a:ext cx="889000" cy="2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46013</xdr:rowOff>
    </xdr:from>
    <xdr:to>
      <xdr:col>2</xdr:col>
      <xdr:colOff>638175</xdr:colOff>
      <xdr:row>78</xdr:row>
      <xdr:rowOff>109640</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a:off x="1130300" y="13419113"/>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a:extLst>
            <a:ext uri="{FF2B5EF4-FFF2-40B4-BE49-F238E27FC236}">
              <a16:creationId xmlns="" xmlns:a16="http://schemas.microsoft.com/office/drawing/2014/main" id="{00000000-0008-0000-0600-0000BD000000}"/>
            </a:ext>
          </a:extLst>
        </xdr:cNvPr>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a:extLst>
            <a:ext uri="{FF2B5EF4-FFF2-40B4-BE49-F238E27FC236}">
              <a16:creationId xmlns="" xmlns:a16="http://schemas.microsoft.com/office/drawing/2014/main" id="{00000000-0008-0000-0600-0000BF000000}"/>
            </a:ext>
          </a:extLst>
        </xdr:cNvPr>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54153</xdr:rowOff>
    </xdr:from>
    <xdr:to>
      <xdr:col>6</xdr:col>
      <xdr:colOff>561975</xdr:colOff>
      <xdr:row>77</xdr:row>
      <xdr:rowOff>155753</xdr:rowOff>
    </xdr:to>
    <xdr:sp macro="" textlink="">
      <xdr:nvSpPr>
        <xdr:cNvPr id="198" name="円/楕円 197">
          <a:extLst>
            <a:ext uri="{FF2B5EF4-FFF2-40B4-BE49-F238E27FC236}">
              <a16:creationId xmlns="" xmlns:a16="http://schemas.microsoft.com/office/drawing/2014/main" id="{00000000-0008-0000-0600-0000C6000000}"/>
            </a:ext>
          </a:extLst>
        </xdr:cNvPr>
        <xdr:cNvSpPr/>
      </xdr:nvSpPr>
      <xdr:spPr>
        <a:xfrm>
          <a:off x="4584700" y="1325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32580</xdr:rowOff>
    </xdr:from>
    <xdr:ext cx="534377"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32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165888</xdr:rowOff>
    </xdr:from>
    <xdr:to>
      <xdr:col>5</xdr:col>
      <xdr:colOff>409575</xdr:colOff>
      <xdr:row>78</xdr:row>
      <xdr:rowOff>96038</xdr:rowOff>
    </xdr:to>
    <xdr:sp macro="" textlink="">
      <xdr:nvSpPr>
        <xdr:cNvPr id="200" name="円/楕円 199">
          <a:extLst>
            <a:ext uri="{FF2B5EF4-FFF2-40B4-BE49-F238E27FC236}">
              <a16:creationId xmlns="" xmlns:a16="http://schemas.microsoft.com/office/drawing/2014/main" id="{00000000-0008-0000-0600-0000C8000000}"/>
            </a:ext>
          </a:extLst>
        </xdr:cNvPr>
        <xdr:cNvSpPr/>
      </xdr:nvSpPr>
      <xdr:spPr>
        <a:xfrm>
          <a:off x="3746500" y="133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87165</xdr:rowOff>
    </xdr:from>
    <xdr:ext cx="534377"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30111" y="1346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35940</xdr:rowOff>
    </xdr:from>
    <xdr:to>
      <xdr:col>4</xdr:col>
      <xdr:colOff>206375</xdr:colOff>
      <xdr:row>78</xdr:row>
      <xdr:rowOff>137540</xdr:rowOff>
    </xdr:to>
    <xdr:sp macro="" textlink="">
      <xdr:nvSpPr>
        <xdr:cNvPr id="202" name="円/楕円 201">
          <a:extLst>
            <a:ext uri="{FF2B5EF4-FFF2-40B4-BE49-F238E27FC236}">
              <a16:creationId xmlns="" xmlns:a16="http://schemas.microsoft.com/office/drawing/2014/main" id="{00000000-0008-0000-0600-0000CA000000}"/>
            </a:ext>
          </a:extLst>
        </xdr:cNvPr>
        <xdr:cNvSpPr/>
      </xdr:nvSpPr>
      <xdr:spPr>
        <a:xfrm>
          <a:off x="2857500" y="134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128667</xdr:rowOff>
    </xdr:from>
    <xdr:ext cx="534377"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41111" y="1350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58840</xdr:rowOff>
    </xdr:from>
    <xdr:to>
      <xdr:col>3</xdr:col>
      <xdr:colOff>3175</xdr:colOff>
      <xdr:row>78</xdr:row>
      <xdr:rowOff>160440</xdr:rowOff>
    </xdr:to>
    <xdr:sp macro="" textlink="">
      <xdr:nvSpPr>
        <xdr:cNvPr id="204" name="円/楕円 203">
          <a:extLst>
            <a:ext uri="{FF2B5EF4-FFF2-40B4-BE49-F238E27FC236}">
              <a16:creationId xmlns="" xmlns:a16="http://schemas.microsoft.com/office/drawing/2014/main" id="{00000000-0008-0000-0600-0000CC000000}"/>
            </a:ext>
          </a:extLst>
        </xdr:cNvPr>
        <xdr:cNvSpPr/>
      </xdr:nvSpPr>
      <xdr:spPr>
        <a:xfrm>
          <a:off x="1968500" y="134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151567</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84427" y="135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166663</xdr:rowOff>
    </xdr:from>
    <xdr:to>
      <xdr:col>1</xdr:col>
      <xdr:colOff>485775</xdr:colOff>
      <xdr:row>78</xdr:row>
      <xdr:rowOff>96813</xdr:rowOff>
    </xdr:to>
    <xdr:sp macro="" textlink="">
      <xdr:nvSpPr>
        <xdr:cNvPr id="206" name="円/楕円 205">
          <a:extLst>
            <a:ext uri="{FF2B5EF4-FFF2-40B4-BE49-F238E27FC236}">
              <a16:creationId xmlns="" xmlns:a16="http://schemas.microsoft.com/office/drawing/2014/main" id="{00000000-0008-0000-0600-0000CE000000}"/>
            </a:ext>
          </a:extLst>
        </xdr:cNvPr>
        <xdr:cNvSpPr/>
      </xdr:nvSpPr>
      <xdr:spPr>
        <a:xfrm>
          <a:off x="1079500" y="133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87940</xdr:rowOff>
    </xdr:from>
    <xdr:ext cx="534377"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63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130530</xdr:rowOff>
    </xdr:from>
    <xdr:to>
      <xdr:col>6</xdr:col>
      <xdr:colOff>511175</xdr:colOff>
      <xdr:row>96</xdr:row>
      <xdr:rowOff>19952</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3797300" y="16418280"/>
          <a:ext cx="838200" cy="6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a:extLst>
            <a:ext uri="{FF2B5EF4-FFF2-40B4-BE49-F238E27FC236}">
              <a16:creationId xmlns="" xmlns:a16="http://schemas.microsoft.com/office/drawing/2014/main" id="{00000000-0008-0000-0600-0000EF000000}"/>
            </a:ext>
          </a:extLst>
        </xdr:cNvPr>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130530</xdr:rowOff>
    </xdr:from>
    <xdr:to>
      <xdr:col>5</xdr:col>
      <xdr:colOff>358775</xdr:colOff>
      <xdr:row>96</xdr:row>
      <xdr:rowOff>112534</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908300" y="16418280"/>
          <a:ext cx="889000" cy="1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112534</xdr:rowOff>
    </xdr:from>
    <xdr:to>
      <xdr:col>4</xdr:col>
      <xdr:colOff>155575</xdr:colOff>
      <xdr:row>96</xdr:row>
      <xdr:rowOff>166523</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019300" y="16571734"/>
          <a:ext cx="889000" cy="5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a:extLst>
            <a:ext uri="{FF2B5EF4-FFF2-40B4-BE49-F238E27FC236}">
              <a16:creationId xmlns="" xmlns:a16="http://schemas.microsoft.com/office/drawing/2014/main" id="{00000000-0008-0000-0600-0000F4000000}"/>
            </a:ext>
          </a:extLst>
        </xdr:cNvPr>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166523</xdr:rowOff>
    </xdr:from>
    <xdr:to>
      <xdr:col>2</xdr:col>
      <xdr:colOff>638175</xdr:colOff>
      <xdr:row>97</xdr:row>
      <xdr:rowOff>130556</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1130300" y="16625723"/>
          <a:ext cx="889000" cy="13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a:extLst>
            <a:ext uri="{FF2B5EF4-FFF2-40B4-BE49-F238E27FC236}">
              <a16:creationId xmlns="" xmlns:a16="http://schemas.microsoft.com/office/drawing/2014/main" id="{00000000-0008-0000-0600-0000F7000000}"/>
            </a:ext>
          </a:extLst>
        </xdr:cNvPr>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a:extLst>
            <a:ext uri="{FF2B5EF4-FFF2-40B4-BE49-F238E27FC236}">
              <a16:creationId xmlns="" xmlns:a16="http://schemas.microsoft.com/office/drawing/2014/main" id="{00000000-0008-0000-0600-0000F9000000}"/>
            </a:ext>
          </a:extLst>
        </xdr:cNvPr>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140602</xdr:rowOff>
    </xdr:from>
    <xdr:to>
      <xdr:col>6</xdr:col>
      <xdr:colOff>561975</xdr:colOff>
      <xdr:row>96</xdr:row>
      <xdr:rowOff>70752</xdr:rowOff>
    </xdr:to>
    <xdr:sp macro="" textlink="">
      <xdr:nvSpPr>
        <xdr:cNvPr id="256" name="円/楕円 255">
          <a:extLst>
            <a:ext uri="{FF2B5EF4-FFF2-40B4-BE49-F238E27FC236}">
              <a16:creationId xmlns="" xmlns:a16="http://schemas.microsoft.com/office/drawing/2014/main" id="{00000000-0008-0000-0600-000000010000}"/>
            </a:ext>
          </a:extLst>
        </xdr:cNvPr>
        <xdr:cNvSpPr/>
      </xdr:nvSpPr>
      <xdr:spPr>
        <a:xfrm>
          <a:off x="4584700" y="1642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163479</xdr:rowOff>
    </xdr:from>
    <xdr:ext cx="534377" cy="259045"/>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27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72,429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79730</xdr:rowOff>
    </xdr:from>
    <xdr:to>
      <xdr:col>5</xdr:col>
      <xdr:colOff>409575</xdr:colOff>
      <xdr:row>96</xdr:row>
      <xdr:rowOff>9880</xdr:rowOff>
    </xdr:to>
    <xdr:sp macro="" textlink="">
      <xdr:nvSpPr>
        <xdr:cNvPr id="258" name="円/楕円 257">
          <a:extLst>
            <a:ext uri="{FF2B5EF4-FFF2-40B4-BE49-F238E27FC236}">
              <a16:creationId xmlns="" xmlns:a16="http://schemas.microsoft.com/office/drawing/2014/main" id="{00000000-0008-0000-0600-000002010000}"/>
            </a:ext>
          </a:extLst>
        </xdr:cNvPr>
        <xdr:cNvSpPr/>
      </xdr:nvSpPr>
      <xdr:spPr>
        <a:xfrm>
          <a:off x="3746500" y="163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26407</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530111" y="161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61734</xdr:rowOff>
    </xdr:from>
    <xdr:to>
      <xdr:col>4</xdr:col>
      <xdr:colOff>206375</xdr:colOff>
      <xdr:row>96</xdr:row>
      <xdr:rowOff>163334</xdr:rowOff>
    </xdr:to>
    <xdr:sp macro="" textlink="">
      <xdr:nvSpPr>
        <xdr:cNvPr id="260" name="円/楕円 259">
          <a:extLst>
            <a:ext uri="{FF2B5EF4-FFF2-40B4-BE49-F238E27FC236}">
              <a16:creationId xmlns="" xmlns:a16="http://schemas.microsoft.com/office/drawing/2014/main" id="{00000000-0008-0000-0600-000004010000}"/>
            </a:ext>
          </a:extLst>
        </xdr:cNvPr>
        <xdr:cNvSpPr/>
      </xdr:nvSpPr>
      <xdr:spPr>
        <a:xfrm>
          <a:off x="2857500" y="165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8411</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41111" y="162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115723</xdr:rowOff>
    </xdr:from>
    <xdr:to>
      <xdr:col>3</xdr:col>
      <xdr:colOff>3175</xdr:colOff>
      <xdr:row>97</xdr:row>
      <xdr:rowOff>45873</xdr:rowOff>
    </xdr:to>
    <xdr:sp macro="" textlink="">
      <xdr:nvSpPr>
        <xdr:cNvPr id="262" name="円/楕円 261">
          <a:extLst>
            <a:ext uri="{FF2B5EF4-FFF2-40B4-BE49-F238E27FC236}">
              <a16:creationId xmlns="" xmlns:a16="http://schemas.microsoft.com/office/drawing/2014/main" id="{00000000-0008-0000-0600-000006010000}"/>
            </a:ext>
          </a:extLst>
        </xdr:cNvPr>
        <xdr:cNvSpPr/>
      </xdr:nvSpPr>
      <xdr:spPr>
        <a:xfrm>
          <a:off x="1968500" y="165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62400</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52111" y="163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79756</xdr:rowOff>
    </xdr:from>
    <xdr:to>
      <xdr:col>1</xdr:col>
      <xdr:colOff>485775</xdr:colOff>
      <xdr:row>98</xdr:row>
      <xdr:rowOff>9906</xdr:rowOff>
    </xdr:to>
    <xdr:sp macro="" textlink="">
      <xdr:nvSpPr>
        <xdr:cNvPr id="264" name="円/楕円 263">
          <a:extLst>
            <a:ext uri="{FF2B5EF4-FFF2-40B4-BE49-F238E27FC236}">
              <a16:creationId xmlns="" xmlns:a16="http://schemas.microsoft.com/office/drawing/2014/main" id="{00000000-0008-0000-0600-000008010000}"/>
            </a:ext>
          </a:extLst>
        </xdr:cNvPr>
        <xdr:cNvSpPr/>
      </xdr:nvSpPr>
      <xdr:spPr>
        <a:xfrm>
          <a:off x="1079500" y="167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1033</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63111" y="168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a:extLst>
            <a:ext uri="{FF2B5EF4-FFF2-40B4-BE49-F238E27FC236}">
              <a16:creationId xmlns="" xmlns:a16="http://schemas.microsoft.com/office/drawing/2014/main" id="{00000000-0008-0000-0600-000022010000}"/>
            </a:ext>
          </a:extLst>
        </xdr:cNvPr>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a:extLst>
            <a:ext uri="{FF2B5EF4-FFF2-40B4-BE49-F238E27FC236}">
              <a16:creationId xmlns="" xmlns:a16="http://schemas.microsoft.com/office/drawing/2014/main" id="{00000000-0008-0000-0600-000024010000}"/>
            </a:ext>
          </a:extLst>
        </xdr:cNvPr>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130044</xdr:rowOff>
    </xdr:from>
    <xdr:to>
      <xdr:col>15</xdr:col>
      <xdr:colOff>180975</xdr:colOff>
      <xdr:row>37</xdr:row>
      <xdr:rowOff>74111</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9639300" y="6302244"/>
          <a:ext cx="838200" cy="11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a:extLst>
            <a:ext uri="{FF2B5EF4-FFF2-40B4-BE49-F238E27FC236}">
              <a16:creationId xmlns="" xmlns:a16="http://schemas.microsoft.com/office/drawing/2014/main" id="{00000000-0008-0000-0600-000027010000}"/>
            </a:ext>
          </a:extLst>
        </xdr:cNvPr>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a:extLst>
            <a:ext uri="{FF2B5EF4-FFF2-40B4-BE49-F238E27FC236}">
              <a16:creationId xmlns="" xmlns:a16="http://schemas.microsoft.com/office/drawing/2014/main" id="{00000000-0008-0000-0600-000028010000}"/>
            </a:ext>
          </a:extLst>
        </xdr:cNvPr>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92334</xdr:rowOff>
    </xdr:from>
    <xdr:to>
      <xdr:col>14</xdr:col>
      <xdr:colOff>28575</xdr:colOff>
      <xdr:row>37</xdr:row>
      <xdr:rowOff>74111</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8750300" y="6264534"/>
          <a:ext cx="889000" cy="1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a:extLst>
            <a:ext uri="{FF2B5EF4-FFF2-40B4-BE49-F238E27FC236}">
              <a16:creationId xmlns="" xmlns:a16="http://schemas.microsoft.com/office/drawing/2014/main" id="{00000000-0008-0000-0600-00002A010000}"/>
            </a:ext>
          </a:extLst>
        </xdr:cNvPr>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92334</xdr:rowOff>
    </xdr:from>
    <xdr:to>
      <xdr:col>12</xdr:col>
      <xdr:colOff>511175</xdr:colOff>
      <xdr:row>38</xdr:row>
      <xdr:rowOff>24352</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7861300" y="6264534"/>
          <a:ext cx="889000" cy="2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a:extLst>
            <a:ext uri="{FF2B5EF4-FFF2-40B4-BE49-F238E27FC236}">
              <a16:creationId xmlns="" xmlns:a16="http://schemas.microsoft.com/office/drawing/2014/main" id="{00000000-0008-0000-0600-00002D010000}"/>
            </a:ext>
          </a:extLst>
        </xdr:cNvPr>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13835</xdr:rowOff>
    </xdr:from>
    <xdr:to>
      <xdr:col>11</xdr:col>
      <xdr:colOff>307975</xdr:colOff>
      <xdr:row>38</xdr:row>
      <xdr:rowOff>24352</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a:off x="6972300" y="6528935"/>
          <a:ext cx="889000" cy="1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a:extLst>
            <a:ext uri="{FF2B5EF4-FFF2-40B4-BE49-F238E27FC236}">
              <a16:creationId xmlns="" xmlns:a16="http://schemas.microsoft.com/office/drawing/2014/main" id="{00000000-0008-0000-0600-000030010000}"/>
            </a:ext>
          </a:extLst>
        </xdr:cNvPr>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a:extLst>
            <a:ext uri="{FF2B5EF4-FFF2-40B4-BE49-F238E27FC236}">
              <a16:creationId xmlns="" xmlns:a16="http://schemas.microsoft.com/office/drawing/2014/main" id="{00000000-0008-0000-0600-000032010000}"/>
            </a:ext>
          </a:extLst>
        </xdr:cNvPr>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79244</xdr:rowOff>
    </xdr:from>
    <xdr:to>
      <xdr:col>15</xdr:col>
      <xdr:colOff>231775</xdr:colOff>
      <xdr:row>37</xdr:row>
      <xdr:rowOff>9394</xdr:rowOff>
    </xdr:to>
    <xdr:sp macro="" textlink="">
      <xdr:nvSpPr>
        <xdr:cNvPr id="313" name="円/楕円 312">
          <a:extLst>
            <a:ext uri="{FF2B5EF4-FFF2-40B4-BE49-F238E27FC236}">
              <a16:creationId xmlns="" xmlns:a16="http://schemas.microsoft.com/office/drawing/2014/main" id="{00000000-0008-0000-0600-000039010000}"/>
            </a:ext>
          </a:extLst>
        </xdr:cNvPr>
        <xdr:cNvSpPr/>
      </xdr:nvSpPr>
      <xdr:spPr>
        <a:xfrm>
          <a:off x="10426700" y="62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102121</xdr:rowOff>
    </xdr:from>
    <xdr:ext cx="599010" cy="259045"/>
    <xdr:sp macro="" textlink="">
      <xdr:nvSpPr>
        <xdr:cNvPr id="314" name="補助費等該当値テキスト">
          <a:extLst>
            <a:ext uri="{FF2B5EF4-FFF2-40B4-BE49-F238E27FC236}">
              <a16:creationId xmlns="" xmlns:a16="http://schemas.microsoft.com/office/drawing/2014/main" id="{00000000-0008-0000-0600-00003A010000}"/>
            </a:ext>
          </a:extLst>
        </xdr:cNvPr>
        <xdr:cNvSpPr txBox="1"/>
      </xdr:nvSpPr>
      <xdr:spPr>
        <a:xfrm>
          <a:off x="10528300" y="610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225,069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23311</xdr:rowOff>
    </xdr:from>
    <xdr:to>
      <xdr:col>14</xdr:col>
      <xdr:colOff>79375</xdr:colOff>
      <xdr:row>37</xdr:row>
      <xdr:rowOff>124911</xdr:rowOff>
    </xdr:to>
    <xdr:sp macro="" textlink="">
      <xdr:nvSpPr>
        <xdr:cNvPr id="315" name="円/楕円 314">
          <a:extLst>
            <a:ext uri="{FF2B5EF4-FFF2-40B4-BE49-F238E27FC236}">
              <a16:creationId xmlns="" xmlns:a16="http://schemas.microsoft.com/office/drawing/2014/main" id="{00000000-0008-0000-0600-00003B010000}"/>
            </a:ext>
          </a:extLst>
        </xdr:cNvPr>
        <xdr:cNvSpPr/>
      </xdr:nvSpPr>
      <xdr:spPr>
        <a:xfrm>
          <a:off x="9588500" y="63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116038</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9339794" y="645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164,430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41534</xdr:rowOff>
    </xdr:from>
    <xdr:to>
      <xdr:col>12</xdr:col>
      <xdr:colOff>561975</xdr:colOff>
      <xdr:row>36</xdr:row>
      <xdr:rowOff>143134</xdr:rowOff>
    </xdr:to>
    <xdr:sp macro="" textlink="">
      <xdr:nvSpPr>
        <xdr:cNvPr id="317" name="円/楕円 316">
          <a:extLst>
            <a:ext uri="{FF2B5EF4-FFF2-40B4-BE49-F238E27FC236}">
              <a16:creationId xmlns="" xmlns:a16="http://schemas.microsoft.com/office/drawing/2014/main" id="{00000000-0008-0000-0600-00003D010000}"/>
            </a:ext>
          </a:extLst>
        </xdr:cNvPr>
        <xdr:cNvSpPr/>
      </xdr:nvSpPr>
      <xdr:spPr>
        <a:xfrm>
          <a:off x="8699500" y="62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159661</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8450794" y="598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145002</xdr:rowOff>
    </xdr:from>
    <xdr:to>
      <xdr:col>11</xdr:col>
      <xdr:colOff>358775</xdr:colOff>
      <xdr:row>38</xdr:row>
      <xdr:rowOff>75152</xdr:rowOff>
    </xdr:to>
    <xdr:sp macro="" textlink="">
      <xdr:nvSpPr>
        <xdr:cNvPr id="319" name="円/楕円 318">
          <a:extLst>
            <a:ext uri="{FF2B5EF4-FFF2-40B4-BE49-F238E27FC236}">
              <a16:creationId xmlns="" xmlns:a16="http://schemas.microsoft.com/office/drawing/2014/main" id="{00000000-0008-0000-0600-00003F010000}"/>
            </a:ext>
          </a:extLst>
        </xdr:cNvPr>
        <xdr:cNvSpPr/>
      </xdr:nvSpPr>
      <xdr:spPr>
        <a:xfrm>
          <a:off x="7810500" y="64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66279</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7561794" y="658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134485</xdr:rowOff>
    </xdr:from>
    <xdr:to>
      <xdr:col>10</xdr:col>
      <xdr:colOff>155575</xdr:colOff>
      <xdr:row>38</xdr:row>
      <xdr:rowOff>64635</xdr:rowOff>
    </xdr:to>
    <xdr:sp macro="" textlink="">
      <xdr:nvSpPr>
        <xdr:cNvPr id="321" name="円/楕円 320">
          <a:extLst>
            <a:ext uri="{FF2B5EF4-FFF2-40B4-BE49-F238E27FC236}">
              <a16:creationId xmlns="" xmlns:a16="http://schemas.microsoft.com/office/drawing/2014/main" id="{00000000-0008-0000-0600-000041010000}"/>
            </a:ext>
          </a:extLst>
        </xdr:cNvPr>
        <xdr:cNvSpPr/>
      </xdr:nvSpPr>
      <xdr:spPr>
        <a:xfrm>
          <a:off x="6921500" y="6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55762</xdr:rowOff>
    </xdr:from>
    <xdr:ext cx="599010"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672794" y="657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122127</xdr:rowOff>
    </xdr:from>
    <xdr:to>
      <xdr:col>15</xdr:col>
      <xdr:colOff>180975</xdr:colOff>
      <xdr:row>55</xdr:row>
      <xdr:rowOff>14460</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9639300" y="9380427"/>
          <a:ext cx="838200" cy="6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a:extLst>
            <a:ext uri="{FF2B5EF4-FFF2-40B4-BE49-F238E27FC236}">
              <a16:creationId xmlns="" xmlns:a16="http://schemas.microsoft.com/office/drawing/2014/main" id="{00000000-0008-0000-0600-000061010000}"/>
            </a:ext>
          </a:extLst>
        </xdr:cNvPr>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122127</xdr:rowOff>
    </xdr:from>
    <xdr:to>
      <xdr:col>14</xdr:col>
      <xdr:colOff>28575</xdr:colOff>
      <xdr:row>55</xdr:row>
      <xdr:rowOff>65724</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8750300" y="9380427"/>
          <a:ext cx="889000" cy="11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a:extLst>
            <a:ext uri="{FF2B5EF4-FFF2-40B4-BE49-F238E27FC236}">
              <a16:creationId xmlns="" xmlns:a16="http://schemas.microsoft.com/office/drawing/2014/main" id="{00000000-0008-0000-0600-000063010000}"/>
            </a:ext>
          </a:extLst>
        </xdr:cNvPr>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65724</xdr:rowOff>
    </xdr:from>
    <xdr:to>
      <xdr:col>12</xdr:col>
      <xdr:colOff>511175</xdr:colOff>
      <xdr:row>57</xdr:row>
      <xdr:rowOff>10841</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flipV="1">
          <a:off x="7861300" y="9495474"/>
          <a:ext cx="889000" cy="28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a:extLst>
            <a:ext uri="{FF2B5EF4-FFF2-40B4-BE49-F238E27FC236}">
              <a16:creationId xmlns="" xmlns:a16="http://schemas.microsoft.com/office/drawing/2014/main" id="{00000000-0008-0000-0600-000066010000}"/>
            </a:ext>
          </a:extLst>
        </xdr:cNvPr>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138908</xdr:rowOff>
    </xdr:from>
    <xdr:to>
      <xdr:col>11</xdr:col>
      <xdr:colOff>307975</xdr:colOff>
      <xdr:row>57</xdr:row>
      <xdr:rowOff>10841</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a:off x="6972300" y="9740108"/>
          <a:ext cx="8890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a:extLst>
            <a:ext uri="{FF2B5EF4-FFF2-40B4-BE49-F238E27FC236}">
              <a16:creationId xmlns="" xmlns:a16="http://schemas.microsoft.com/office/drawing/2014/main" id="{00000000-0008-0000-0600-000069010000}"/>
            </a:ext>
          </a:extLst>
        </xdr:cNvPr>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a:extLst>
            <a:ext uri="{FF2B5EF4-FFF2-40B4-BE49-F238E27FC236}">
              <a16:creationId xmlns="" xmlns:a16="http://schemas.microsoft.com/office/drawing/2014/main" id="{00000000-0008-0000-0600-00006B010000}"/>
            </a:ext>
          </a:extLst>
        </xdr:cNvPr>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135110</xdr:rowOff>
    </xdr:from>
    <xdr:to>
      <xdr:col>15</xdr:col>
      <xdr:colOff>231775</xdr:colOff>
      <xdr:row>55</xdr:row>
      <xdr:rowOff>65260</xdr:rowOff>
    </xdr:to>
    <xdr:sp macro="" textlink="">
      <xdr:nvSpPr>
        <xdr:cNvPr id="370" name="円/楕円 369">
          <a:extLst>
            <a:ext uri="{FF2B5EF4-FFF2-40B4-BE49-F238E27FC236}">
              <a16:creationId xmlns="" xmlns:a16="http://schemas.microsoft.com/office/drawing/2014/main" id="{00000000-0008-0000-0600-000072010000}"/>
            </a:ext>
          </a:extLst>
        </xdr:cNvPr>
        <xdr:cNvSpPr/>
      </xdr:nvSpPr>
      <xdr:spPr>
        <a:xfrm>
          <a:off x="10426700" y="93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157987</xdr:rowOff>
    </xdr:from>
    <xdr:ext cx="599010"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92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939,358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71327</xdr:rowOff>
    </xdr:from>
    <xdr:to>
      <xdr:col>14</xdr:col>
      <xdr:colOff>79375</xdr:colOff>
      <xdr:row>55</xdr:row>
      <xdr:rowOff>1477</xdr:rowOff>
    </xdr:to>
    <xdr:sp macro="" textlink="">
      <xdr:nvSpPr>
        <xdr:cNvPr id="372" name="円/楕円 371">
          <a:extLst>
            <a:ext uri="{FF2B5EF4-FFF2-40B4-BE49-F238E27FC236}">
              <a16:creationId xmlns="" xmlns:a16="http://schemas.microsoft.com/office/drawing/2014/main" id="{00000000-0008-0000-0600-000074010000}"/>
            </a:ext>
          </a:extLst>
        </xdr:cNvPr>
        <xdr:cNvSpPr/>
      </xdr:nvSpPr>
      <xdr:spPr>
        <a:xfrm>
          <a:off x="9588500" y="932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53</xdr:row>
      <xdr:rowOff>18004</xdr:rowOff>
    </xdr:from>
    <xdr:ext cx="690189"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294204" y="91048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1,023,062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14924</xdr:rowOff>
    </xdr:from>
    <xdr:to>
      <xdr:col>12</xdr:col>
      <xdr:colOff>561975</xdr:colOff>
      <xdr:row>55</xdr:row>
      <xdr:rowOff>116524</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8699500" y="944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133051</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50794" y="921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872,082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131491</xdr:rowOff>
    </xdr:from>
    <xdr:to>
      <xdr:col>11</xdr:col>
      <xdr:colOff>358775</xdr:colOff>
      <xdr:row>57</xdr:row>
      <xdr:rowOff>61641</xdr:rowOff>
    </xdr:to>
    <xdr:sp macro="" textlink="">
      <xdr:nvSpPr>
        <xdr:cNvPr id="376" name="円/楕円 375">
          <a:extLst>
            <a:ext uri="{FF2B5EF4-FFF2-40B4-BE49-F238E27FC236}">
              <a16:creationId xmlns="" xmlns:a16="http://schemas.microsoft.com/office/drawing/2014/main" id="{00000000-0008-0000-0600-000078010000}"/>
            </a:ext>
          </a:extLst>
        </xdr:cNvPr>
        <xdr:cNvSpPr/>
      </xdr:nvSpPr>
      <xdr:spPr>
        <a:xfrm>
          <a:off x="7810500" y="97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78168</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61794" y="950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494,106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88108</xdr:rowOff>
    </xdr:from>
    <xdr:to>
      <xdr:col>10</xdr:col>
      <xdr:colOff>155575</xdr:colOff>
      <xdr:row>57</xdr:row>
      <xdr:rowOff>18258</xdr:rowOff>
    </xdr:to>
    <xdr:sp macro="" textlink="">
      <xdr:nvSpPr>
        <xdr:cNvPr id="378" name="円/楕円 377">
          <a:extLst>
            <a:ext uri="{FF2B5EF4-FFF2-40B4-BE49-F238E27FC236}">
              <a16:creationId xmlns="" xmlns:a16="http://schemas.microsoft.com/office/drawing/2014/main" id="{00000000-0008-0000-0600-00007A010000}"/>
            </a:ext>
          </a:extLst>
        </xdr:cNvPr>
        <xdr:cNvSpPr/>
      </xdr:nvSpPr>
      <xdr:spPr>
        <a:xfrm>
          <a:off x="6921500" y="968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34785</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672794" y="946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a:extLst>
            <a:ext uri="{FF2B5EF4-FFF2-40B4-BE49-F238E27FC236}">
              <a16:creationId xmlns="" xmlns:a16="http://schemas.microsoft.com/office/drawing/2014/main" id="{00000000-0008-0000-0600-00009A010000}"/>
            </a:ext>
          </a:extLst>
        </xdr:cNvPr>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a:extLst>
            <a:ext uri="{FF2B5EF4-FFF2-40B4-BE49-F238E27FC236}">
              <a16:creationId xmlns="" xmlns:a16="http://schemas.microsoft.com/office/drawing/2014/main" id="{00000000-0008-0000-0600-00009B010000}"/>
            </a:ext>
          </a:extLst>
        </xdr:cNvPr>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8" name="円/楕円 417">
          <a:extLst>
            <a:ext uri="{FF2B5EF4-FFF2-40B4-BE49-F238E27FC236}">
              <a16:creationId xmlns="" xmlns:a16="http://schemas.microsoft.com/office/drawing/2014/main" id="{00000000-0008-0000-0600-0000A2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19" name="普通建設事業費 （ うち新規整備　）該当値テキスト">
          <a:extLst>
            <a:ext uri="{FF2B5EF4-FFF2-40B4-BE49-F238E27FC236}">
              <a16:creationId xmlns="" xmlns:a16="http://schemas.microsoft.com/office/drawing/2014/main" id="{00000000-0008-0000-0600-0000A3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0" name="円/楕円 419">
          <a:extLst>
            <a:ext uri="{FF2B5EF4-FFF2-40B4-BE49-F238E27FC236}">
              <a16:creationId xmlns="" xmlns:a16="http://schemas.microsoft.com/office/drawing/2014/main" id="{00000000-0008-0000-0600-0000A4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 xmlns:a16="http://schemas.microsoft.com/office/drawing/2014/main"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a:extLst>
            <a:ext uri="{FF2B5EF4-FFF2-40B4-BE49-F238E27FC236}">
              <a16:creationId xmlns="" xmlns:a16="http://schemas.microsoft.com/office/drawing/2014/main" id="{00000000-0008-0000-0600-0000BC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a:extLst>
            <a:ext uri="{FF2B5EF4-FFF2-40B4-BE49-F238E27FC236}">
              <a16:creationId xmlns="" xmlns:a16="http://schemas.microsoft.com/office/drawing/2014/main" id="{00000000-0008-0000-0600-0000BE010000}"/>
            </a:ext>
          </a:extLst>
        </xdr:cNvPr>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76978</xdr:rowOff>
    </xdr:from>
    <xdr:to>
      <xdr:col>15</xdr:col>
      <xdr:colOff>180975</xdr:colOff>
      <xdr:row>93</xdr:row>
      <xdr:rowOff>144055</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9639300" y="16021828"/>
          <a:ext cx="838200" cy="6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a:extLst>
            <a:ext uri="{FF2B5EF4-FFF2-40B4-BE49-F238E27FC236}">
              <a16:creationId xmlns="" xmlns:a16="http://schemas.microsoft.com/office/drawing/2014/main" id="{00000000-0008-0000-0600-0000C1010000}"/>
            </a:ext>
          </a:extLst>
        </xdr:cNvPr>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a:extLst>
            <a:ext uri="{FF2B5EF4-FFF2-40B4-BE49-F238E27FC236}">
              <a16:creationId xmlns="" xmlns:a16="http://schemas.microsoft.com/office/drawing/2014/main" id="{00000000-0008-0000-0600-0000C2010000}"/>
            </a:ext>
          </a:extLst>
        </xdr:cNvPr>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a:extLst>
            <a:ext uri="{FF2B5EF4-FFF2-40B4-BE49-F238E27FC236}">
              <a16:creationId xmlns="" xmlns:a16="http://schemas.microsoft.com/office/drawing/2014/main" id="{00000000-0008-0000-0600-0000C3010000}"/>
            </a:ext>
          </a:extLst>
        </xdr:cNvPr>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93255</xdr:rowOff>
    </xdr:from>
    <xdr:to>
      <xdr:col>15</xdr:col>
      <xdr:colOff>231775</xdr:colOff>
      <xdr:row>94</xdr:row>
      <xdr:rowOff>23405</xdr:rowOff>
    </xdr:to>
    <xdr:sp macro="" textlink="">
      <xdr:nvSpPr>
        <xdr:cNvPr id="458" name="円/楕円 457">
          <a:extLst>
            <a:ext uri="{FF2B5EF4-FFF2-40B4-BE49-F238E27FC236}">
              <a16:creationId xmlns="" xmlns:a16="http://schemas.microsoft.com/office/drawing/2014/main" id="{00000000-0008-0000-0600-0000CA010000}"/>
            </a:ext>
          </a:extLst>
        </xdr:cNvPr>
        <xdr:cNvSpPr/>
      </xdr:nvSpPr>
      <xdr:spPr>
        <a:xfrm>
          <a:off x="10426700" y="160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116132</xdr:rowOff>
    </xdr:from>
    <xdr:ext cx="599010" cy="259045"/>
    <xdr:sp macro="" textlink="">
      <xdr:nvSpPr>
        <xdr:cNvPr id="459" name="普通建設事業費 （ うち更新整備　）該当値テキスト">
          <a:extLst>
            <a:ext uri="{FF2B5EF4-FFF2-40B4-BE49-F238E27FC236}">
              <a16:creationId xmlns="" xmlns:a16="http://schemas.microsoft.com/office/drawing/2014/main" id="{00000000-0008-0000-0600-0000CB010000}"/>
            </a:ext>
          </a:extLst>
        </xdr:cNvPr>
        <xdr:cNvSpPr txBox="1"/>
      </xdr:nvSpPr>
      <xdr:spPr>
        <a:xfrm>
          <a:off x="10528300" y="1588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932,738</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26178</xdr:rowOff>
    </xdr:from>
    <xdr:to>
      <xdr:col>14</xdr:col>
      <xdr:colOff>79375</xdr:colOff>
      <xdr:row>93</xdr:row>
      <xdr:rowOff>127778</xdr:rowOff>
    </xdr:to>
    <xdr:sp macro="" textlink="">
      <xdr:nvSpPr>
        <xdr:cNvPr id="460" name="円/楕円 459">
          <a:extLst>
            <a:ext uri="{FF2B5EF4-FFF2-40B4-BE49-F238E27FC236}">
              <a16:creationId xmlns="" xmlns:a16="http://schemas.microsoft.com/office/drawing/2014/main" id="{00000000-0008-0000-0600-0000CC010000}"/>
            </a:ext>
          </a:extLst>
        </xdr:cNvPr>
        <xdr:cNvSpPr/>
      </xdr:nvSpPr>
      <xdr:spPr>
        <a:xfrm>
          <a:off x="9588500" y="159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91</xdr:row>
      <xdr:rowOff>144305</xdr:rowOff>
    </xdr:from>
    <xdr:ext cx="690189"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9294204" y="157462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a:extLst>
            <a:ext uri="{FF2B5EF4-FFF2-40B4-BE49-F238E27FC236}">
              <a16:creationId xmlns="" xmlns:a16="http://schemas.microsoft.com/office/drawing/2014/main" id="{00000000-0008-0000-0600-0000C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a:extLst>
            <a:ext uri="{FF2B5EF4-FFF2-40B4-BE49-F238E27FC236}">
              <a16:creationId xmlns="" xmlns:a16="http://schemas.microsoft.com/office/drawing/2014/main" id="{00000000-0008-0000-0600-0000C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a:extLst>
            <a:ext uri="{FF2B5EF4-FFF2-40B4-BE49-F238E27FC236}">
              <a16:creationId xmlns="" xmlns:a16="http://schemas.microsoft.com/office/drawing/2014/main" id="{00000000-0008-0000-0600-0000D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a:extLst>
            <a:ext uri="{FF2B5EF4-FFF2-40B4-BE49-F238E27FC236}">
              <a16:creationId xmlns="" xmlns:a16="http://schemas.microsoft.com/office/drawing/2014/main" id="{00000000-0008-0000-0600-0000D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a:extLst>
            <a:ext uri="{FF2B5EF4-FFF2-40B4-BE49-F238E27FC236}">
              <a16:creationId xmlns="" xmlns:a16="http://schemas.microsoft.com/office/drawing/2014/main" id="{00000000-0008-0000-0600-0000D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a:extLst>
            <a:ext uri="{FF2B5EF4-FFF2-40B4-BE49-F238E27FC236}">
              <a16:creationId xmlns="" xmlns:a16="http://schemas.microsoft.com/office/drawing/2014/main" id="{00000000-0008-0000-0600-0000D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a:extLst>
            <a:ext uri="{FF2B5EF4-FFF2-40B4-BE49-F238E27FC236}">
              <a16:creationId xmlns="" xmlns:a16="http://schemas.microsoft.com/office/drawing/2014/main" id="{00000000-0008-0000-0600-0000D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a:extLst>
            <a:ext uri="{FF2B5EF4-FFF2-40B4-BE49-F238E27FC236}">
              <a16:creationId xmlns="" xmlns:a16="http://schemas.microsoft.com/office/drawing/2014/main" id="{00000000-0008-0000-0600-0000D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a:extLst>
            <a:ext uri="{FF2B5EF4-FFF2-40B4-BE49-F238E27FC236}">
              <a16:creationId xmlns="" xmlns:a16="http://schemas.microsoft.com/office/drawing/2014/main" id="{00000000-0008-0000-0600-0000E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a:extLst>
            <a:ext uri="{FF2B5EF4-FFF2-40B4-BE49-F238E27FC236}">
              <a16:creationId xmlns="" xmlns:a16="http://schemas.microsoft.com/office/drawing/2014/main" id="{00000000-0008-0000-0600-0000E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a:extLst>
            <a:ext uri="{FF2B5EF4-FFF2-40B4-BE49-F238E27FC236}">
              <a16:creationId xmlns="" xmlns:a16="http://schemas.microsoft.com/office/drawing/2014/main" id="{00000000-0008-0000-0600-0000E3010000}"/>
            </a:ext>
          </a:extLst>
        </xdr:cNvPr>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a:extLst>
            <a:ext uri="{FF2B5EF4-FFF2-40B4-BE49-F238E27FC236}">
              <a16:creationId xmlns="" xmlns:a16="http://schemas.microsoft.com/office/drawing/2014/main" id="{00000000-0008-0000-0600-0000E4010000}"/>
            </a:ext>
          </a:extLst>
        </xdr:cNvPr>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a:extLst>
            <a:ext uri="{FF2B5EF4-FFF2-40B4-BE49-F238E27FC236}">
              <a16:creationId xmlns="" xmlns:a16="http://schemas.microsoft.com/office/drawing/2014/main" id="{00000000-0008-0000-0600-0000E5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a:extLst>
            <a:ext uri="{FF2B5EF4-FFF2-40B4-BE49-F238E27FC236}">
              <a16:creationId xmlns="" xmlns:a16="http://schemas.microsoft.com/office/drawing/2014/main" id="{00000000-0008-0000-0600-0000E6010000}"/>
            </a:ext>
          </a:extLst>
        </xdr:cNvPr>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111889</xdr:rowOff>
    </xdr:from>
    <xdr:to>
      <xdr:col>23</xdr:col>
      <xdr:colOff>517525</xdr:colOff>
      <xdr:row>38</xdr:row>
      <xdr:rowOff>139700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5481300" y="6626989"/>
          <a:ext cx="838200" cy="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a:extLst>
            <a:ext uri="{FF2B5EF4-FFF2-40B4-BE49-F238E27FC236}">
              <a16:creationId xmlns="" xmlns:a16="http://schemas.microsoft.com/office/drawing/2014/main" id="{00000000-0008-0000-0600-0000E9010000}"/>
            </a:ext>
          </a:extLst>
        </xdr:cNvPr>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a:extLst>
            <a:ext uri="{FF2B5EF4-FFF2-40B4-BE49-F238E27FC236}">
              <a16:creationId xmlns="" xmlns:a16="http://schemas.microsoft.com/office/drawing/2014/main" id="{00000000-0008-0000-0600-0000EA010000}"/>
            </a:ext>
          </a:extLst>
        </xdr:cNvPr>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82986</xdr:rowOff>
    </xdr:from>
    <xdr:to>
      <xdr:col>22</xdr:col>
      <xdr:colOff>365125</xdr:colOff>
      <xdr:row>38</xdr:row>
      <xdr:rowOff>111889</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4592300" y="6598086"/>
          <a:ext cx="889000" cy="2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a:extLst>
            <a:ext uri="{FF2B5EF4-FFF2-40B4-BE49-F238E27FC236}">
              <a16:creationId xmlns="" xmlns:a16="http://schemas.microsoft.com/office/drawing/2014/main" id="{00000000-0008-0000-0600-0000EC010000}"/>
            </a:ext>
          </a:extLst>
        </xdr:cNvPr>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56060</xdr:rowOff>
    </xdr:from>
    <xdr:to>
      <xdr:col>21</xdr:col>
      <xdr:colOff>161925</xdr:colOff>
      <xdr:row>38</xdr:row>
      <xdr:rowOff>82986</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3703300" y="6571160"/>
          <a:ext cx="8890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a:extLst>
            <a:ext uri="{FF2B5EF4-FFF2-40B4-BE49-F238E27FC236}">
              <a16:creationId xmlns="" xmlns:a16="http://schemas.microsoft.com/office/drawing/2014/main" id="{00000000-0008-0000-0600-0000EF010000}"/>
            </a:ext>
          </a:extLst>
        </xdr:cNvPr>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56060</xdr:rowOff>
    </xdr:from>
    <xdr:to>
      <xdr:col>19</xdr:col>
      <xdr:colOff>644525</xdr:colOff>
      <xdr:row>38</xdr:row>
      <xdr:rowOff>121520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flipV="1">
          <a:off x="12814300" y="6571160"/>
          <a:ext cx="889000" cy="6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a:extLst>
            <a:ext uri="{FF2B5EF4-FFF2-40B4-BE49-F238E27FC236}">
              <a16:creationId xmlns="" xmlns:a16="http://schemas.microsoft.com/office/drawing/2014/main" id="{00000000-0008-0000-0600-0000F2010000}"/>
            </a:ext>
          </a:extLst>
        </xdr:cNvPr>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a:extLst>
            <a:ext uri="{FF2B5EF4-FFF2-40B4-BE49-F238E27FC236}">
              <a16:creationId xmlns="" xmlns:a16="http://schemas.microsoft.com/office/drawing/2014/main" id="{00000000-0008-0000-0600-0000F4010000}"/>
            </a:ext>
          </a:extLst>
        </xdr:cNvPr>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a:extLst>
            <a:ext uri="{FF2B5EF4-FFF2-40B4-BE49-F238E27FC236}">
              <a16:creationId xmlns="" xmlns:a16="http://schemas.microsoft.com/office/drawing/2014/main" id="{00000000-0008-0000-0600-0000FB01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a:extLst>
            <a:ext uri="{FF2B5EF4-FFF2-40B4-BE49-F238E27FC236}">
              <a16:creationId xmlns="" xmlns:a16="http://schemas.microsoft.com/office/drawing/2014/main" id="{00000000-0008-0000-0600-0000FC010000}"/>
            </a:ext>
          </a:extLst>
        </xdr:cNvPr>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61089</xdr:rowOff>
    </xdr:from>
    <xdr:to>
      <xdr:col>22</xdr:col>
      <xdr:colOff>415925</xdr:colOff>
      <xdr:row>38</xdr:row>
      <xdr:rowOff>162689</xdr:rowOff>
    </xdr:to>
    <xdr:sp macro="" textlink="">
      <xdr:nvSpPr>
        <xdr:cNvPr id="509" name="円/楕円 508">
          <a:extLst>
            <a:ext uri="{FF2B5EF4-FFF2-40B4-BE49-F238E27FC236}">
              <a16:creationId xmlns="" xmlns:a16="http://schemas.microsoft.com/office/drawing/2014/main" id="{00000000-0008-0000-0600-0000FD010000}"/>
            </a:ext>
          </a:extLst>
        </xdr:cNvPr>
        <xdr:cNvSpPr/>
      </xdr:nvSpPr>
      <xdr:spPr>
        <a:xfrm>
          <a:off x="15430500" y="65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153816</xdr:rowOff>
    </xdr:from>
    <xdr:ext cx="534377"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5214111" y="666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32186</xdr:rowOff>
    </xdr:from>
    <xdr:to>
      <xdr:col>21</xdr:col>
      <xdr:colOff>212725</xdr:colOff>
      <xdr:row>38</xdr:row>
      <xdr:rowOff>133786</xdr:rowOff>
    </xdr:to>
    <xdr:sp macro="" textlink="">
      <xdr:nvSpPr>
        <xdr:cNvPr id="511" name="円/楕円 510">
          <a:extLst>
            <a:ext uri="{FF2B5EF4-FFF2-40B4-BE49-F238E27FC236}">
              <a16:creationId xmlns="" xmlns:a16="http://schemas.microsoft.com/office/drawing/2014/main" id="{00000000-0008-0000-0600-0000FF010000}"/>
            </a:ext>
          </a:extLst>
        </xdr:cNvPr>
        <xdr:cNvSpPr/>
      </xdr:nvSpPr>
      <xdr:spPr>
        <a:xfrm>
          <a:off x="14541500" y="65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150314</xdr:rowOff>
    </xdr:from>
    <xdr:ext cx="534377"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4325111" y="63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5260</xdr:rowOff>
    </xdr:from>
    <xdr:to>
      <xdr:col>20</xdr:col>
      <xdr:colOff>9525</xdr:colOff>
      <xdr:row>38</xdr:row>
      <xdr:rowOff>106860</xdr:rowOff>
    </xdr:to>
    <xdr:sp macro="" textlink="">
      <xdr:nvSpPr>
        <xdr:cNvPr id="513" name="円/楕円 512">
          <a:extLst>
            <a:ext uri="{FF2B5EF4-FFF2-40B4-BE49-F238E27FC236}">
              <a16:creationId xmlns="" xmlns:a16="http://schemas.microsoft.com/office/drawing/2014/main" id="{00000000-0008-0000-0600-000001020000}"/>
            </a:ext>
          </a:extLst>
        </xdr:cNvPr>
        <xdr:cNvSpPr/>
      </xdr:nvSpPr>
      <xdr:spPr>
        <a:xfrm>
          <a:off x="13652500" y="65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123387</xdr:rowOff>
    </xdr:from>
    <xdr:ext cx="534377"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3436111" y="62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70720</xdr:rowOff>
    </xdr:from>
    <xdr:to>
      <xdr:col>18</xdr:col>
      <xdr:colOff>492125</xdr:colOff>
      <xdr:row>39</xdr:row>
      <xdr:rowOff>870</xdr:rowOff>
    </xdr:to>
    <xdr:sp macro="" textlink="">
      <xdr:nvSpPr>
        <xdr:cNvPr id="515" name="円/楕円 514">
          <a:extLst>
            <a:ext uri="{FF2B5EF4-FFF2-40B4-BE49-F238E27FC236}">
              <a16:creationId xmlns="" xmlns:a16="http://schemas.microsoft.com/office/drawing/2014/main" id="{00000000-0008-0000-0600-000003020000}"/>
            </a:ext>
          </a:extLst>
        </xdr:cNvPr>
        <xdr:cNvSpPr/>
      </xdr:nvSpPr>
      <xdr:spPr>
        <a:xfrm>
          <a:off x="12763500" y="65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163447</xdr:rowOff>
    </xdr:from>
    <xdr:ext cx="469744"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2579427" y="667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a:extLst>
            <a:ext uri="{FF2B5EF4-FFF2-40B4-BE49-F238E27FC236}">
              <a16:creationId xmlns="" xmlns:a16="http://schemas.microsoft.com/office/drawing/2014/main" id="{00000000-0008-0000-0600-00000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a:extLst>
            <a:ext uri="{FF2B5EF4-FFF2-40B4-BE49-F238E27FC236}">
              <a16:creationId xmlns="" xmlns:a16="http://schemas.microsoft.com/office/drawing/2014/main" id="{00000000-0008-0000-0600-00000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a:extLst>
            <a:ext uri="{FF2B5EF4-FFF2-40B4-BE49-F238E27FC236}">
              <a16:creationId xmlns="" xmlns:a16="http://schemas.microsoft.com/office/drawing/2014/main" id="{00000000-0008-0000-0600-00000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a:extLst>
            <a:ext uri="{FF2B5EF4-FFF2-40B4-BE49-F238E27FC236}">
              <a16:creationId xmlns="" xmlns:a16="http://schemas.microsoft.com/office/drawing/2014/main" id="{00000000-0008-0000-0600-00000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a:extLst>
            <a:ext uri="{FF2B5EF4-FFF2-40B4-BE49-F238E27FC236}">
              <a16:creationId xmlns="" xmlns:a16="http://schemas.microsoft.com/office/drawing/2014/main" id="{00000000-0008-0000-0600-00000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a:extLst>
            <a:ext uri="{FF2B5EF4-FFF2-40B4-BE49-F238E27FC236}">
              <a16:creationId xmlns="" xmlns:a16="http://schemas.microsoft.com/office/drawing/2014/main" id="{00000000-0008-0000-0600-00000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a:extLst>
            <a:ext uri="{FF2B5EF4-FFF2-40B4-BE49-F238E27FC236}">
              <a16:creationId xmlns="" xmlns:a16="http://schemas.microsoft.com/office/drawing/2014/main" id="{00000000-0008-0000-0600-00000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a:extLst>
            <a:ext uri="{FF2B5EF4-FFF2-40B4-BE49-F238E27FC236}">
              <a16:creationId xmlns="" xmlns:a16="http://schemas.microsoft.com/office/drawing/2014/main" id="{00000000-0008-0000-0600-00000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a:extLst>
            <a:ext uri="{FF2B5EF4-FFF2-40B4-BE49-F238E27FC236}">
              <a16:creationId xmlns="" xmlns:a16="http://schemas.microsoft.com/office/drawing/2014/main" id="{00000000-0008-0000-0600-00001A020000}"/>
            </a:ext>
          </a:extLst>
        </xdr:cNvPr>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a:extLst>
            <a:ext uri="{FF2B5EF4-FFF2-40B4-BE49-F238E27FC236}">
              <a16:creationId xmlns="" xmlns:a16="http://schemas.microsoft.com/office/drawing/2014/main" id="{00000000-0008-0000-0600-00001B020000}"/>
            </a:ext>
          </a:extLst>
        </xdr:cNvPr>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a:extLst>
            <a:ext uri="{FF2B5EF4-FFF2-40B4-BE49-F238E27FC236}">
              <a16:creationId xmlns="" xmlns:a16="http://schemas.microsoft.com/office/drawing/2014/main" id="{00000000-0008-0000-0600-00001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a:extLst>
            <a:ext uri="{FF2B5EF4-FFF2-40B4-BE49-F238E27FC236}">
              <a16:creationId xmlns="" xmlns:a16="http://schemas.microsoft.com/office/drawing/2014/main" id="{00000000-0008-0000-0600-00001D020000}"/>
            </a:ext>
          </a:extLst>
        </xdr:cNvPr>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a:extLst>
            <a:ext uri="{FF2B5EF4-FFF2-40B4-BE49-F238E27FC236}">
              <a16:creationId xmlns="" xmlns:a16="http://schemas.microsoft.com/office/drawing/2014/main" id="{00000000-0008-0000-0600-00001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a:extLst>
            <a:ext uri="{FF2B5EF4-FFF2-40B4-BE49-F238E27FC236}">
              <a16:creationId xmlns="" xmlns:a16="http://schemas.microsoft.com/office/drawing/2014/main" id="{00000000-0008-0000-0600-000020020000}"/>
            </a:ext>
          </a:extLst>
        </xdr:cNvPr>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a:extLst>
            <a:ext uri="{FF2B5EF4-FFF2-40B4-BE49-F238E27FC236}">
              <a16:creationId xmlns="" xmlns:a16="http://schemas.microsoft.com/office/drawing/2014/main" id="{00000000-0008-0000-0600-000021020000}"/>
            </a:ext>
          </a:extLst>
        </xdr:cNvPr>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a:extLst>
            <a:ext uri="{FF2B5EF4-FFF2-40B4-BE49-F238E27FC236}">
              <a16:creationId xmlns="" xmlns:a16="http://schemas.microsoft.com/office/drawing/2014/main" id="{00000000-0008-0000-0600-000023020000}"/>
            </a:ext>
          </a:extLst>
        </xdr:cNvPr>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a:extLst>
            <a:ext uri="{FF2B5EF4-FFF2-40B4-BE49-F238E27FC236}">
              <a16:creationId xmlns="" xmlns:a16="http://schemas.microsoft.com/office/drawing/2014/main" id="{00000000-0008-0000-0600-000026020000}"/>
            </a:ext>
          </a:extLst>
        </xdr:cNvPr>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a:extLst>
            <a:ext uri="{FF2B5EF4-FFF2-40B4-BE49-F238E27FC236}">
              <a16:creationId xmlns="" xmlns:a16="http://schemas.microsoft.com/office/drawing/2014/main" id="{00000000-0008-0000-0600-000029020000}"/>
            </a:ext>
          </a:extLst>
        </xdr:cNvPr>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a:extLst>
            <a:ext uri="{FF2B5EF4-FFF2-40B4-BE49-F238E27FC236}">
              <a16:creationId xmlns="" xmlns:a16="http://schemas.microsoft.com/office/drawing/2014/main" id="{00000000-0008-0000-0600-00002B020000}"/>
            </a:ext>
          </a:extLst>
        </xdr:cNvPr>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a:extLst>
            <a:ext uri="{FF2B5EF4-FFF2-40B4-BE49-F238E27FC236}">
              <a16:creationId xmlns="" xmlns:a16="http://schemas.microsoft.com/office/drawing/2014/main" id="{00000000-0008-0000-0600-00003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a:extLst>
            <a:ext uri="{FF2B5EF4-FFF2-40B4-BE49-F238E27FC236}">
              <a16:creationId xmlns="" xmlns:a16="http://schemas.microsoft.com/office/drawing/2014/main" id="{00000000-0008-0000-0600-000033020000}"/>
            </a:ext>
          </a:extLst>
        </xdr:cNvPr>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a:extLst>
            <a:ext uri="{FF2B5EF4-FFF2-40B4-BE49-F238E27FC236}">
              <a16:creationId xmlns="" xmlns:a16="http://schemas.microsoft.com/office/drawing/2014/main" id="{00000000-0008-0000-0600-00003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a:extLst>
            <a:ext uri="{FF2B5EF4-FFF2-40B4-BE49-F238E27FC236}">
              <a16:creationId xmlns="" xmlns:a16="http://schemas.microsoft.com/office/drawing/2014/main" id="{00000000-0008-0000-0600-00003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a:extLst>
            <a:ext uri="{FF2B5EF4-FFF2-40B4-BE49-F238E27FC236}">
              <a16:creationId xmlns="" xmlns:a16="http://schemas.microsoft.com/office/drawing/2014/main" id="{00000000-0008-0000-0600-00003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a:extLst>
            <a:ext uri="{FF2B5EF4-FFF2-40B4-BE49-F238E27FC236}">
              <a16:creationId xmlns="" xmlns:a16="http://schemas.microsoft.com/office/drawing/2014/main" id="{00000000-0008-0000-0600-00003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a:extLst>
            <a:ext uri="{FF2B5EF4-FFF2-40B4-BE49-F238E27FC236}">
              <a16:creationId xmlns="" xmlns:a16="http://schemas.microsoft.com/office/drawing/2014/main" id="{00000000-0008-0000-0600-00004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a:extLst>
            <a:ext uri="{FF2B5EF4-FFF2-40B4-BE49-F238E27FC236}">
              <a16:creationId xmlns="" xmlns:a16="http://schemas.microsoft.com/office/drawing/2014/main" id="{00000000-0008-0000-0600-00004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a:extLst>
            <a:ext uri="{FF2B5EF4-FFF2-40B4-BE49-F238E27FC236}">
              <a16:creationId xmlns="" xmlns:a16="http://schemas.microsoft.com/office/drawing/2014/main" id="{00000000-0008-0000-0600-00004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a:extLst>
            <a:ext uri="{FF2B5EF4-FFF2-40B4-BE49-F238E27FC236}">
              <a16:creationId xmlns="" xmlns:a16="http://schemas.microsoft.com/office/drawing/2014/main" id="{00000000-0008-0000-0600-000054020000}"/>
            </a:ext>
          </a:extLst>
        </xdr:cNvPr>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a:extLst>
            <a:ext uri="{FF2B5EF4-FFF2-40B4-BE49-F238E27FC236}">
              <a16:creationId xmlns="" xmlns:a16="http://schemas.microsoft.com/office/drawing/2014/main" id="{00000000-0008-0000-0600-000056020000}"/>
            </a:ext>
          </a:extLst>
        </xdr:cNvPr>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157262</xdr:rowOff>
    </xdr:from>
    <xdr:to>
      <xdr:col>23</xdr:col>
      <xdr:colOff>517525</xdr:colOff>
      <xdr:row>77</xdr:row>
      <xdr:rowOff>26572</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5481300" y="13187462"/>
          <a:ext cx="838200" cy="4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a:extLst>
            <a:ext uri="{FF2B5EF4-FFF2-40B4-BE49-F238E27FC236}">
              <a16:creationId xmlns="" xmlns:a16="http://schemas.microsoft.com/office/drawing/2014/main" id="{00000000-0008-0000-0600-000059020000}"/>
            </a:ext>
          </a:extLst>
        </xdr:cNvPr>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a:extLst>
            <a:ext uri="{FF2B5EF4-FFF2-40B4-BE49-F238E27FC236}">
              <a16:creationId xmlns="" xmlns:a16="http://schemas.microsoft.com/office/drawing/2014/main" id="{00000000-0008-0000-0600-00005A020000}"/>
            </a:ext>
          </a:extLst>
        </xdr:cNvPr>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99027</xdr:rowOff>
    </xdr:from>
    <xdr:to>
      <xdr:col>22</xdr:col>
      <xdr:colOff>365125</xdr:colOff>
      <xdr:row>76</xdr:row>
      <xdr:rowOff>157262</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4592300" y="13129227"/>
          <a:ext cx="889000" cy="5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a:extLst>
            <a:ext uri="{FF2B5EF4-FFF2-40B4-BE49-F238E27FC236}">
              <a16:creationId xmlns="" xmlns:a16="http://schemas.microsoft.com/office/drawing/2014/main" id="{00000000-0008-0000-0600-00005C020000}"/>
            </a:ext>
          </a:extLst>
        </xdr:cNvPr>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52701</xdr:rowOff>
    </xdr:from>
    <xdr:to>
      <xdr:col>21</xdr:col>
      <xdr:colOff>161925</xdr:colOff>
      <xdr:row>76</xdr:row>
      <xdr:rowOff>99027</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3703300" y="13082901"/>
          <a:ext cx="889000" cy="4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a:extLst>
            <a:ext uri="{FF2B5EF4-FFF2-40B4-BE49-F238E27FC236}">
              <a16:creationId xmlns="" xmlns:a16="http://schemas.microsoft.com/office/drawing/2014/main" id="{00000000-0008-0000-0600-00005F020000}"/>
            </a:ext>
          </a:extLst>
        </xdr:cNvPr>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51127</xdr:rowOff>
    </xdr:from>
    <xdr:to>
      <xdr:col>19</xdr:col>
      <xdr:colOff>644525</xdr:colOff>
      <xdr:row>76</xdr:row>
      <xdr:rowOff>52701</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814300" y="12909877"/>
          <a:ext cx="889000" cy="17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a:extLst>
            <a:ext uri="{FF2B5EF4-FFF2-40B4-BE49-F238E27FC236}">
              <a16:creationId xmlns="" xmlns:a16="http://schemas.microsoft.com/office/drawing/2014/main" id="{00000000-0008-0000-0600-000062020000}"/>
            </a:ext>
          </a:extLst>
        </xdr:cNvPr>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a:extLst>
            <a:ext uri="{FF2B5EF4-FFF2-40B4-BE49-F238E27FC236}">
              <a16:creationId xmlns="" xmlns:a16="http://schemas.microsoft.com/office/drawing/2014/main" id="{00000000-0008-0000-0600-000064020000}"/>
            </a:ext>
          </a:extLst>
        </xdr:cNvPr>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147222</xdr:rowOff>
    </xdr:from>
    <xdr:to>
      <xdr:col>23</xdr:col>
      <xdr:colOff>568325</xdr:colOff>
      <xdr:row>77</xdr:row>
      <xdr:rowOff>77372</xdr:rowOff>
    </xdr:to>
    <xdr:sp macro="" textlink="">
      <xdr:nvSpPr>
        <xdr:cNvPr id="619" name="円/楕円 618">
          <a:extLst>
            <a:ext uri="{FF2B5EF4-FFF2-40B4-BE49-F238E27FC236}">
              <a16:creationId xmlns="" xmlns:a16="http://schemas.microsoft.com/office/drawing/2014/main" id="{00000000-0008-0000-0600-00006B020000}"/>
            </a:ext>
          </a:extLst>
        </xdr:cNvPr>
        <xdr:cNvSpPr/>
      </xdr:nvSpPr>
      <xdr:spPr>
        <a:xfrm>
          <a:off x="16268700" y="1317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170099</xdr:rowOff>
    </xdr:from>
    <xdr:ext cx="599010" cy="259045"/>
    <xdr:sp macro="" textlink="">
      <xdr:nvSpPr>
        <xdr:cNvPr id="620" name="公債費該当値テキスト">
          <a:extLst>
            <a:ext uri="{FF2B5EF4-FFF2-40B4-BE49-F238E27FC236}">
              <a16:creationId xmlns="" xmlns:a16="http://schemas.microsoft.com/office/drawing/2014/main" id="{00000000-0008-0000-0600-00006C020000}"/>
            </a:ext>
          </a:extLst>
        </xdr:cNvPr>
        <xdr:cNvSpPr txBox="1"/>
      </xdr:nvSpPr>
      <xdr:spPr>
        <a:xfrm>
          <a:off x="16370300" y="1302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189,385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106462</xdr:rowOff>
    </xdr:from>
    <xdr:to>
      <xdr:col>22</xdr:col>
      <xdr:colOff>415925</xdr:colOff>
      <xdr:row>77</xdr:row>
      <xdr:rowOff>36612</xdr:rowOff>
    </xdr:to>
    <xdr:sp macro="" textlink="">
      <xdr:nvSpPr>
        <xdr:cNvPr id="621" name="円/楕円 620">
          <a:extLst>
            <a:ext uri="{FF2B5EF4-FFF2-40B4-BE49-F238E27FC236}">
              <a16:creationId xmlns="" xmlns:a16="http://schemas.microsoft.com/office/drawing/2014/main" id="{00000000-0008-0000-0600-00006D020000}"/>
            </a:ext>
          </a:extLst>
        </xdr:cNvPr>
        <xdr:cNvSpPr/>
      </xdr:nvSpPr>
      <xdr:spPr>
        <a:xfrm>
          <a:off x="15430500" y="131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53139</xdr:rowOff>
    </xdr:from>
    <xdr:ext cx="599010"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5181794" y="1291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210,781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48227</xdr:rowOff>
    </xdr:from>
    <xdr:to>
      <xdr:col>21</xdr:col>
      <xdr:colOff>212725</xdr:colOff>
      <xdr:row>76</xdr:row>
      <xdr:rowOff>149827</xdr:rowOff>
    </xdr:to>
    <xdr:sp macro="" textlink="">
      <xdr:nvSpPr>
        <xdr:cNvPr id="623" name="円/楕円 622">
          <a:extLst>
            <a:ext uri="{FF2B5EF4-FFF2-40B4-BE49-F238E27FC236}">
              <a16:creationId xmlns="" xmlns:a16="http://schemas.microsoft.com/office/drawing/2014/main" id="{00000000-0008-0000-0600-00006F020000}"/>
            </a:ext>
          </a:extLst>
        </xdr:cNvPr>
        <xdr:cNvSpPr/>
      </xdr:nvSpPr>
      <xdr:spPr>
        <a:xfrm>
          <a:off x="14541500" y="130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166354</xdr:rowOff>
    </xdr:from>
    <xdr:ext cx="599010"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4292794" y="1285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241,351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1901</xdr:rowOff>
    </xdr:from>
    <xdr:to>
      <xdr:col>20</xdr:col>
      <xdr:colOff>9525</xdr:colOff>
      <xdr:row>76</xdr:row>
      <xdr:rowOff>103501</xdr:rowOff>
    </xdr:to>
    <xdr:sp macro="" textlink="">
      <xdr:nvSpPr>
        <xdr:cNvPr id="625" name="円/楕円 624">
          <a:extLst>
            <a:ext uri="{FF2B5EF4-FFF2-40B4-BE49-F238E27FC236}">
              <a16:creationId xmlns="" xmlns:a16="http://schemas.microsoft.com/office/drawing/2014/main" id="{00000000-0008-0000-0600-000071020000}"/>
            </a:ext>
          </a:extLst>
        </xdr:cNvPr>
        <xdr:cNvSpPr/>
      </xdr:nvSpPr>
      <xdr:spPr>
        <a:xfrm>
          <a:off x="13652500" y="1303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120028</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3403794" y="1280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265,669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327</xdr:rowOff>
    </xdr:from>
    <xdr:to>
      <xdr:col>18</xdr:col>
      <xdr:colOff>492125</xdr:colOff>
      <xdr:row>75</xdr:row>
      <xdr:rowOff>101927</xdr:rowOff>
    </xdr:to>
    <xdr:sp macro="" textlink="">
      <xdr:nvSpPr>
        <xdr:cNvPr id="627" name="円/楕円 626">
          <a:extLst>
            <a:ext uri="{FF2B5EF4-FFF2-40B4-BE49-F238E27FC236}">
              <a16:creationId xmlns="" xmlns:a16="http://schemas.microsoft.com/office/drawing/2014/main" id="{00000000-0008-0000-0600-000073020000}"/>
            </a:ext>
          </a:extLst>
        </xdr:cNvPr>
        <xdr:cNvSpPr/>
      </xdr:nvSpPr>
      <xdr:spPr>
        <a:xfrm>
          <a:off x="12763500" y="128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118454</xdr:rowOff>
    </xdr:from>
    <xdr:ext cx="599010"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2514794" y="1263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 xmlns:a16="http://schemas.microsoft.com/office/drawing/2014/main"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 xmlns:a16="http://schemas.microsoft.com/office/drawing/2014/main"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 xmlns:a16="http://schemas.microsoft.com/office/drawing/2014/main"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 xmlns:a16="http://schemas.microsoft.com/office/drawing/2014/main"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 xmlns:a16="http://schemas.microsoft.com/office/drawing/2014/main"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 xmlns:a16="http://schemas.microsoft.com/office/drawing/2014/main"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a:extLst>
            <a:ext uri="{FF2B5EF4-FFF2-40B4-BE49-F238E27FC236}">
              <a16:creationId xmlns="" xmlns:a16="http://schemas.microsoft.com/office/drawing/2014/main" id="{00000000-0008-0000-0600-00008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a:extLst>
            <a:ext uri="{FF2B5EF4-FFF2-40B4-BE49-F238E27FC236}">
              <a16:creationId xmlns="" xmlns:a16="http://schemas.microsoft.com/office/drawing/2014/main" id="{00000000-0008-0000-0600-00008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a:extLst>
            <a:ext uri="{FF2B5EF4-FFF2-40B4-BE49-F238E27FC236}">
              <a16:creationId xmlns="" xmlns:a16="http://schemas.microsoft.com/office/drawing/2014/main" id="{00000000-0008-0000-0600-00008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a:extLst>
            <a:ext uri="{FF2B5EF4-FFF2-40B4-BE49-F238E27FC236}">
              <a16:creationId xmlns="" xmlns:a16="http://schemas.microsoft.com/office/drawing/2014/main" id="{00000000-0008-0000-0600-00008D020000}"/>
            </a:ext>
          </a:extLst>
        </xdr:cNvPr>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a:extLst>
            <a:ext uri="{FF2B5EF4-FFF2-40B4-BE49-F238E27FC236}">
              <a16:creationId xmlns="" xmlns:a16="http://schemas.microsoft.com/office/drawing/2014/main" id="{00000000-0008-0000-0600-00008F020000}"/>
            </a:ext>
          </a:extLst>
        </xdr:cNvPr>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154298</xdr:rowOff>
    </xdr:from>
    <xdr:to>
      <xdr:col>23</xdr:col>
      <xdr:colOff>517525</xdr:colOff>
      <xdr:row>98</xdr:row>
      <xdr:rowOff>166331</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flipV="1">
          <a:off x="15481300" y="16956398"/>
          <a:ext cx="8382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a:extLst>
            <a:ext uri="{FF2B5EF4-FFF2-40B4-BE49-F238E27FC236}">
              <a16:creationId xmlns="" xmlns:a16="http://schemas.microsoft.com/office/drawing/2014/main" id="{00000000-0008-0000-0600-000092020000}"/>
            </a:ext>
          </a:extLst>
        </xdr:cNvPr>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a:extLst>
            <a:ext uri="{FF2B5EF4-FFF2-40B4-BE49-F238E27FC236}">
              <a16:creationId xmlns="" xmlns:a16="http://schemas.microsoft.com/office/drawing/2014/main" id="{00000000-0008-0000-0600-000093020000}"/>
            </a:ext>
          </a:extLst>
        </xdr:cNvPr>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109857</xdr:rowOff>
    </xdr:from>
    <xdr:to>
      <xdr:col>22</xdr:col>
      <xdr:colOff>365125</xdr:colOff>
      <xdr:row>98</xdr:row>
      <xdr:rowOff>166331</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4592300" y="16911957"/>
          <a:ext cx="889000" cy="5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a:extLst>
            <a:ext uri="{FF2B5EF4-FFF2-40B4-BE49-F238E27FC236}">
              <a16:creationId xmlns="" xmlns:a16="http://schemas.microsoft.com/office/drawing/2014/main" id="{00000000-0008-0000-0600-000095020000}"/>
            </a:ext>
          </a:extLst>
        </xdr:cNvPr>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109857</xdr:rowOff>
    </xdr:from>
    <xdr:to>
      <xdr:col>21</xdr:col>
      <xdr:colOff>161925</xdr:colOff>
      <xdr:row>98</xdr:row>
      <xdr:rowOff>155265</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flipV="1">
          <a:off x="13703300" y="16911957"/>
          <a:ext cx="889000" cy="4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a:extLst>
            <a:ext uri="{FF2B5EF4-FFF2-40B4-BE49-F238E27FC236}">
              <a16:creationId xmlns="" xmlns:a16="http://schemas.microsoft.com/office/drawing/2014/main" id="{00000000-0008-0000-0600-000098020000}"/>
            </a:ext>
          </a:extLst>
        </xdr:cNvPr>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73833</xdr:rowOff>
    </xdr:from>
    <xdr:to>
      <xdr:col>19</xdr:col>
      <xdr:colOff>644525</xdr:colOff>
      <xdr:row>98</xdr:row>
      <xdr:rowOff>155265</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814300" y="16875933"/>
          <a:ext cx="889000" cy="8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a:extLst>
            <a:ext uri="{FF2B5EF4-FFF2-40B4-BE49-F238E27FC236}">
              <a16:creationId xmlns="" xmlns:a16="http://schemas.microsoft.com/office/drawing/2014/main" id="{00000000-0008-0000-0600-00009B020000}"/>
            </a:ext>
          </a:extLst>
        </xdr:cNvPr>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a:extLst>
            <a:ext uri="{FF2B5EF4-FFF2-40B4-BE49-F238E27FC236}">
              <a16:creationId xmlns="" xmlns:a16="http://schemas.microsoft.com/office/drawing/2014/main" id="{00000000-0008-0000-0600-00009D020000}"/>
            </a:ext>
          </a:extLst>
        </xdr:cNvPr>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103498</xdr:rowOff>
    </xdr:from>
    <xdr:to>
      <xdr:col>23</xdr:col>
      <xdr:colOff>568325</xdr:colOff>
      <xdr:row>99</xdr:row>
      <xdr:rowOff>33648</xdr:rowOff>
    </xdr:to>
    <xdr:sp macro="" textlink="">
      <xdr:nvSpPr>
        <xdr:cNvPr id="676" name="円/楕円 675">
          <a:extLst>
            <a:ext uri="{FF2B5EF4-FFF2-40B4-BE49-F238E27FC236}">
              <a16:creationId xmlns="" xmlns:a16="http://schemas.microsoft.com/office/drawing/2014/main" id="{00000000-0008-0000-0600-0000A4020000}"/>
            </a:ext>
          </a:extLst>
        </xdr:cNvPr>
        <xdr:cNvSpPr/>
      </xdr:nvSpPr>
      <xdr:spPr>
        <a:xfrm>
          <a:off x="16268700" y="1690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a:extLst>
            <a:ext uri="{FF2B5EF4-FFF2-40B4-BE49-F238E27FC236}">
              <a16:creationId xmlns="" xmlns:a16="http://schemas.microsoft.com/office/drawing/2014/main" id="{00000000-0008-0000-0600-0000A5020000}"/>
            </a:ext>
          </a:extLst>
        </xdr:cNvPr>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115531</xdr:rowOff>
    </xdr:from>
    <xdr:to>
      <xdr:col>22</xdr:col>
      <xdr:colOff>415925</xdr:colOff>
      <xdr:row>99</xdr:row>
      <xdr:rowOff>45681</xdr:rowOff>
    </xdr:to>
    <xdr:sp macro="" textlink="">
      <xdr:nvSpPr>
        <xdr:cNvPr id="678" name="円/楕円 677">
          <a:extLst>
            <a:ext uri="{FF2B5EF4-FFF2-40B4-BE49-F238E27FC236}">
              <a16:creationId xmlns="" xmlns:a16="http://schemas.microsoft.com/office/drawing/2014/main" id="{00000000-0008-0000-0600-0000A6020000}"/>
            </a:ext>
          </a:extLst>
        </xdr:cNvPr>
        <xdr:cNvSpPr/>
      </xdr:nvSpPr>
      <xdr:spPr>
        <a:xfrm>
          <a:off x="15430500" y="1691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36808</xdr:rowOff>
    </xdr:from>
    <xdr:ext cx="534377"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5214111" y="170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59057</xdr:rowOff>
    </xdr:from>
    <xdr:to>
      <xdr:col>21</xdr:col>
      <xdr:colOff>212725</xdr:colOff>
      <xdr:row>98</xdr:row>
      <xdr:rowOff>160657</xdr:rowOff>
    </xdr:to>
    <xdr:sp macro="" textlink="">
      <xdr:nvSpPr>
        <xdr:cNvPr id="680" name="円/楕円 679">
          <a:extLst>
            <a:ext uri="{FF2B5EF4-FFF2-40B4-BE49-F238E27FC236}">
              <a16:creationId xmlns="" xmlns:a16="http://schemas.microsoft.com/office/drawing/2014/main" id="{00000000-0008-0000-0600-0000A8020000}"/>
            </a:ext>
          </a:extLst>
        </xdr:cNvPr>
        <xdr:cNvSpPr/>
      </xdr:nvSpPr>
      <xdr:spPr>
        <a:xfrm>
          <a:off x="14541500" y="168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151784</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4325111" y="169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104465</xdr:rowOff>
    </xdr:from>
    <xdr:to>
      <xdr:col>20</xdr:col>
      <xdr:colOff>9525</xdr:colOff>
      <xdr:row>99</xdr:row>
      <xdr:rowOff>34615</xdr:rowOff>
    </xdr:to>
    <xdr:sp macro="" textlink="">
      <xdr:nvSpPr>
        <xdr:cNvPr id="682" name="円/楕円 681">
          <a:extLst>
            <a:ext uri="{FF2B5EF4-FFF2-40B4-BE49-F238E27FC236}">
              <a16:creationId xmlns="" xmlns:a16="http://schemas.microsoft.com/office/drawing/2014/main" id="{00000000-0008-0000-0600-0000AA020000}"/>
            </a:ext>
          </a:extLst>
        </xdr:cNvPr>
        <xdr:cNvSpPr/>
      </xdr:nvSpPr>
      <xdr:spPr>
        <a:xfrm>
          <a:off x="13652500" y="169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25742</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3436111" y="1699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23033</xdr:rowOff>
    </xdr:from>
    <xdr:to>
      <xdr:col>18</xdr:col>
      <xdr:colOff>492125</xdr:colOff>
      <xdr:row>98</xdr:row>
      <xdr:rowOff>124633</xdr:rowOff>
    </xdr:to>
    <xdr:sp macro="" textlink="">
      <xdr:nvSpPr>
        <xdr:cNvPr id="684" name="円/楕円 683">
          <a:extLst>
            <a:ext uri="{FF2B5EF4-FFF2-40B4-BE49-F238E27FC236}">
              <a16:creationId xmlns="" xmlns:a16="http://schemas.microsoft.com/office/drawing/2014/main" id="{00000000-0008-0000-0600-0000AC020000}"/>
            </a:ext>
          </a:extLst>
        </xdr:cNvPr>
        <xdr:cNvSpPr/>
      </xdr:nvSpPr>
      <xdr:spPr>
        <a:xfrm>
          <a:off x="12763500" y="168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141160</xdr:rowOff>
    </xdr:from>
    <xdr:ext cx="599010"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2514794" y="1660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 xmlns:a16="http://schemas.microsoft.com/office/drawing/2014/main" id="{00000000-0008-0000-0600-0000A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 xmlns:a16="http://schemas.microsoft.com/office/drawing/2014/main" id="{00000000-0008-0000-0600-0000B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 xmlns:a16="http://schemas.microsoft.com/office/drawing/2014/main" id="{00000000-0008-0000-0600-0000B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 xmlns:a16="http://schemas.microsoft.com/office/drawing/2014/main" id="{00000000-0008-0000-0600-0000B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 xmlns:a16="http://schemas.microsoft.com/office/drawing/2014/main" id="{00000000-0008-0000-0600-0000B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 xmlns:a16="http://schemas.microsoft.com/office/drawing/2014/main" id="{00000000-0008-0000-0600-0000B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a:extLst>
            <a:ext uri="{FF2B5EF4-FFF2-40B4-BE49-F238E27FC236}">
              <a16:creationId xmlns="" xmlns:a16="http://schemas.microsoft.com/office/drawing/2014/main" id="{00000000-0008-0000-0600-0000B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a:extLst>
            <a:ext uri="{FF2B5EF4-FFF2-40B4-BE49-F238E27FC236}">
              <a16:creationId xmlns="" xmlns:a16="http://schemas.microsoft.com/office/drawing/2014/main" id="{00000000-0008-0000-0600-0000C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a:extLst>
            <a:ext uri="{FF2B5EF4-FFF2-40B4-BE49-F238E27FC236}">
              <a16:creationId xmlns="" xmlns:a16="http://schemas.microsoft.com/office/drawing/2014/main" id="{00000000-0008-0000-0600-0000C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a:extLst>
            <a:ext uri="{FF2B5EF4-FFF2-40B4-BE49-F238E27FC236}">
              <a16:creationId xmlns="" xmlns:a16="http://schemas.microsoft.com/office/drawing/2014/main" id="{00000000-0008-0000-0600-0000C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a:extLst>
            <a:ext uri="{FF2B5EF4-FFF2-40B4-BE49-F238E27FC236}">
              <a16:creationId xmlns="" xmlns:a16="http://schemas.microsoft.com/office/drawing/2014/main" id="{00000000-0008-0000-0600-0000C6020000}"/>
            </a:ext>
          </a:extLst>
        </xdr:cNvPr>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a:extLst>
            <a:ext uri="{FF2B5EF4-FFF2-40B4-BE49-F238E27FC236}">
              <a16:creationId xmlns="" xmlns:a16="http://schemas.microsoft.com/office/drawing/2014/main" id="{00000000-0008-0000-0600-0000C8020000}"/>
            </a:ext>
          </a:extLst>
        </xdr:cNvPr>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a:extLst>
            <a:ext uri="{FF2B5EF4-FFF2-40B4-BE49-F238E27FC236}">
              <a16:creationId xmlns="" xmlns:a16="http://schemas.microsoft.com/office/drawing/2014/main" id="{00000000-0008-0000-0600-0000CB020000}"/>
            </a:ext>
          </a:extLst>
        </xdr:cNvPr>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a:extLst>
            <a:ext uri="{FF2B5EF4-FFF2-40B4-BE49-F238E27FC236}">
              <a16:creationId xmlns="" xmlns:a16="http://schemas.microsoft.com/office/drawing/2014/main" id="{00000000-0008-0000-0600-0000CC020000}"/>
            </a:ext>
          </a:extLst>
        </xdr:cNvPr>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a:extLst>
            <a:ext uri="{FF2B5EF4-FFF2-40B4-BE49-F238E27FC236}">
              <a16:creationId xmlns="" xmlns:a16="http://schemas.microsoft.com/office/drawing/2014/main" id="{00000000-0008-0000-0600-0000CE020000}"/>
            </a:ext>
          </a:extLst>
        </xdr:cNvPr>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a:extLst>
            <a:ext uri="{FF2B5EF4-FFF2-40B4-BE49-F238E27FC236}">
              <a16:creationId xmlns="" xmlns:a16="http://schemas.microsoft.com/office/drawing/2014/main" id="{00000000-0008-0000-0600-0000D1020000}"/>
            </a:ext>
          </a:extLst>
        </xdr:cNvPr>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a:extLst>
            <a:ext uri="{FF2B5EF4-FFF2-40B4-BE49-F238E27FC236}">
              <a16:creationId xmlns="" xmlns:a16="http://schemas.microsoft.com/office/drawing/2014/main" id="{00000000-0008-0000-0600-0000D4020000}"/>
            </a:ext>
          </a:extLst>
        </xdr:cNvPr>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a:extLst>
            <a:ext uri="{FF2B5EF4-FFF2-40B4-BE49-F238E27FC236}">
              <a16:creationId xmlns="" xmlns:a16="http://schemas.microsoft.com/office/drawing/2014/main" id="{00000000-0008-0000-0600-0000D6020000}"/>
            </a:ext>
          </a:extLst>
        </xdr:cNvPr>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a:extLst>
            <a:ext uri="{FF2B5EF4-FFF2-40B4-BE49-F238E27FC236}">
              <a16:creationId xmlns="" xmlns:a16="http://schemas.microsoft.com/office/drawing/2014/main" id="{00000000-0008-0000-0600-0000D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a:extLst>
            <a:ext uri="{FF2B5EF4-FFF2-40B4-BE49-F238E27FC236}">
              <a16:creationId xmlns="" xmlns:a16="http://schemas.microsoft.com/office/drawing/2014/main" id="{00000000-0008-0000-0600-0000DE020000}"/>
            </a:ext>
          </a:extLst>
        </xdr:cNvPr>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a:extLst>
            <a:ext uri="{FF2B5EF4-FFF2-40B4-BE49-F238E27FC236}">
              <a16:creationId xmlns="" xmlns:a16="http://schemas.microsoft.com/office/drawing/2014/main" id="{00000000-0008-0000-0600-0000D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a:extLst>
            <a:ext uri="{FF2B5EF4-FFF2-40B4-BE49-F238E27FC236}">
              <a16:creationId xmlns="" xmlns:a16="http://schemas.microsoft.com/office/drawing/2014/main" id="{00000000-0008-0000-0600-0000E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a:extLst>
            <a:ext uri="{FF2B5EF4-FFF2-40B4-BE49-F238E27FC236}">
              <a16:creationId xmlns="" xmlns:a16="http://schemas.microsoft.com/office/drawing/2014/main" id="{00000000-0008-0000-0600-0000E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a:extLst>
            <a:ext uri="{FF2B5EF4-FFF2-40B4-BE49-F238E27FC236}">
              <a16:creationId xmlns="" xmlns:a16="http://schemas.microsoft.com/office/drawing/2014/main" id="{00000000-0008-0000-0600-0000E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a:extLst>
            <a:ext uri="{FF2B5EF4-FFF2-40B4-BE49-F238E27FC236}">
              <a16:creationId xmlns="" xmlns:a16="http://schemas.microsoft.com/office/drawing/2014/main" id="{00000000-0008-0000-0600-0000E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a:extLst>
            <a:ext uri="{FF2B5EF4-FFF2-40B4-BE49-F238E27FC236}">
              <a16:creationId xmlns="" xmlns:a16="http://schemas.microsoft.com/office/drawing/2014/main" id="{00000000-0008-0000-0600-0000E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a:extLst>
            <a:ext uri="{FF2B5EF4-FFF2-40B4-BE49-F238E27FC236}">
              <a16:creationId xmlns="" xmlns:a16="http://schemas.microsoft.com/office/drawing/2014/main" id="{00000000-0008-0000-0600-0000E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a:extLst>
            <a:ext uri="{FF2B5EF4-FFF2-40B4-BE49-F238E27FC236}">
              <a16:creationId xmlns="" xmlns:a16="http://schemas.microsoft.com/office/drawing/2014/main" id="{00000000-0008-0000-0600-0000E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a:extLst>
            <a:ext uri="{FF2B5EF4-FFF2-40B4-BE49-F238E27FC236}">
              <a16:creationId xmlns="" xmlns:a16="http://schemas.microsoft.com/office/drawing/2014/main" id="{00000000-0008-0000-0600-0000E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a:extLst>
            <a:ext uri="{FF2B5EF4-FFF2-40B4-BE49-F238E27FC236}">
              <a16:creationId xmlns="" xmlns:a16="http://schemas.microsoft.com/office/drawing/2014/main" id="{00000000-0008-0000-0600-0000E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a:extLst>
            <a:ext uri="{FF2B5EF4-FFF2-40B4-BE49-F238E27FC236}">
              <a16:creationId xmlns="" xmlns:a16="http://schemas.microsoft.com/office/drawing/2014/main" id="{00000000-0008-0000-0600-0000E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a:extLst>
            <a:ext uri="{FF2B5EF4-FFF2-40B4-BE49-F238E27FC236}">
              <a16:creationId xmlns=""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a:extLst>
            <a:ext uri="{FF2B5EF4-FFF2-40B4-BE49-F238E27FC236}">
              <a16:creationId xmlns="" xmlns:a16="http://schemas.microsoft.com/office/drawing/2014/main" id="{00000000-0008-0000-0600-0000F5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a:extLst>
            <a:ext uri="{FF2B5EF4-FFF2-40B4-BE49-F238E27FC236}">
              <a16:creationId xmlns="" xmlns:a16="http://schemas.microsoft.com/office/drawing/2014/main" id="{00000000-0008-0000-0600-0000F9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a:extLst>
            <a:ext uri="{FF2B5EF4-FFF2-40B4-BE49-F238E27FC236}">
              <a16:creationId xmlns="" xmlns:a16="http://schemas.microsoft.com/office/drawing/2014/main"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a:extLst>
            <a:ext uri="{FF2B5EF4-FFF2-40B4-BE49-F238E27FC236}">
              <a16:creationId xmlns="" xmlns:a16="http://schemas.microsoft.com/office/drawing/2014/main"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a:extLst>
            <a:ext uri="{FF2B5EF4-FFF2-40B4-BE49-F238E27FC236}">
              <a16:creationId xmlns="" xmlns:a16="http://schemas.microsoft.com/office/drawing/2014/main" id="{00000000-0008-0000-0600-0000FF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a:extLst>
            <a:ext uri="{FF2B5EF4-FFF2-40B4-BE49-F238E27FC236}">
              <a16:creationId xmlns="" xmlns:a16="http://schemas.microsoft.com/office/drawing/2014/main" id="{00000000-0008-0000-0600-000001030000}"/>
            </a:ext>
          </a:extLst>
        </xdr:cNvPr>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a:extLst>
            <a:ext uri="{FF2B5EF4-FFF2-40B4-BE49-F238E27FC236}">
              <a16:creationId xmlns="" xmlns:a16="http://schemas.microsoft.com/office/drawing/2014/main" id="{00000000-0008-0000-0600-000004030000}"/>
            </a:ext>
          </a:extLst>
        </xdr:cNvPr>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a:extLst>
            <a:ext uri="{FF2B5EF4-FFF2-40B4-BE49-F238E27FC236}">
              <a16:creationId xmlns="" xmlns:a16="http://schemas.microsoft.com/office/drawing/2014/main" id="{00000000-0008-0000-0600-000005030000}"/>
            </a:ext>
          </a:extLst>
        </xdr:cNvPr>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a:extLst>
            <a:ext uri="{FF2B5EF4-FFF2-40B4-BE49-F238E27FC236}">
              <a16:creationId xmlns="" xmlns:a16="http://schemas.microsoft.com/office/drawing/2014/main" id="{00000000-0008-0000-0600-000007030000}"/>
            </a:ext>
          </a:extLst>
        </xdr:cNvPr>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a:extLst>
            <a:ext uri="{FF2B5EF4-FFF2-40B4-BE49-F238E27FC236}">
              <a16:creationId xmlns="" xmlns:a16="http://schemas.microsoft.com/office/drawing/2014/main" id="{00000000-0008-0000-0600-00000A030000}"/>
            </a:ext>
          </a:extLst>
        </xdr:cNvPr>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a:extLst>
            <a:ext uri="{FF2B5EF4-FFF2-40B4-BE49-F238E27FC236}">
              <a16:creationId xmlns="" xmlns:a16="http://schemas.microsoft.com/office/drawing/2014/main" id="{00000000-0008-0000-0600-00000D030000}"/>
            </a:ext>
          </a:extLst>
        </xdr:cNvPr>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a:extLst>
            <a:ext uri="{FF2B5EF4-FFF2-40B4-BE49-F238E27FC236}">
              <a16:creationId xmlns="" xmlns:a16="http://schemas.microsoft.com/office/drawing/2014/main" id="{00000000-0008-0000-0600-00000F030000}"/>
            </a:ext>
          </a:extLst>
        </xdr:cNvPr>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a:extLst>
            <a:ext uri="{FF2B5EF4-FFF2-40B4-BE49-F238E27FC236}">
              <a16:creationId xmlns="" xmlns:a16="http://schemas.microsoft.com/office/drawing/2014/main" id="{00000000-0008-0000-0600-00001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a:extLst>
            <a:ext uri="{FF2B5EF4-FFF2-40B4-BE49-F238E27FC236}">
              <a16:creationId xmlns="" xmlns:a16="http://schemas.microsoft.com/office/drawing/2014/main" id="{00000000-0008-0000-0600-00001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a:extLst>
            <a:ext uri="{FF2B5EF4-FFF2-40B4-BE49-F238E27FC236}">
              <a16:creationId xmlns="" xmlns:a16="http://schemas.microsoft.com/office/drawing/2014/main" id="{00000000-0008-0000-0600-00001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a:extLst>
            <a:ext uri="{FF2B5EF4-FFF2-40B4-BE49-F238E27FC236}">
              <a16:creationId xmlns="" xmlns:a16="http://schemas.microsoft.com/office/drawing/2014/main" id="{00000000-0008-0000-0600-00001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a:extLst>
            <a:ext uri="{FF2B5EF4-FFF2-40B4-BE49-F238E27FC236}">
              <a16:creationId xmlns="" xmlns:a16="http://schemas.microsoft.com/office/drawing/2014/main" id="{00000000-0008-0000-0600-00001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a:extLst>
            <a:ext uri="{FF2B5EF4-FFF2-40B4-BE49-F238E27FC236}">
              <a16:creationId xmlns="" xmlns:a16="http://schemas.microsoft.com/office/drawing/2014/main" id="{00000000-0008-0000-0600-00001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a:extLst>
            <a:ext uri="{FF2B5EF4-FFF2-40B4-BE49-F238E27FC236}">
              <a16:creationId xmlns="" xmlns:a16="http://schemas.microsoft.com/office/drawing/2014/main"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a:extLst>
            <a:ext uri="{FF2B5EF4-FFF2-40B4-BE49-F238E27FC236}">
              <a16:creationId xmlns="" xmlns:a16="http://schemas.microsoft.com/office/drawing/2014/main" id="{00000000-0008-0000-0600-00002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a:extLst>
            <a:ext uri="{FF2B5EF4-FFF2-40B4-BE49-F238E27FC236}">
              <a16:creationId xmlns="" xmlns:a16="http://schemas.microsoft.com/office/drawing/2014/main" id="{00000000-0008-0000-0600-00002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a:extLst>
            <a:ext uri="{FF2B5EF4-FFF2-40B4-BE49-F238E27FC236}">
              <a16:creationId xmlns="" xmlns:a16="http://schemas.microsoft.com/office/drawing/2014/main" id="{00000000-0008-0000-0600-00002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a:extLst>
            <a:ext uri="{FF2B5EF4-FFF2-40B4-BE49-F238E27FC236}">
              <a16:creationId xmlns="" xmlns:a16="http://schemas.microsoft.com/office/drawing/2014/main" id="{00000000-0008-0000-0600-00002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a:extLst>
            <a:ext uri="{FF2B5EF4-FFF2-40B4-BE49-F238E27FC236}">
              <a16:creationId xmlns="" xmlns:a16="http://schemas.microsoft.com/office/drawing/2014/main" id="{00000000-0008-0000-0600-00002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a:extLst>
            <a:ext uri="{FF2B5EF4-FFF2-40B4-BE49-F238E27FC236}">
              <a16:creationId xmlns="" xmlns:a16="http://schemas.microsoft.com/office/drawing/2014/main" id="{00000000-0008-0000-0600-00002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a:extLst>
            <a:ext uri="{FF2B5EF4-FFF2-40B4-BE49-F238E27FC236}">
              <a16:creationId xmlns=""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a:extLst>
            <a:ext uri="{FF2B5EF4-FFF2-40B4-BE49-F238E27FC236}">
              <a16:creationId xmlns="" xmlns:a16="http://schemas.microsoft.com/office/drawing/2014/main"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a:extLst>
            <a:ext uri="{FF2B5EF4-FFF2-40B4-BE49-F238E27FC236}">
              <a16:creationId xmlns="" xmlns:a16="http://schemas.microsoft.com/office/drawing/2014/main"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a:extLst>
            <a:ext uri="{FF2B5EF4-FFF2-40B4-BE49-F238E27FC236}">
              <a16:creationId xmlns="" xmlns:a16="http://schemas.microsoft.com/office/drawing/2014/main"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a:extLst>
            <a:ext uri="{FF2B5EF4-FFF2-40B4-BE49-F238E27FC236}">
              <a16:creationId xmlns="" xmlns:a16="http://schemas.microsoft.com/office/drawing/2014/main"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a:extLst>
            <a:ext uri="{FF2B5EF4-FFF2-40B4-BE49-F238E27FC236}">
              <a16:creationId xmlns=""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a:extLst>
            <a:ext uri="{FF2B5EF4-FFF2-40B4-BE49-F238E27FC236}">
              <a16:creationId xmlns=""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a:extLst>
            <a:ext uri="{FF2B5EF4-FFF2-40B4-BE49-F238E27FC236}">
              <a16:creationId xmlns="" xmlns:a16="http://schemas.microsoft.com/office/drawing/2014/main" id="{00000000-0008-0000-0600-000038030000}"/>
            </a:ext>
          </a:extLst>
        </xdr:cNvPr>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a:extLst>
            <a:ext uri="{FF2B5EF4-FFF2-40B4-BE49-F238E27FC236}">
              <a16:creationId xmlns="" xmlns:a16="http://schemas.microsoft.com/office/drawing/2014/main" id="{00000000-0008-0000-0600-00003A030000}"/>
            </a:ext>
          </a:extLst>
        </xdr:cNvPr>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6643</xdr:rowOff>
    </xdr:from>
    <xdr:to>
      <xdr:col>32</xdr:col>
      <xdr:colOff>187325</xdr:colOff>
      <xdr:row>76</xdr:row>
      <xdr:rowOff>43878</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flipV="1">
          <a:off x="21323300" y="13036843"/>
          <a:ext cx="838200" cy="3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a:extLst>
            <a:ext uri="{FF2B5EF4-FFF2-40B4-BE49-F238E27FC236}">
              <a16:creationId xmlns="" xmlns:a16="http://schemas.microsoft.com/office/drawing/2014/main" id="{00000000-0008-0000-0600-00003D030000}"/>
            </a:ext>
          </a:extLst>
        </xdr:cNvPr>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a:extLst>
            <a:ext uri="{FF2B5EF4-FFF2-40B4-BE49-F238E27FC236}">
              <a16:creationId xmlns="" xmlns:a16="http://schemas.microsoft.com/office/drawing/2014/main" id="{00000000-0008-0000-0600-00003E030000}"/>
            </a:ext>
          </a:extLst>
        </xdr:cNvPr>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38574</xdr:rowOff>
    </xdr:from>
    <xdr:to>
      <xdr:col>31</xdr:col>
      <xdr:colOff>34925</xdr:colOff>
      <xdr:row>76</xdr:row>
      <xdr:rowOff>43878</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20434300" y="13068774"/>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a:extLst>
            <a:ext uri="{FF2B5EF4-FFF2-40B4-BE49-F238E27FC236}">
              <a16:creationId xmlns="" xmlns:a16="http://schemas.microsoft.com/office/drawing/2014/main" id="{00000000-0008-0000-0600-000040030000}"/>
            </a:ext>
          </a:extLst>
        </xdr:cNvPr>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24436</xdr:rowOff>
    </xdr:from>
    <xdr:to>
      <xdr:col>29</xdr:col>
      <xdr:colOff>517525</xdr:colOff>
      <xdr:row>76</xdr:row>
      <xdr:rowOff>38574</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9545300" y="13054636"/>
          <a:ext cx="8890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a:extLst>
            <a:ext uri="{FF2B5EF4-FFF2-40B4-BE49-F238E27FC236}">
              <a16:creationId xmlns="" xmlns:a16="http://schemas.microsoft.com/office/drawing/2014/main" id="{00000000-0008-0000-0600-000043030000}"/>
            </a:ext>
          </a:extLst>
        </xdr:cNvPr>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130053</xdr:rowOff>
    </xdr:from>
    <xdr:to>
      <xdr:col>28</xdr:col>
      <xdr:colOff>314325</xdr:colOff>
      <xdr:row>76</xdr:row>
      <xdr:rowOff>24436</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656300" y="12988803"/>
          <a:ext cx="889000" cy="6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a:extLst>
            <a:ext uri="{FF2B5EF4-FFF2-40B4-BE49-F238E27FC236}">
              <a16:creationId xmlns="" xmlns:a16="http://schemas.microsoft.com/office/drawing/2014/main" id="{00000000-0008-0000-0600-000046030000}"/>
            </a:ext>
          </a:extLst>
        </xdr:cNvPr>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a:extLst>
            <a:ext uri="{FF2B5EF4-FFF2-40B4-BE49-F238E27FC236}">
              <a16:creationId xmlns="" xmlns:a16="http://schemas.microsoft.com/office/drawing/2014/main" id="{00000000-0008-0000-0600-000048030000}"/>
            </a:ext>
          </a:extLst>
        </xdr:cNvPr>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127293</xdr:rowOff>
    </xdr:from>
    <xdr:to>
      <xdr:col>32</xdr:col>
      <xdr:colOff>238125</xdr:colOff>
      <xdr:row>76</xdr:row>
      <xdr:rowOff>57443</xdr:rowOff>
    </xdr:to>
    <xdr:sp macro="" textlink="">
      <xdr:nvSpPr>
        <xdr:cNvPr id="847" name="円/楕円 846">
          <a:extLst>
            <a:ext uri="{FF2B5EF4-FFF2-40B4-BE49-F238E27FC236}">
              <a16:creationId xmlns="" xmlns:a16="http://schemas.microsoft.com/office/drawing/2014/main" id="{00000000-0008-0000-0600-00004F030000}"/>
            </a:ext>
          </a:extLst>
        </xdr:cNvPr>
        <xdr:cNvSpPr/>
      </xdr:nvSpPr>
      <xdr:spPr>
        <a:xfrm>
          <a:off x="22110700" y="129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150170</xdr:rowOff>
    </xdr:from>
    <xdr:ext cx="599010" cy="259045"/>
    <xdr:sp macro="" textlink="">
      <xdr:nvSpPr>
        <xdr:cNvPr id="848" name="繰出金該当値テキスト">
          <a:extLst>
            <a:ext uri="{FF2B5EF4-FFF2-40B4-BE49-F238E27FC236}">
              <a16:creationId xmlns="" xmlns:a16="http://schemas.microsoft.com/office/drawing/2014/main" id="{00000000-0008-0000-0600-000050030000}"/>
            </a:ext>
          </a:extLst>
        </xdr:cNvPr>
        <xdr:cNvSpPr txBox="1"/>
      </xdr:nvSpPr>
      <xdr:spPr>
        <a:xfrm>
          <a:off x="22212300" y="1283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144,923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164528</xdr:rowOff>
    </xdr:from>
    <xdr:to>
      <xdr:col>31</xdr:col>
      <xdr:colOff>85725</xdr:colOff>
      <xdr:row>76</xdr:row>
      <xdr:rowOff>94678</xdr:rowOff>
    </xdr:to>
    <xdr:sp macro="" textlink="">
      <xdr:nvSpPr>
        <xdr:cNvPr id="849" name="円/楕円 848">
          <a:extLst>
            <a:ext uri="{FF2B5EF4-FFF2-40B4-BE49-F238E27FC236}">
              <a16:creationId xmlns="" xmlns:a16="http://schemas.microsoft.com/office/drawing/2014/main" id="{00000000-0008-0000-0600-000051030000}"/>
            </a:ext>
          </a:extLst>
        </xdr:cNvPr>
        <xdr:cNvSpPr/>
      </xdr:nvSpPr>
      <xdr:spPr>
        <a:xfrm>
          <a:off x="21272500" y="130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111206</xdr:rowOff>
    </xdr:from>
    <xdr:ext cx="599010"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21023794" y="1279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135,150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159224</xdr:rowOff>
    </xdr:from>
    <xdr:to>
      <xdr:col>29</xdr:col>
      <xdr:colOff>568325</xdr:colOff>
      <xdr:row>76</xdr:row>
      <xdr:rowOff>89374</xdr:rowOff>
    </xdr:to>
    <xdr:sp macro="" textlink="">
      <xdr:nvSpPr>
        <xdr:cNvPr id="851" name="円/楕円 850">
          <a:extLst>
            <a:ext uri="{FF2B5EF4-FFF2-40B4-BE49-F238E27FC236}">
              <a16:creationId xmlns="" xmlns:a16="http://schemas.microsoft.com/office/drawing/2014/main" id="{00000000-0008-0000-0600-000053030000}"/>
            </a:ext>
          </a:extLst>
        </xdr:cNvPr>
        <xdr:cNvSpPr/>
      </xdr:nvSpPr>
      <xdr:spPr>
        <a:xfrm>
          <a:off x="20383500" y="130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105902</xdr:rowOff>
    </xdr:from>
    <xdr:ext cx="599010"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0134794" y="1279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136,542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145086</xdr:rowOff>
    </xdr:from>
    <xdr:to>
      <xdr:col>28</xdr:col>
      <xdr:colOff>365125</xdr:colOff>
      <xdr:row>76</xdr:row>
      <xdr:rowOff>75236</xdr:rowOff>
    </xdr:to>
    <xdr:sp macro="" textlink="">
      <xdr:nvSpPr>
        <xdr:cNvPr id="853" name="円/楕円 852">
          <a:extLst>
            <a:ext uri="{FF2B5EF4-FFF2-40B4-BE49-F238E27FC236}">
              <a16:creationId xmlns="" xmlns:a16="http://schemas.microsoft.com/office/drawing/2014/main" id="{00000000-0008-0000-0600-000055030000}"/>
            </a:ext>
          </a:extLst>
        </xdr:cNvPr>
        <xdr:cNvSpPr/>
      </xdr:nvSpPr>
      <xdr:spPr>
        <a:xfrm>
          <a:off x="19494500" y="1300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91763</xdr:rowOff>
    </xdr:from>
    <xdr:ext cx="59901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9245794" y="1277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140,253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79253</xdr:rowOff>
    </xdr:from>
    <xdr:to>
      <xdr:col>27</xdr:col>
      <xdr:colOff>161925</xdr:colOff>
      <xdr:row>76</xdr:row>
      <xdr:rowOff>9404</xdr:rowOff>
    </xdr:to>
    <xdr:sp macro="" textlink="">
      <xdr:nvSpPr>
        <xdr:cNvPr id="855" name="円/楕円 854">
          <a:extLst>
            <a:ext uri="{FF2B5EF4-FFF2-40B4-BE49-F238E27FC236}">
              <a16:creationId xmlns="" xmlns:a16="http://schemas.microsoft.com/office/drawing/2014/main" id="{00000000-0008-0000-0600-000057030000}"/>
            </a:ext>
          </a:extLst>
        </xdr:cNvPr>
        <xdr:cNvSpPr/>
      </xdr:nvSpPr>
      <xdr:spPr>
        <a:xfrm>
          <a:off x="18605500" y="129380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25930</xdr:rowOff>
    </xdr:from>
    <xdr:ext cx="59901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8356794" y="127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a:extLst>
            <a:ext uri="{FF2B5EF4-FFF2-40B4-BE49-F238E27FC236}">
              <a16:creationId xmlns=""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a:extLst>
            <a:ext uri="{FF2B5EF4-FFF2-40B4-BE49-F238E27FC236}">
              <a16:creationId xmlns="" xmlns:a16="http://schemas.microsoft.com/office/drawing/2014/main" id="{00000000-0008-0000-0600-00005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a:extLst>
            <a:ext uri="{FF2B5EF4-FFF2-40B4-BE49-F238E27FC236}">
              <a16:creationId xmlns="" xmlns:a16="http://schemas.microsoft.com/office/drawing/2014/main" id="{00000000-0008-0000-0600-00005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a:extLst>
            <a:ext uri="{FF2B5EF4-FFF2-40B4-BE49-F238E27FC236}">
              <a16:creationId xmlns="" xmlns:a16="http://schemas.microsoft.com/office/drawing/2014/main" id="{00000000-0008-0000-0600-00005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a:extLst>
            <a:ext uri="{FF2B5EF4-FFF2-40B4-BE49-F238E27FC236}">
              <a16:creationId xmlns="" xmlns:a16="http://schemas.microsoft.com/office/drawing/2014/main" id="{00000000-0008-0000-0600-00005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a:extLst>
            <a:ext uri="{FF2B5EF4-FFF2-40B4-BE49-F238E27FC236}">
              <a16:creationId xmlns="" xmlns:a16="http://schemas.microsoft.com/office/drawing/2014/main" id="{00000000-0008-0000-0600-00005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a:extLst>
            <a:ext uri="{FF2B5EF4-FFF2-40B4-BE49-F238E27FC236}">
              <a16:creationId xmlns="" xmlns:a16="http://schemas.microsoft.com/office/drawing/2014/main" id="{00000000-0008-0000-0600-00005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a:extLst>
            <a:ext uri="{FF2B5EF4-FFF2-40B4-BE49-F238E27FC236}">
              <a16:creationId xmlns=""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a:extLst>
            <a:ext uri="{FF2B5EF4-FFF2-40B4-BE49-F238E27FC236}">
              <a16:creationId xmlns="" xmlns:a16="http://schemas.microsoft.com/office/drawing/2014/main" id="{00000000-0008-0000-0600-00006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a:extLst>
            <a:ext uri="{FF2B5EF4-FFF2-40B4-BE49-F238E27FC236}">
              <a16:creationId xmlns="" xmlns:a16="http://schemas.microsoft.com/office/drawing/2014/main" id="{00000000-0008-0000-0600-00006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a:extLst>
            <a:ext uri="{FF2B5EF4-FFF2-40B4-BE49-F238E27FC236}">
              <a16:creationId xmlns="" xmlns:a16="http://schemas.microsoft.com/office/drawing/2014/main" id="{00000000-0008-0000-0600-00006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a:extLst>
            <a:ext uri="{FF2B5EF4-FFF2-40B4-BE49-F238E27FC236}">
              <a16:creationId xmlns="" xmlns:a16="http://schemas.microsoft.com/office/drawing/2014/main" id="{00000000-0008-0000-0600-00007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a:extLst>
            <a:ext uri="{FF2B5EF4-FFF2-40B4-BE49-F238E27FC236}">
              <a16:creationId xmlns="" xmlns:a16="http://schemas.microsoft.com/office/drawing/2014/main" id="{00000000-0008-0000-0600-00007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a:extLst>
            <a:ext uri="{FF2B5EF4-FFF2-40B4-BE49-F238E27FC236}">
              <a16:creationId xmlns="" xmlns:a16="http://schemas.microsoft.com/office/drawing/2014/main" id="{00000000-0008-0000-0600-00007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a:extLst>
            <a:ext uri="{FF2B5EF4-FFF2-40B4-BE49-F238E27FC236}">
              <a16:creationId xmlns="" xmlns:a16="http://schemas.microsoft.com/office/drawing/2014/main" id="{00000000-0008-0000-0600-000077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a:extLst>
            <a:ext uri="{FF2B5EF4-FFF2-40B4-BE49-F238E27FC236}">
              <a16:creationId xmlns="" xmlns:a16="http://schemas.microsoft.com/office/drawing/2014/main" id="{00000000-0008-0000-0600-00007A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a:extLst>
            <a:ext uri="{FF2B5EF4-FFF2-40B4-BE49-F238E27FC236}">
              <a16:creationId xmlns="" xmlns:a16="http://schemas.microsoft.com/office/drawing/2014/main" id="{00000000-0008-0000-0600-00007D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a:extLst>
            <a:ext uri="{FF2B5EF4-FFF2-40B4-BE49-F238E27FC236}">
              <a16:creationId xmlns="" xmlns:a16="http://schemas.microsoft.com/office/drawing/2014/main" id="{00000000-0008-0000-0600-00007F030000}"/>
            </a:ext>
          </a:extLst>
        </xdr:cNvPr>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a:extLst>
            <a:ext uri="{FF2B5EF4-FFF2-40B4-BE49-F238E27FC236}">
              <a16:creationId xmlns="" xmlns:a16="http://schemas.microsoft.com/office/drawing/2014/main" id="{00000000-0008-0000-0600-00008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a:extLst>
            <a:ext uri="{FF2B5EF4-FFF2-40B4-BE49-F238E27FC236}">
              <a16:creationId xmlns="" xmlns:a16="http://schemas.microsoft.com/office/drawing/2014/main" id="{00000000-0008-0000-0600-00008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a:extLst>
            <a:ext uri="{FF2B5EF4-FFF2-40B4-BE49-F238E27FC236}">
              <a16:creationId xmlns="" xmlns:a16="http://schemas.microsoft.com/office/drawing/2014/main" id="{00000000-0008-0000-0600-00008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a:extLst>
            <a:ext uri="{FF2B5EF4-FFF2-40B4-BE49-F238E27FC236}">
              <a16:creationId xmlns="" xmlns:a16="http://schemas.microsoft.com/office/drawing/2014/main" id="{00000000-0008-0000-0600-00008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a:extLst>
            <a:ext uri="{FF2B5EF4-FFF2-40B4-BE49-F238E27FC236}">
              <a16:creationId xmlns="" xmlns:a16="http://schemas.microsoft.com/office/drawing/2014/main" id="{00000000-0008-0000-0600-00008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a:extLst>
            <a:ext uri="{FF2B5EF4-FFF2-40B4-BE49-F238E27FC236}">
              <a16:creationId xmlns="" xmlns:a16="http://schemas.microsoft.com/office/drawing/2014/main" id="{00000000-0008-0000-0600-00008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歳出決算総額は、住民一人当たり</a:t>
          </a:r>
          <a:r>
            <a:rPr kumimoji="1" lang="en-US" altLang="ja-JP" sz="1400">
              <a:solidFill>
                <a:schemeClr val="dk1"/>
              </a:solidFill>
              <a:effectLst/>
              <a:latin typeface="+mn-lt"/>
              <a:ea typeface="+mn-ea"/>
              <a:cs typeface="+mn-cs"/>
            </a:rPr>
            <a:t>2,377,599</a:t>
          </a:r>
          <a:r>
            <a:rPr kumimoji="1" lang="ja-JP" altLang="ja-JP" sz="1400">
              <a:solidFill>
                <a:schemeClr val="dk1"/>
              </a:solidFill>
              <a:effectLst/>
              <a:latin typeface="+mn-lt"/>
              <a:ea typeface="+mn-ea"/>
              <a:cs typeface="+mn-cs"/>
            </a:rPr>
            <a:t>円となっている。主な構成項目である人件費については、住民一人当たり</a:t>
          </a:r>
          <a:r>
            <a:rPr kumimoji="1" lang="en-US" altLang="ja-JP" sz="1400">
              <a:solidFill>
                <a:schemeClr val="dk1"/>
              </a:solidFill>
              <a:effectLst/>
              <a:latin typeface="+mn-lt"/>
              <a:ea typeface="+mn-ea"/>
              <a:cs typeface="+mn-cs"/>
            </a:rPr>
            <a:t>379,033</a:t>
          </a:r>
          <a:r>
            <a:rPr kumimoji="1" lang="ja-JP" altLang="ja-JP" sz="1400">
              <a:solidFill>
                <a:schemeClr val="dk1"/>
              </a:solidFill>
              <a:effectLst/>
              <a:latin typeface="+mn-lt"/>
              <a:ea typeface="+mn-ea"/>
              <a:cs typeface="+mn-cs"/>
            </a:rPr>
            <a:t>円で、前年度と比較し△て</a:t>
          </a:r>
          <a:r>
            <a:rPr kumimoji="1" lang="en-US" altLang="ja-JP" sz="1400">
              <a:solidFill>
                <a:schemeClr val="dk1"/>
              </a:solidFill>
              <a:effectLst/>
              <a:latin typeface="+mn-lt"/>
              <a:ea typeface="+mn-ea"/>
              <a:cs typeface="+mn-cs"/>
            </a:rPr>
            <a:t>15,386</a:t>
          </a:r>
          <a:r>
            <a:rPr kumimoji="1" lang="ja-JP" altLang="ja-JP" sz="1400">
              <a:solidFill>
                <a:schemeClr val="dk1"/>
              </a:solidFill>
              <a:effectLst/>
              <a:latin typeface="+mn-lt"/>
              <a:ea typeface="+mn-ea"/>
              <a:cs typeface="+mn-cs"/>
            </a:rPr>
            <a:t>円の減となったが、平成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年度までの</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ヶ年平均で見ると、</a:t>
          </a:r>
          <a:r>
            <a:rPr kumimoji="1" lang="en-US" altLang="ja-JP" sz="1400">
              <a:solidFill>
                <a:schemeClr val="dk1"/>
              </a:solidFill>
              <a:effectLst/>
              <a:latin typeface="+mn-lt"/>
              <a:ea typeface="+mn-ea"/>
              <a:cs typeface="+mn-cs"/>
            </a:rPr>
            <a:t>363,171</a:t>
          </a:r>
          <a:r>
            <a:rPr kumimoji="1" lang="ja-JP" altLang="ja-JP" sz="1400">
              <a:solidFill>
                <a:schemeClr val="dk1"/>
              </a:solidFill>
              <a:effectLst/>
              <a:latin typeface="+mn-lt"/>
              <a:ea typeface="+mn-ea"/>
              <a:cs typeface="+mn-cs"/>
            </a:rPr>
            <a:t>円となっている。主な要因は、離島・過疎地域という特殊地域においても、他団体と変わらない充実した住民サービスを提供する必要があるため、類似団体と比較して高い値となっている。</a:t>
          </a:r>
          <a:endParaRPr lang="ja-JP" altLang="ja-JP" sz="1800">
            <a:effectLst/>
          </a:endParaRPr>
        </a:p>
        <a:p>
          <a:r>
            <a:rPr kumimoji="1" lang="ja-JP" altLang="ja-JP" sz="1400">
              <a:solidFill>
                <a:schemeClr val="dk1"/>
              </a:solidFill>
              <a:effectLst/>
              <a:latin typeface="+mn-lt"/>
              <a:ea typeface="+mn-ea"/>
              <a:cs typeface="+mn-cs"/>
            </a:rPr>
            <a:t>普通</a:t>
          </a:r>
          <a:r>
            <a:rPr kumimoji="1" lang="ja-JP" altLang="en-US" sz="1400">
              <a:solidFill>
                <a:schemeClr val="dk1"/>
              </a:solidFill>
              <a:effectLst/>
              <a:latin typeface="+mn-lt"/>
              <a:ea typeface="+mn-ea"/>
              <a:cs typeface="+mn-cs"/>
            </a:rPr>
            <a:t>建設</a:t>
          </a:r>
          <a:r>
            <a:rPr kumimoji="1" lang="ja-JP" altLang="ja-JP" sz="1400">
              <a:solidFill>
                <a:schemeClr val="dk1"/>
              </a:solidFill>
              <a:effectLst/>
              <a:latin typeface="+mn-lt"/>
              <a:ea typeface="+mn-ea"/>
              <a:cs typeface="+mn-cs"/>
            </a:rPr>
            <a:t>事業費については、住民一人当たり</a:t>
          </a:r>
          <a:r>
            <a:rPr kumimoji="1" lang="en-US" altLang="ja-JP" sz="1400">
              <a:solidFill>
                <a:schemeClr val="dk1"/>
              </a:solidFill>
              <a:effectLst/>
              <a:latin typeface="+mn-lt"/>
              <a:ea typeface="+mn-ea"/>
              <a:cs typeface="+mn-cs"/>
            </a:rPr>
            <a:t>939,358</a:t>
          </a:r>
          <a:r>
            <a:rPr kumimoji="1" lang="ja-JP" altLang="ja-JP" sz="1400">
              <a:solidFill>
                <a:schemeClr val="dk1"/>
              </a:solidFill>
              <a:effectLst/>
              <a:latin typeface="+mn-lt"/>
              <a:ea typeface="+mn-ea"/>
              <a:cs typeface="+mn-cs"/>
            </a:rPr>
            <a:t>円となっている。平成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以降、産業連携拠点センターや防災行政無線施設、漁港整備やスポーツコンベンション施設の整備等により、類似団体と比較して一人当たりコストが高い状況となっている。今後も大型の施設整備事業が計画されていることから、増加傾向で推移していくものと予想される。このため、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年度策定予定の公共施設等総合管理計画に基づき、公共施設の長寿命化や除却等、事業の取捨選択を徹底していくことで、事業費の減少に努めていく必要がある。</a:t>
          </a:r>
          <a:endParaRPr lang="ja-JP" altLang="ja-JP" sz="18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沖縄県伊平屋村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1,288
1,274
21.82
3,211,060
3,062,348
136,835
1,147,173
2,019,262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70.6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a:extLst>
            <a:ext uri="{FF2B5EF4-FFF2-40B4-BE49-F238E27FC236}">
              <a16:creationId xmlns="" xmlns:a16="http://schemas.microsoft.com/office/drawing/2014/main" id="{00000000-0008-0000-0700-00003A000000}"/>
            </a:ext>
          </a:extLst>
        </xdr:cNvPr>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a:extLst>
            <a:ext uri="{FF2B5EF4-FFF2-40B4-BE49-F238E27FC236}">
              <a16:creationId xmlns="" xmlns:a16="http://schemas.microsoft.com/office/drawing/2014/main" id="{00000000-0008-0000-0700-00003C000000}"/>
            </a:ext>
          </a:extLst>
        </xdr:cNvPr>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27408</xdr:rowOff>
    </xdr:from>
    <xdr:to>
      <xdr:col>6</xdr:col>
      <xdr:colOff>511175</xdr:colOff>
      <xdr:row>36</xdr:row>
      <xdr:rowOff>59918</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flipV="1">
          <a:off x="3797300" y="6199608"/>
          <a:ext cx="838200" cy="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a:extLst>
            <a:ext uri="{FF2B5EF4-FFF2-40B4-BE49-F238E27FC236}">
              <a16:creationId xmlns="" xmlns:a16="http://schemas.microsoft.com/office/drawing/2014/main" id="{00000000-0008-0000-0700-00003F000000}"/>
            </a:ext>
          </a:extLst>
        </xdr:cNvPr>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a:extLst>
            <a:ext uri="{FF2B5EF4-FFF2-40B4-BE49-F238E27FC236}">
              <a16:creationId xmlns="" xmlns:a16="http://schemas.microsoft.com/office/drawing/2014/main" id="{00000000-0008-0000-0700-000040000000}"/>
            </a:ext>
          </a:extLst>
        </xdr:cNvPr>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45207</xdr:rowOff>
    </xdr:from>
    <xdr:to>
      <xdr:col>5</xdr:col>
      <xdr:colOff>358775</xdr:colOff>
      <xdr:row>36</xdr:row>
      <xdr:rowOff>59918</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a:off x="2908300" y="6217407"/>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a:extLst>
            <a:ext uri="{FF2B5EF4-FFF2-40B4-BE49-F238E27FC236}">
              <a16:creationId xmlns="" xmlns:a16="http://schemas.microsoft.com/office/drawing/2014/main" id="{00000000-0008-0000-0700-000042000000}"/>
            </a:ext>
          </a:extLst>
        </xdr:cNvPr>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45207</xdr:rowOff>
    </xdr:from>
    <xdr:to>
      <xdr:col>4</xdr:col>
      <xdr:colOff>155575</xdr:colOff>
      <xdr:row>36</xdr:row>
      <xdr:rowOff>57763</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flipV="1">
          <a:off x="2019300" y="6217407"/>
          <a:ext cx="889000" cy="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a:extLst>
            <a:ext uri="{FF2B5EF4-FFF2-40B4-BE49-F238E27FC236}">
              <a16:creationId xmlns="" xmlns:a16="http://schemas.microsoft.com/office/drawing/2014/main" id="{00000000-0008-0000-0700-000045000000}"/>
            </a:ext>
          </a:extLst>
        </xdr:cNvPr>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171279</xdr:rowOff>
    </xdr:from>
    <xdr:to>
      <xdr:col>2</xdr:col>
      <xdr:colOff>638175</xdr:colOff>
      <xdr:row>36</xdr:row>
      <xdr:rowOff>57763</xdr:rowOff>
    </xdr:to>
    <xdr:cxnSp macro="">
      <xdr:nvCxnSpPr>
        <xdr:cNvPr id="71" name="直線コネクタ 70">
          <a:extLst>
            <a:ext uri="{FF2B5EF4-FFF2-40B4-BE49-F238E27FC236}">
              <a16:creationId xmlns="" xmlns:a16="http://schemas.microsoft.com/office/drawing/2014/main" id="{00000000-0008-0000-0700-000047000000}"/>
            </a:ext>
          </a:extLst>
        </xdr:cNvPr>
        <xdr:cNvCxnSpPr/>
      </xdr:nvCxnSpPr>
      <xdr:spPr>
        <a:xfrm>
          <a:off x="1130300" y="6172029"/>
          <a:ext cx="889000" cy="5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a:extLst>
            <a:ext uri="{FF2B5EF4-FFF2-40B4-BE49-F238E27FC236}">
              <a16:creationId xmlns="" xmlns:a16="http://schemas.microsoft.com/office/drawing/2014/main" id="{00000000-0008-0000-0700-000048000000}"/>
            </a:ext>
          </a:extLst>
        </xdr:cNvPr>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a:extLst>
            <a:ext uri="{FF2B5EF4-FFF2-40B4-BE49-F238E27FC236}">
              <a16:creationId xmlns="" xmlns:a16="http://schemas.microsoft.com/office/drawing/2014/main" id="{00000000-0008-0000-0700-00004A000000}"/>
            </a:ext>
          </a:extLst>
        </xdr:cNvPr>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148058</xdr:rowOff>
    </xdr:from>
    <xdr:to>
      <xdr:col>6</xdr:col>
      <xdr:colOff>561975</xdr:colOff>
      <xdr:row>36</xdr:row>
      <xdr:rowOff>78208</xdr:rowOff>
    </xdr:to>
    <xdr:sp macro="" textlink="">
      <xdr:nvSpPr>
        <xdr:cNvPr id="81" name="円/楕円 80">
          <a:extLst>
            <a:ext uri="{FF2B5EF4-FFF2-40B4-BE49-F238E27FC236}">
              <a16:creationId xmlns="" xmlns:a16="http://schemas.microsoft.com/office/drawing/2014/main" id="{00000000-0008-0000-0700-000051000000}"/>
            </a:ext>
          </a:extLst>
        </xdr:cNvPr>
        <xdr:cNvSpPr/>
      </xdr:nvSpPr>
      <xdr:spPr>
        <a:xfrm>
          <a:off x="4584700" y="6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170935</xdr:rowOff>
    </xdr:from>
    <xdr:ext cx="534377" cy="259045"/>
    <xdr:sp macro="" textlink="">
      <xdr:nvSpPr>
        <xdr:cNvPr id="82" name="議会費該当値テキスト">
          <a:extLst>
            <a:ext uri="{FF2B5EF4-FFF2-40B4-BE49-F238E27FC236}">
              <a16:creationId xmlns="" xmlns:a16="http://schemas.microsoft.com/office/drawing/2014/main" id="{00000000-0008-0000-0700-000052000000}"/>
            </a:ext>
          </a:extLst>
        </xdr:cNvPr>
        <xdr:cNvSpPr txBox="1"/>
      </xdr:nvSpPr>
      <xdr:spPr>
        <a:xfrm>
          <a:off x="4686300" y="600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35,877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9118</xdr:rowOff>
    </xdr:from>
    <xdr:to>
      <xdr:col>5</xdr:col>
      <xdr:colOff>409575</xdr:colOff>
      <xdr:row>36</xdr:row>
      <xdr:rowOff>110718</xdr:rowOff>
    </xdr:to>
    <xdr:sp macro="" textlink="">
      <xdr:nvSpPr>
        <xdr:cNvPr id="83" name="円/楕円 82">
          <a:extLst>
            <a:ext uri="{FF2B5EF4-FFF2-40B4-BE49-F238E27FC236}">
              <a16:creationId xmlns="" xmlns:a16="http://schemas.microsoft.com/office/drawing/2014/main" id="{00000000-0008-0000-0700-000053000000}"/>
            </a:ext>
          </a:extLst>
        </xdr:cNvPr>
        <xdr:cNvSpPr/>
      </xdr:nvSpPr>
      <xdr:spPr>
        <a:xfrm>
          <a:off x="3746500" y="61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127245</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3530111" y="59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165857</xdr:rowOff>
    </xdr:from>
    <xdr:to>
      <xdr:col>4</xdr:col>
      <xdr:colOff>206375</xdr:colOff>
      <xdr:row>36</xdr:row>
      <xdr:rowOff>96007</xdr:rowOff>
    </xdr:to>
    <xdr:sp macro="" textlink="">
      <xdr:nvSpPr>
        <xdr:cNvPr id="85" name="円/楕円 84">
          <a:extLst>
            <a:ext uri="{FF2B5EF4-FFF2-40B4-BE49-F238E27FC236}">
              <a16:creationId xmlns="" xmlns:a16="http://schemas.microsoft.com/office/drawing/2014/main" id="{00000000-0008-0000-0700-000055000000}"/>
            </a:ext>
          </a:extLst>
        </xdr:cNvPr>
        <xdr:cNvSpPr/>
      </xdr:nvSpPr>
      <xdr:spPr>
        <a:xfrm>
          <a:off x="2857500" y="61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112534</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2641111" y="594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6963</xdr:rowOff>
    </xdr:from>
    <xdr:to>
      <xdr:col>3</xdr:col>
      <xdr:colOff>3175</xdr:colOff>
      <xdr:row>36</xdr:row>
      <xdr:rowOff>108563</xdr:rowOff>
    </xdr:to>
    <xdr:sp macro="" textlink="">
      <xdr:nvSpPr>
        <xdr:cNvPr id="87" name="円/楕円 86">
          <a:extLst>
            <a:ext uri="{FF2B5EF4-FFF2-40B4-BE49-F238E27FC236}">
              <a16:creationId xmlns="" xmlns:a16="http://schemas.microsoft.com/office/drawing/2014/main" id="{00000000-0008-0000-0700-000057000000}"/>
            </a:ext>
          </a:extLst>
        </xdr:cNvPr>
        <xdr:cNvSpPr/>
      </xdr:nvSpPr>
      <xdr:spPr>
        <a:xfrm>
          <a:off x="1968500" y="61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125090</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1752111" y="595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120479</xdr:rowOff>
    </xdr:from>
    <xdr:to>
      <xdr:col>1</xdr:col>
      <xdr:colOff>485775</xdr:colOff>
      <xdr:row>36</xdr:row>
      <xdr:rowOff>50629</xdr:rowOff>
    </xdr:to>
    <xdr:sp macro="" textlink="">
      <xdr:nvSpPr>
        <xdr:cNvPr id="89" name="円/楕円 88">
          <a:extLst>
            <a:ext uri="{FF2B5EF4-FFF2-40B4-BE49-F238E27FC236}">
              <a16:creationId xmlns="" xmlns:a16="http://schemas.microsoft.com/office/drawing/2014/main" id="{00000000-0008-0000-0700-000059000000}"/>
            </a:ext>
          </a:extLst>
        </xdr:cNvPr>
        <xdr:cNvSpPr/>
      </xdr:nvSpPr>
      <xdr:spPr>
        <a:xfrm>
          <a:off x="1079500" y="61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67156</xdr:rowOff>
    </xdr:from>
    <xdr:ext cx="534377" cy="259045"/>
    <xdr:sp macro="" textlink="">
      <xdr:nvSpPr>
        <xdr:cNvPr id="90" name="テキスト ボックス 89">
          <a:extLst>
            <a:ext uri="{FF2B5EF4-FFF2-40B4-BE49-F238E27FC236}">
              <a16:creationId xmlns="" xmlns:a16="http://schemas.microsoft.com/office/drawing/2014/main" id="{00000000-0008-0000-0700-00005A000000}"/>
            </a:ext>
          </a:extLst>
        </xdr:cNvPr>
        <xdr:cNvSpPr txBox="1"/>
      </xdr:nvSpPr>
      <xdr:spPr>
        <a:xfrm>
          <a:off x="863111" y="589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a:extLst>
            <a:ext uri="{FF2B5EF4-FFF2-40B4-BE49-F238E27FC236}">
              <a16:creationId xmlns=""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a:extLst>
            <a:ext uri="{FF2B5EF4-FFF2-40B4-BE49-F238E27FC236}">
              <a16:creationId xmlns="" xmlns:a16="http://schemas.microsoft.com/office/drawing/2014/main" id="{00000000-0008-0000-0700-000075000000}"/>
            </a:ext>
          </a:extLst>
        </xdr:cNvPr>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a:extLst>
            <a:ext uri="{FF2B5EF4-FFF2-40B4-BE49-F238E27FC236}">
              <a16:creationId xmlns="" xmlns:a16="http://schemas.microsoft.com/office/drawing/2014/main" id="{00000000-0008-0000-0700-000077000000}"/>
            </a:ext>
          </a:extLst>
        </xdr:cNvPr>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24870</xdr:rowOff>
    </xdr:from>
    <xdr:to>
      <xdr:col>6</xdr:col>
      <xdr:colOff>511175</xdr:colOff>
      <xdr:row>57</xdr:row>
      <xdr:rowOff>76908</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3797300" y="9626070"/>
          <a:ext cx="838200" cy="22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a:extLst>
            <a:ext uri="{FF2B5EF4-FFF2-40B4-BE49-F238E27FC236}">
              <a16:creationId xmlns="" xmlns:a16="http://schemas.microsoft.com/office/drawing/2014/main" id="{00000000-0008-0000-0700-00007A000000}"/>
            </a:ext>
          </a:extLst>
        </xdr:cNvPr>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a:extLst>
            <a:ext uri="{FF2B5EF4-FFF2-40B4-BE49-F238E27FC236}">
              <a16:creationId xmlns="" xmlns:a16="http://schemas.microsoft.com/office/drawing/2014/main" id="{00000000-0008-0000-0700-00007B000000}"/>
            </a:ext>
          </a:extLst>
        </xdr:cNvPr>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49912</xdr:rowOff>
    </xdr:from>
    <xdr:to>
      <xdr:col>5</xdr:col>
      <xdr:colOff>358775</xdr:colOff>
      <xdr:row>57</xdr:row>
      <xdr:rowOff>76908</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908300" y="9822562"/>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a:extLst>
            <a:ext uri="{FF2B5EF4-FFF2-40B4-BE49-F238E27FC236}">
              <a16:creationId xmlns="" xmlns:a16="http://schemas.microsoft.com/office/drawing/2014/main" id="{00000000-0008-0000-0700-00007D000000}"/>
            </a:ext>
          </a:extLst>
        </xdr:cNvPr>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49912</xdr:rowOff>
    </xdr:from>
    <xdr:to>
      <xdr:col>4</xdr:col>
      <xdr:colOff>155575</xdr:colOff>
      <xdr:row>57</xdr:row>
      <xdr:rowOff>123398</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2019300" y="9822562"/>
          <a:ext cx="889000" cy="7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a:extLst>
            <a:ext uri="{FF2B5EF4-FFF2-40B4-BE49-F238E27FC236}">
              <a16:creationId xmlns="" xmlns:a16="http://schemas.microsoft.com/office/drawing/2014/main" id="{00000000-0008-0000-0700-000080000000}"/>
            </a:ext>
          </a:extLst>
        </xdr:cNvPr>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160520</xdr:rowOff>
    </xdr:from>
    <xdr:to>
      <xdr:col>2</xdr:col>
      <xdr:colOff>638175</xdr:colOff>
      <xdr:row>57</xdr:row>
      <xdr:rowOff>123398</xdr:rowOff>
    </xdr:to>
    <xdr:cxnSp macro="">
      <xdr:nvCxnSpPr>
        <xdr:cNvPr id="130" name="直線コネクタ 129">
          <a:extLst>
            <a:ext uri="{FF2B5EF4-FFF2-40B4-BE49-F238E27FC236}">
              <a16:creationId xmlns="" xmlns:a16="http://schemas.microsoft.com/office/drawing/2014/main" id="{00000000-0008-0000-0700-000082000000}"/>
            </a:ext>
          </a:extLst>
        </xdr:cNvPr>
        <xdr:cNvCxnSpPr/>
      </xdr:nvCxnSpPr>
      <xdr:spPr>
        <a:xfrm>
          <a:off x="1130300" y="9761720"/>
          <a:ext cx="889000" cy="1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a:extLst>
            <a:ext uri="{FF2B5EF4-FFF2-40B4-BE49-F238E27FC236}">
              <a16:creationId xmlns="" xmlns:a16="http://schemas.microsoft.com/office/drawing/2014/main" id="{00000000-0008-0000-0700-000083000000}"/>
            </a:ext>
          </a:extLst>
        </xdr:cNvPr>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a:extLst>
            <a:ext uri="{FF2B5EF4-FFF2-40B4-BE49-F238E27FC236}">
              <a16:creationId xmlns="" xmlns:a16="http://schemas.microsoft.com/office/drawing/2014/main" id="{00000000-0008-0000-0700-000085000000}"/>
            </a:ext>
          </a:extLst>
        </xdr:cNvPr>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145520</xdr:rowOff>
    </xdr:from>
    <xdr:to>
      <xdr:col>6</xdr:col>
      <xdr:colOff>561975</xdr:colOff>
      <xdr:row>56</xdr:row>
      <xdr:rowOff>75670</xdr:rowOff>
    </xdr:to>
    <xdr:sp macro="" textlink="">
      <xdr:nvSpPr>
        <xdr:cNvPr id="140" name="円/楕円 139">
          <a:extLst>
            <a:ext uri="{FF2B5EF4-FFF2-40B4-BE49-F238E27FC236}">
              <a16:creationId xmlns="" xmlns:a16="http://schemas.microsoft.com/office/drawing/2014/main" id="{00000000-0008-0000-0700-00008C000000}"/>
            </a:ext>
          </a:extLst>
        </xdr:cNvPr>
        <xdr:cNvSpPr/>
      </xdr:nvSpPr>
      <xdr:spPr>
        <a:xfrm>
          <a:off x="4584700" y="957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168397</xdr:rowOff>
    </xdr:from>
    <xdr:ext cx="599010" cy="259045"/>
    <xdr:sp macro="" textlink="">
      <xdr:nvSpPr>
        <xdr:cNvPr id="141" name="総務費該当値テキスト">
          <a:extLst>
            <a:ext uri="{FF2B5EF4-FFF2-40B4-BE49-F238E27FC236}">
              <a16:creationId xmlns="" xmlns:a16="http://schemas.microsoft.com/office/drawing/2014/main" id="{00000000-0008-0000-0700-00008D000000}"/>
            </a:ext>
          </a:extLst>
        </xdr:cNvPr>
        <xdr:cNvSpPr txBox="1"/>
      </xdr:nvSpPr>
      <xdr:spPr>
        <a:xfrm>
          <a:off x="4686300" y="942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540,487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26108</xdr:rowOff>
    </xdr:from>
    <xdr:to>
      <xdr:col>5</xdr:col>
      <xdr:colOff>409575</xdr:colOff>
      <xdr:row>57</xdr:row>
      <xdr:rowOff>127708</xdr:rowOff>
    </xdr:to>
    <xdr:sp macro="" textlink="">
      <xdr:nvSpPr>
        <xdr:cNvPr id="142" name="円/楕円 141">
          <a:extLst>
            <a:ext uri="{FF2B5EF4-FFF2-40B4-BE49-F238E27FC236}">
              <a16:creationId xmlns="" xmlns:a16="http://schemas.microsoft.com/office/drawing/2014/main" id="{00000000-0008-0000-0700-00008E000000}"/>
            </a:ext>
          </a:extLst>
        </xdr:cNvPr>
        <xdr:cNvSpPr/>
      </xdr:nvSpPr>
      <xdr:spPr>
        <a:xfrm>
          <a:off x="3746500" y="979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144235</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3497794" y="957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170562</xdr:rowOff>
    </xdr:from>
    <xdr:to>
      <xdr:col>4</xdr:col>
      <xdr:colOff>206375</xdr:colOff>
      <xdr:row>57</xdr:row>
      <xdr:rowOff>100712</xdr:rowOff>
    </xdr:to>
    <xdr:sp macro="" textlink="">
      <xdr:nvSpPr>
        <xdr:cNvPr id="144" name="円/楕円 143">
          <a:extLst>
            <a:ext uri="{FF2B5EF4-FFF2-40B4-BE49-F238E27FC236}">
              <a16:creationId xmlns="" xmlns:a16="http://schemas.microsoft.com/office/drawing/2014/main" id="{00000000-0008-0000-0700-000090000000}"/>
            </a:ext>
          </a:extLst>
        </xdr:cNvPr>
        <xdr:cNvSpPr/>
      </xdr:nvSpPr>
      <xdr:spPr>
        <a:xfrm>
          <a:off x="2857500" y="97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117239</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2608794" y="954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72598</xdr:rowOff>
    </xdr:from>
    <xdr:to>
      <xdr:col>3</xdr:col>
      <xdr:colOff>3175</xdr:colOff>
      <xdr:row>58</xdr:row>
      <xdr:rowOff>2748</xdr:rowOff>
    </xdr:to>
    <xdr:sp macro="" textlink="">
      <xdr:nvSpPr>
        <xdr:cNvPr id="146" name="円/楕円 145">
          <a:extLst>
            <a:ext uri="{FF2B5EF4-FFF2-40B4-BE49-F238E27FC236}">
              <a16:creationId xmlns="" xmlns:a16="http://schemas.microsoft.com/office/drawing/2014/main" id="{00000000-0008-0000-0700-000092000000}"/>
            </a:ext>
          </a:extLst>
        </xdr:cNvPr>
        <xdr:cNvSpPr/>
      </xdr:nvSpPr>
      <xdr:spPr>
        <a:xfrm>
          <a:off x="1968500" y="98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19275</xdr:rowOff>
    </xdr:from>
    <xdr:ext cx="599010"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1719794" y="962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292,476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109720</xdr:rowOff>
    </xdr:from>
    <xdr:to>
      <xdr:col>1</xdr:col>
      <xdr:colOff>485775</xdr:colOff>
      <xdr:row>57</xdr:row>
      <xdr:rowOff>39870</xdr:rowOff>
    </xdr:to>
    <xdr:sp macro="" textlink="">
      <xdr:nvSpPr>
        <xdr:cNvPr id="148" name="円/楕円 147">
          <a:extLst>
            <a:ext uri="{FF2B5EF4-FFF2-40B4-BE49-F238E27FC236}">
              <a16:creationId xmlns="" xmlns:a16="http://schemas.microsoft.com/office/drawing/2014/main" id="{00000000-0008-0000-0700-000094000000}"/>
            </a:ext>
          </a:extLst>
        </xdr:cNvPr>
        <xdr:cNvSpPr/>
      </xdr:nvSpPr>
      <xdr:spPr>
        <a:xfrm>
          <a:off x="1079500" y="9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56397</xdr:rowOff>
    </xdr:from>
    <xdr:ext cx="599010"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830794" y="948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54432</xdr:rowOff>
    </xdr:from>
    <xdr:to>
      <xdr:col>6</xdr:col>
      <xdr:colOff>511175</xdr:colOff>
      <xdr:row>77</xdr:row>
      <xdr:rowOff>2715</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3797300" y="13084632"/>
          <a:ext cx="838200" cy="11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a:extLst>
            <a:ext uri="{FF2B5EF4-FFF2-40B4-BE49-F238E27FC236}">
              <a16:creationId xmlns="" xmlns:a16="http://schemas.microsoft.com/office/drawing/2014/main" id="{00000000-0008-0000-0700-0000B4000000}"/>
            </a:ext>
          </a:extLst>
        </xdr:cNvPr>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54432</xdr:rowOff>
    </xdr:from>
    <xdr:to>
      <xdr:col>5</xdr:col>
      <xdr:colOff>358775</xdr:colOff>
      <xdr:row>77</xdr:row>
      <xdr:rowOff>34682</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3084632"/>
          <a:ext cx="889000" cy="15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a:extLst>
            <a:ext uri="{FF2B5EF4-FFF2-40B4-BE49-F238E27FC236}">
              <a16:creationId xmlns="" xmlns:a16="http://schemas.microsoft.com/office/drawing/2014/main" id="{00000000-0008-0000-0700-0000B6000000}"/>
            </a:ext>
          </a:extLst>
        </xdr:cNvPr>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34682</xdr:rowOff>
    </xdr:from>
    <xdr:to>
      <xdr:col>4</xdr:col>
      <xdr:colOff>155575</xdr:colOff>
      <xdr:row>77</xdr:row>
      <xdr:rowOff>78837</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236332"/>
          <a:ext cx="889000" cy="4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a:extLst>
            <a:ext uri="{FF2B5EF4-FFF2-40B4-BE49-F238E27FC236}">
              <a16:creationId xmlns="" xmlns:a16="http://schemas.microsoft.com/office/drawing/2014/main" id="{00000000-0008-0000-0700-0000B9000000}"/>
            </a:ext>
          </a:extLst>
        </xdr:cNvPr>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78837</xdr:rowOff>
    </xdr:from>
    <xdr:to>
      <xdr:col>2</xdr:col>
      <xdr:colOff>638175</xdr:colOff>
      <xdr:row>77</xdr:row>
      <xdr:rowOff>124585</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280487"/>
          <a:ext cx="889000" cy="4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a:extLst>
            <a:ext uri="{FF2B5EF4-FFF2-40B4-BE49-F238E27FC236}">
              <a16:creationId xmlns="" xmlns:a16="http://schemas.microsoft.com/office/drawing/2014/main" id="{00000000-0008-0000-0700-0000BC000000}"/>
            </a:ext>
          </a:extLst>
        </xdr:cNvPr>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a:extLst>
            <a:ext uri="{FF2B5EF4-FFF2-40B4-BE49-F238E27FC236}">
              <a16:creationId xmlns="" xmlns:a16="http://schemas.microsoft.com/office/drawing/2014/main" id="{00000000-0008-0000-0700-0000BE000000}"/>
            </a:ext>
          </a:extLst>
        </xdr:cNvPr>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123365</xdr:rowOff>
    </xdr:from>
    <xdr:to>
      <xdr:col>6</xdr:col>
      <xdr:colOff>561975</xdr:colOff>
      <xdr:row>77</xdr:row>
      <xdr:rowOff>53515</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4584700" y="1315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146242</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00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302,862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3632</xdr:rowOff>
    </xdr:from>
    <xdr:to>
      <xdr:col>5</xdr:col>
      <xdr:colOff>409575</xdr:colOff>
      <xdr:row>76</xdr:row>
      <xdr:rowOff>105232</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3746500" y="130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121759</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4" y="1280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397,140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155332</xdr:rowOff>
    </xdr:from>
    <xdr:to>
      <xdr:col>4</xdr:col>
      <xdr:colOff>206375</xdr:colOff>
      <xdr:row>77</xdr:row>
      <xdr:rowOff>85482</xdr:rowOff>
    </xdr:to>
    <xdr:sp macro="" textlink="">
      <xdr:nvSpPr>
        <xdr:cNvPr id="201" name="円/楕円 200">
          <a:extLst>
            <a:ext uri="{FF2B5EF4-FFF2-40B4-BE49-F238E27FC236}">
              <a16:creationId xmlns="" xmlns:a16="http://schemas.microsoft.com/office/drawing/2014/main" id="{00000000-0008-0000-0700-0000C9000000}"/>
            </a:ext>
          </a:extLst>
        </xdr:cNvPr>
        <xdr:cNvSpPr/>
      </xdr:nvSpPr>
      <xdr:spPr>
        <a:xfrm>
          <a:off x="2857500" y="131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102008</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4" y="1296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28037</xdr:rowOff>
    </xdr:from>
    <xdr:to>
      <xdr:col>3</xdr:col>
      <xdr:colOff>3175</xdr:colOff>
      <xdr:row>77</xdr:row>
      <xdr:rowOff>129637</xdr:rowOff>
    </xdr:to>
    <xdr:sp macro="" textlink="">
      <xdr:nvSpPr>
        <xdr:cNvPr id="203" name="円/楕円 202">
          <a:extLst>
            <a:ext uri="{FF2B5EF4-FFF2-40B4-BE49-F238E27FC236}">
              <a16:creationId xmlns="" xmlns:a16="http://schemas.microsoft.com/office/drawing/2014/main" id="{00000000-0008-0000-0700-0000CB000000}"/>
            </a:ext>
          </a:extLst>
        </xdr:cNvPr>
        <xdr:cNvSpPr/>
      </xdr:nvSpPr>
      <xdr:spPr>
        <a:xfrm>
          <a:off x="1968500" y="1322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146164</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4" y="1300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73785</xdr:rowOff>
    </xdr:from>
    <xdr:to>
      <xdr:col>1</xdr:col>
      <xdr:colOff>485775</xdr:colOff>
      <xdr:row>78</xdr:row>
      <xdr:rowOff>3935</xdr:rowOff>
    </xdr:to>
    <xdr:sp macro="" textlink="">
      <xdr:nvSpPr>
        <xdr:cNvPr id="205" name="円/楕円 204">
          <a:extLst>
            <a:ext uri="{FF2B5EF4-FFF2-40B4-BE49-F238E27FC236}">
              <a16:creationId xmlns="" xmlns:a16="http://schemas.microsoft.com/office/drawing/2014/main" id="{00000000-0008-0000-0700-0000CD000000}"/>
            </a:ext>
          </a:extLst>
        </xdr:cNvPr>
        <xdr:cNvSpPr/>
      </xdr:nvSpPr>
      <xdr:spPr>
        <a:xfrm>
          <a:off x="1079500" y="132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20462</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4" y="1305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137220</xdr:rowOff>
    </xdr:from>
    <xdr:to>
      <xdr:col>6</xdr:col>
      <xdr:colOff>511175</xdr:colOff>
      <xdr:row>96</xdr:row>
      <xdr:rowOff>46926</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424970"/>
          <a:ext cx="838200" cy="8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a:extLst>
            <a:ext uri="{FF2B5EF4-FFF2-40B4-BE49-F238E27FC236}">
              <a16:creationId xmlns="" xmlns:a16="http://schemas.microsoft.com/office/drawing/2014/main" id="{00000000-0008-0000-0700-0000ED000000}"/>
            </a:ext>
          </a:extLst>
        </xdr:cNvPr>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46926</xdr:rowOff>
    </xdr:from>
    <xdr:to>
      <xdr:col>5</xdr:col>
      <xdr:colOff>358775</xdr:colOff>
      <xdr:row>96</xdr:row>
      <xdr:rowOff>170706</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506126"/>
          <a:ext cx="889000" cy="12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a:extLst>
            <a:ext uri="{FF2B5EF4-FFF2-40B4-BE49-F238E27FC236}">
              <a16:creationId xmlns="" xmlns:a16="http://schemas.microsoft.com/office/drawing/2014/main" id="{00000000-0008-0000-0700-0000EF000000}"/>
            </a:ext>
          </a:extLst>
        </xdr:cNvPr>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95295</xdr:rowOff>
    </xdr:from>
    <xdr:to>
      <xdr:col>4</xdr:col>
      <xdr:colOff>155575</xdr:colOff>
      <xdr:row>96</xdr:row>
      <xdr:rowOff>170706</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2019300" y="16554495"/>
          <a:ext cx="889000" cy="7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a:extLst>
            <a:ext uri="{FF2B5EF4-FFF2-40B4-BE49-F238E27FC236}">
              <a16:creationId xmlns="" xmlns:a16="http://schemas.microsoft.com/office/drawing/2014/main" id="{00000000-0008-0000-0700-0000F2000000}"/>
            </a:ext>
          </a:extLst>
        </xdr:cNvPr>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95295</xdr:rowOff>
    </xdr:from>
    <xdr:to>
      <xdr:col>2</xdr:col>
      <xdr:colOff>638175</xdr:colOff>
      <xdr:row>96</xdr:row>
      <xdr:rowOff>98140</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554495"/>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a:extLst>
            <a:ext uri="{FF2B5EF4-FFF2-40B4-BE49-F238E27FC236}">
              <a16:creationId xmlns="" xmlns:a16="http://schemas.microsoft.com/office/drawing/2014/main" id="{00000000-0008-0000-0700-0000F5000000}"/>
            </a:ext>
          </a:extLst>
        </xdr:cNvPr>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a:extLst>
            <a:ext uri="{FF2B5EF4-FFF2-40B4-BE49-F238E27FC236}">
              <a16:creationId xmlns="" xmlns:a16="http://schemas.microsoft.com/office/drawing/2014/main" id="{00000000-0008-0000-0700-0000F7000000}"/>
            </a:ext>
          </a:extLst>
        </xdr:cNvPr>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86420</xdr:rowOff>
    </xdr:from>
    <xdr:to>
      <xdr:col>6</xdr:col>
      <xdr:colOff>561975</xdr:colOff>
      <xdr:row>96</xdr:row>
      <xdr:rowOff>16570</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4584700" y="163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109297</xdr:rowOff>
    </xdr:from>
    <xdr:ext cx="599010"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22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155,651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167576</xdr:rowOff>
    </xdr:from>
    <xdr:to>
      <xdr:col>5</xdr:col>
      <xdr:colOff>409575</xdr:colOff>
      <xdr:row>96</xdr:row>
      <xdr:rowOff>97726</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3746500" y="164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114253</xdr:rowOff>
    </xdr:from>
    <xdr:ext cx="59901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497794" y="1623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119906</xdr:rowOff>
    </xdr:from>
    <xdr:to>
      <xdr:col>4</xdr:col>
      <xdr:colOff>206375</xdr:colOff>
      <xdr:row>97</xdr:row>
      <xdr:rowOff>50056</xdr:rowOff>
    </xdr:to>
    <xdr:sp macro="" textlink="">
      <xdr:nvSpPr>
        <xdr:cNvPr id="258" name="円/楕円 257">
          <a:extLst>
            <a:ext uri="{FF2B5EF4-FFF2-40B4-BE49-F238E27FC236}">
              <a16:creationId xmlns="" xmlns:a16="http://schemas.microsoft.com/office/drawing/2014/main" id="{00000000-0008-0000-0700-000002010000}"/>
            </a:ext>
          </a:extLst>
        </xdr:cNvPr>
        <xdr:cNvSpPr/>
      </xdr:nvSpPr>
      <xdr:spPr>
        <a:xfrm>
          <a:off x="2857500" y="165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66583</xdr:rowOff>
    </xdr:from>
    <xdr:ext cx="599010"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08794" y="1635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101,862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44495</xdr:rowOff>
    </xdr:from>
    <xdr:to>
      <xdr:col>3</xdr:col>
      <xdr:colOff>3175</xdr:colOff>
      <xdr:row>96</xdr:row>
      <xdr:rowOff>146095</xdr:rowOff>
    </xdr:to>
    <xdr:sp macro="" textlink="">
      <xdr:nvSpPr>
        <xdr:cNvPr id="260" name="円/楕円 259">
          <a:extLst>
            <a:ext uri="{FF2B5EF4-FFF2-40B4-BE49-F238E27FC236}">
              <a16:creationId xmlns="" xmlns:a16="http://schemas.microsoft.com/office/drawing/2014/main" id="{00000000-0008-0000-0700-000004010000}"/>
            </a:ext>
          </a:extLst>
        </xdr:cNvPr>
        <xdr:cNvSpPr/>
      </xdr:nvSpPr>
      <xdr:spPr>
        <a:xfrm>
          <a:off x="1968500" y="165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162622</xdr:rowOff>
    </xdr:from>
    <xdr:ext cx="599010"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19794" y="1627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47340</xdr:rowOff>
    </xdr:from>
    <xdr:to>
      <xdr:col>1</xdr:col>
      <xdr:colOff>485775</xdr:colOff>
      <xdr:row>96</xdr:row>
      <xdr:rowOff>148940</xdr:rowOff>
    </xdr:to>
    <xdr:sp macro="" textlink="">
      <xdr:nvSpPr>
        <xdr:cNvPr id="262" name="円/楕円 261">
          <a:extLst>
            <a:ext uri="{FF2B5EF4-FFF2-40B4-BE49-F238E27FC236}">
              <a16:creationId xmlns="" xmlns:a16="http://schemas.microsoft.com/office/drawing/2014/main" id="{00000000-0008-0000-0700-000006010000}"/>
            </a:ext>
          </a:extLst>
        </xdr:cNvPr>
        <xdr:cNvSpPr/>
      </xdr:nvSpPr>
      <xdr:spPr>
        <a:xfrm>
          <a:off x="1079500" y="165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165467</xdr:rowOff>
    </xdr:from>
    <xdr:ext cx="599010"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30794" y="1628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38544</xdr:rowOff>
    </xdr:from>
    <xdr:to>
      <xdr:col>15</xdr:col>
      <xdr:colOff>180975</xdr:colOff>
      <xdr:row>39</xdr:row>
      <xdr:rowOff>84166</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9639300" y="6725094"/>
          <a:ext cx="8382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38544</xdr:rowOff>
    </xdr:from>
    <xdr:to>
      <xdr:col>14</xdr:col>
      <xdr:colOff>28575</xdr:colOff>
      <xdr:row>39</xdr:row>
      <xdr:rowOff>63070</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8750300" y="6725094"/>
          <a:ext cx="8890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a:extLst>
            <a:ext uri="{FF2B5EF4-FFF2-40B4-BE49-F238E27FC236}">
              <a16:creationId xmlns="" xmlns:a16="http://schemas.microsoft.com/office/drawing/2014/main" id="{00000000-0008-0000-0700-00002A010000}"/>
            </a:ext>
          </a:extLst>
        </xdr:cNvPr>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170283</xdr:rowOff>
    </xdr:from>
    <xdr:to>
      <xdr:col>12</xdr:col>
      <xdr:colOff>511175</xdr:colOff>
      <xdr:row>39</xdr:row>
      <xdr:rowOff>63070</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a:off x="7861300" y="6685383"/>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a:extLst>
            <a:ext uri="{FF2B5EF4-FFF2-40B4-BE49-F238E27FC236}">
              <a16:creationId xmlns="" xmlns:a16="http://schemas.microsoft.com/office/drawing/2014/main" id="{00000000-0008-0000-0700-00002D010000}"/>
            </a:ext>
          </a:extLst>
        </xdr:cNvPr>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170283</xdr:rowOff>
    </xdr:from>
    <xdr:to>
      <xdr:col>11</xdr:col>
      <xdr:colOff>307975</xdr:colOff>
      <xdr:row>39</xdr:row>
      <xdr:rowOff>98878</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flipV="1">
          <a:off x="6972300" y="6685383"/>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a:extLst>
            <a:ext uri="{FF2B5EF4-FFF2-40B4-BE49-F238E27FC236}">
              <a16:creationId xmlns="" xmlns:a16="http://schemas.microsoft.com/office/drawing/2014/main" id="{00000000-0008-0000-0700-000030010000}"/>
            </a:ext>
          </a:extLst>
        </xdr:cNvPr>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a:extLst>
            <a:ext uri="{FF2B5EF4-FFF2-40B4-BE49-F238E27FC236}">
              <a16:creationId xmlns="" xmlns:a16="http://schemas.microsoft.com/office/drawing/2014/main" id="{00000000-0008-0000-0700-000032010000}"/>
            </a:ext>
          </a:extLst>
        </xdr:cNvPr>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33366</xdr:rowOff>
    </xdr:from>
    <xdr:to>
      <xdr:col>15</xdr:col>
      <xdr:colOff>231775</xdr:colOff>
      <xdr:row>39</xdr:row>
      <xdr:rowOff>134966</xdr:rowOff>
    </xdr:to>
    <xdr:sp macro="" textlink="">
      <xdr:nvSpPr>
        <xdr:cNvPr id="313" name="円/楕円 312">
          <a:extLst>
            <a:ext uri="{FF2B5EF4-FFF2-40B4-BE49-F238E27FC236}">
              <a16:creationId xmlns="" xmlns:a16="http://schemas.microsoft.com/office/drawing/2014/main" id="{00000000-0008-0000-0700-000039010000}"/>
            </a:ext>
          </a:extLst>
        </xdr:cNvPr>
        <xdr:cNvSpPr/>
      </xdr:nvSpPr>
      <xdr:spPr>
        <a:xfrm>
          <a:off x="10426700" y="67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78565" cy="259045"/>
    <xdr:sp macro=""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10528300" y="669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159194</xdr:rowOff>
    </xdr:from>
    <xdr:to>
      <xdr:col>14</xdr:col>
      <xdr:colOff>79375</xdr:colOff>
      <xdr:row>39</xdr:row>
      <xdr:rowOff>89344</xdr:rowOff>
    </xdr:to>
    <xdr:sp macro="" textlink="">
      <xdr:nvSpPr>
        <xdr:cNvPr id="315" name="円/楕円 314">
          <a:extLst>
            <a:ext uri="{FF2B5EF4-FFF2-40B4-BE49-F238E27FC236}">
              <a16:creationId xmlns="" xmlns:a16="http://schemas.microsoft.com/office/drawing/2014/main" id="{00000000-0008-0000-0700-00003B010000}"/>
            </a:ext>
          </a:extLst>
        </xdr:cNvPr>
        <xdr:cNvSpPr/>
      </xdr:nvSpPr>
      <xdr:spPr>
        <a:xfrm>
          <a:off x="95885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105872</xdr:rowOff>
    </xdr:from>
    <xdr:ext cx="469744"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9404427" y="64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12270</xdr:rowOff>
    </xdr:from>
    <xdr:to>
      <xdr:col>12</xdr:col>
      <xdr:colOff>561975</xdr:colOff>
      <xdr:row>39</xdr:row>
      <xdr:rowOff>113870</xdr:rowOff>
    </xdr:to>
    <xdr:sp macro="" textlink="">
      <xdr:nvSpPr>
        <xdr:cNvPr id="317" name="円/楕円 316">
          <a:extLst>
            <a:ext uri="{FF2B5EF4-FFF2-40B4-BE49-F238E27FC236}">
              <a16:creationId xmlns="" xmlns:a16="http://schemas.microsoft.com/office/drawing/2014/main" id="{00000000-0008-0000-0700-00003D010000}"/>
            </a:ext>
          </a:extLst>
        </xdr:cNvPr>
        <xdr:cNvSpPr/>
      </xdr:nvSpPr>
      <xdr:spPr>
        <a:xfrm>
          <a:off x="8699500" y="66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104997</xdr:rowOff>
    </xdr:from>
    <xdr:ext cx="469744"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515427" y="67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119483</xdr:rowOff>
    </xdr:from>
    <xdr:to>
      <xdr:col>11</xdr:col>
      <xdr:colOff>358775</xdr:colOff>
      <xdr:row>39</xdr:row>
      <xdr:rowOff>49633</xdr:rowOff>
    </xdr:to>
    <xdr:sp macro="" textlink="">
      <xdr:nvSpPr>
        <xdr:cNvPr id="319" name="円/楕円 318">
          <a:extLst>
            <a:ext uri="{FF2B5EF4-FFF2-40B4-BE49-F238E27FC236}">
              <a16:creationId xmlns="" xmlns:a16="http://schemas.microsoft.com/office/drawing/2014/main" id="{00000000-0008-0000-0700-00003F010000}"/>
            </a:ext>
          </a:extLst>
        </xdr:cNvPr>
        <xdr:cNvSpPr/>
      </xdr:nvSpPr>
      <xdr:spPr>
        <a:xfrm>
          <a:off x="7810500" y="66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66160</xdr:rowOff>
    </xdr:from>
    <xdr:ext cx="469744"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7626427" y="640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a:extLst>
            <a:ext uri="{FF2B5EF4-FFF2-40B4-BE49-F238E27FC236}">
              <a16:creationId xmlns=""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a:extLst>
            <a:ext uri="{FF2B5EF4-FFF2-40B4-BE49-F238E27FC236}">
              <a16:creationId xmlns="" xmlns:a16="http://schemas.microsoft.com/office/drawing/2014/main" id="{00000000-0008-0000-0700-00005D010000}"/>
            </a:ext>
          </a:extLst>
        </xdr:cNvPr>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a:extLst>
            <a:ext uri="{FF2B5EF4-FFF2-40B4-BE49-F238E27FC236}">
              <a16:creationId xmlns="" xmlns:a16="http://schemas.microsoft.com/office/drawing/2014/main" id="{00000000-0008-0000-0700-00005F010000}"/>
            </a:ext>
          </a:extLst>
        </xdr:cNvPr>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150385</xdr:rowOff>
    </xdr:from>
    <xdr:to>
      <xdr:col>15</xdr:col>
      <xdr:colOff>180975</xdr:colOff>
      <xdr:row>56</xdr:row>
      <xdr:rowOff>70777</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9639300" y="9580135"/>
          <a:ext cx="838200" cy="9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a:extLst>
            <a:ext uri="{FF2B5EF4-FFF2-40B4-BE49-F238E27FC236}">
              <a16:creationId xmlns="" xmlns:a16="http://schemas.microsoft.com/office/drawing/2014/main" id="{00000000-0008-0000-0700-000062010000}"/>
            </a:ext>
          </a:extLst>
        </xdr:cNvPr>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9454</xdr:rowOff>
    </xdr:from>
    <xdr:to>
      <xdr:col>14</xdr:col>
      <xdr:colOff>28575</xdr:colOff>
      <xdr:row>56</xdr:row>
      <xdr:rowOff>70777</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a:off x="8750300" y="9610654"/>
          <a:ext cx="889000" cy="6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a:extLst>
            <a:ext uri="{FF2B5EF4-FFF2-40B4-BE49-F238E27FC236}">
              <a16:creationId xmlns="" xmlns:a16="http://schemas.microsoft.com/office/drawing/2014/main" id="{00000000-0008-0000-0700-000065010000}"/>
            </a:ext>
          </a:extLst>
        </xdr:cNvPr>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9454</xdr:rowOff>
    </xdr:from>
    <xdr:to>
      <xdr:col>12</xdr:col>
      <xdr:colOff>511175</xdr:colOff>
      <xdr:row>57</xdr:row>
      <xdr:rowOff>4096</xdr:rowOff>
    </xdr:to>
    <xdr:cxnSp macro="">
      <xdr:nvCxnSpPr>
        <xdr:cNvPr id="359" name="直線コネクタ 358">
          <a:extLst>
            <a:ext uri="{FF2B5EF4-FFF2-40B4-BE49-F238E27FC236}">
              <a16:creationId xmlns="" xmlns:a16="http://schemas.microsoft.com/office/drawing/2014/main" id="{00000000-0008-0000-0700-000067010000}"/>
            </a:ext>
          </a:extLst>
        </xdr:cNvPr>
        <xdr:cNvCxnSpPr/>
      </xdr:nvCxnSpPr>
      <xdr:spPr>
        <a:xfrm flipV="1">
          <a:off x="7861300" y="9610654"/>
          <a:ext cx="889000" cy="16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a:extLst>
            <a:ext uri="{FF2B5EF4-FFF2-40B4-BE49-F238E27FC236}">
              <a16:creationId xmlns="" xmlns:a16="http://schemas.microsoft.com/office/drawing/2014/main" id="{00000000-0008-0000-0700-000068010000}"/>
            </a:ext>
          </a:extLst>
        </xdr:cNvPr>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36968</xdr:rowOff>
    </xdr:from>
    <xdr:to>
      <xdr:col>11</xdr:col>
      <xdr:colOff>307975</xdr:colOff>
      <xdr:row>57</xdr:row>
      <xdr:rowOff>4096</xdr:rowOff>
    </xdr:to>
    <xdr:cxnSp macro="">
      <xdr:nvCxnSpPr>
        <xdr:cNvPr id="362" name="直線コネクタ 361">
          <a:extLst>
            <a:ext uri="{FF2B5EF4-FFF2-40B4-BE49-F238E27FC236}">
              <a16:creationId xmlns="" xmlns:a16="http://schemas.microsoft.com/office/drawing/2014/main" id="{00000000-0008-0000-0700-00006A010000}"/>
            </a:ext>
          </a:extLst>
        </xdr:cNvPr>
        <xdr:cNvCxnSpPr/>
      </xdr:nvCxnSpPr>
      <xdr:spPr>
        <a:xfrm>
          <a:off x="6972300" y="9638168"/>
          <a:ext cx="889000" cy="13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a:extLst>
            <a:ext uri="{FF2B5EF4-FFF2-40B4-BE49-F238E27FC236}">
              <a16:creationId xmlns="" xmlns:a16="http://schemas.microsoft.com/office/drawing/2014/main" id="{00000000-0008-0000-0700-00006B010000}"/>
            </a:ext>
          </a:extLst>
        </xdr:cNvPr>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a:extLst>
            <a:ext uri="{FF2B5EF4-FFF2-40B4-BE49-F238E27FC236}">
              <a16:creationId xmlns="" xmlns:a16="http://schemas.microsoft.com/office/drawing/2014/main" id="{00000000-0008-0000-0700-00006D010000}"/>
            </a:ext>
          </a:extLst>
        </xdr:cNvPr>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99585</xdr:rowOff>
    </xdr:from>
    <xdr:to>
      <xdr:col>15</xdr:col>
      <xdr:colOff>231775</xdr:colOff>
      <xdr:row>56</xdr:row>
      <xdr:rowOff>29735</xdr:rowOff>
    </xdr:to>
    <xdr:sp macro="" textlink="">
      <xdr:nvSpPr>
        <xdr:cNvPr id="372" name="円/楕円 371">
          <a:extLst>
            <a:ext uri="{FF2B5EF4-FFF2-40B4-BE49-F238E27FC236}">
              <a16:creationId xmlns="" xmlns:a16="http://schemas.microsoft.com/office/drawing/2014/main" id="{00000000-0008-0000-0700-000074010000}"/>
            </a:ext>
          </a:extLst>
        </xdr:cNvPr>
        <xdr:cNvSpPr/>
      </xdr:nvSpPr>
      <xdr:spPr>
        <a:xfrm>
          <a:off x="10426700" y="95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122462</xdr:rowOff>
    </xdr:from>
    <xdr:ext cx="599010" cy="259045"/>
    <xdr:sp macro="" textlink="">
      <xdr:nvSpPr>
        <xdr:cNvPr id="373" name="農林水産業費該当値テキスト">
          <a:extLst>
            <a:ext uri="{FF2B5EF4-FFF2-40B4-BE49-F238E27FC236}">
              <a16:creationId xmlns="" xmlns:a16="http://schemas.microsoft.com/office/drawing/2014/main" id="{00000000-0008-0000-0700-000075010000}"/>
            </a:ext>
          </a:extLst>
        </xdr:cNvPr>
        <xdr:cNvSpPr txBox="1"/>
      </xdr:nvSpPr>
      <xdr:spPr>
        <a:xfrm>
          <a:off x="10528300" y="938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582,685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19977</xdr:rowOff>
    </xdr:from>
    <xdr:to>
      <xdr:col>14</xdr:col>
      <xdr:colOff>79375</xdr:colOff>
      <xdr:row>56</xdr:row>
      <xdr:rowOff>121577</xdr:rowOff>
    </xdr:to>
    <xdr:sp macro="" textlink="">
      <xdr:nvSpPr>
        <xdr:cNvPr id="374" name="円/楕円 373">
          <a:extLst>
            <a:ext uri="{FF2B5EF4-FFF2-40B4-BE49-F238E27FC236}">
              <a16:creationId xmlns="" xmlns:a16="http://schemas.microsoft.com/office/drawing/2014/main" id="{00000000-0008-0000-0700-000076010000}"/>
            </a:ext>
          </a:extLst>
        </xdr:cNvPr>
        <xdr:cNvSpPr/>
      </xdr:nvSpPr>
      <xdr:spPr>
        <a:xfrm>
          <a:off x="9588500" y="962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138104</xdr:rowOff>
    </xdr:from>
    <xdr:ext cx="599010"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9339794" y="939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498,315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130104</xdr:rowOff>
    </xdr:from>
    <xdr:to>
      <xdr:col>12</xdr:col>
      <xdr:colOff>561975</xdr:colOff>
      <xdr:row>56</xdr:row>
      <xdr:rowOff>60254</xdr:rowOff>
    </xdr:to>
    <xdr:sp macro="" textlink="">
      <xdr:nvSpPr>
        <xdr:cNvPr id="376" name="円/楕円 375">
          <a:extLst>
            <a:ext uri="{FF2B5EF4-FFF2-40B4-BE49-F238E27FC236}">
              <a16:creationId xmlns="" xmlns:a16="http://schemas.microsoft.com/office/drawing/2014/main" id="{00000000-0008-0000-0700-000078010000}"/>
            </a:ext>
          </a:extLst>
        </xdr:cNvPr>
        <xdr:cNvSpPr/>
      </xdr:nvSpPr>
      <xdr:spPr>
        <a:xfrm>
          <a:off x="8699500" y="95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76781</xdr:rowOff>
    </xdr:from>
    <xdr:ext cx="599010"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8450794" y="933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554,649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124746</xdr:rowOff>
    </xdr:from>
    <xdr:to>
      <xdr:col>11</xdr:col>
      <xdr:colOff>358775</xdr:colOff>
      <xdr:row>57</xdr:row>
      <xdr:rowOff>54896</xdr:rowOff>
    </xdr:to>
    <xdr:sp macro="" textlink="">
      <xdr:nvSpPr>
        <xdr:cNvPr id="378" name="円/楕円 377">
          <a:extLst>
            <a:ext uri="{FF2B5EF4-FFF2-40B4-BE49-F238E27FC236}">
              <a16:creationId xmlns="" xmlns:a16="http://schemas.microsoft.com/office/drawing/2014/main" id="{00000000-0008-0000-0700-00007A010000}"/>
            </a:ext>
          </a:extLst>
        </xdr:cNvPr>
        <xdr:cNvSpPr/>
      </xdr:nvSpPr>
      <xdr:spPr>
        <a:xfrm>
          <a:off x="7810500" y="97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71423</xdr:rowOff>
    </xdr:from>
    <xdr:ext cx="599010"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7561794" y="950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402,071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157618</xdr:rowOff>
    </xdr:from>
    <xdr:to>
      <xdr:col>10</xdr:col>
      <xdr:colOff>155575</xdr:colOff>
      <xdr:row>56</xdr:row>
      <xdr:rowOff>87768</xdr:rowOff>
    </xdr:to>
    <xdr:sp macro="" textlink="">
      <xdr:nvSpPr>
        <xdr:cNvPr id="380" name="円/楕円 379">
          <a:extLst>
            <a:ext uri="{FF2B5EF4-FFF2-40B4-BE49-F238E27FC236}">
              <a16:creationId xmlns="" xmlns:a16="http://schemas.microsoft.com/office/drawing/2014/main" id="{00000000-0008-0000-0700-00007C010000}"/>
            </a:ext>
          </a:extLst>
        </xdr:cNvPr>
        <xdr:cNvSpPr/>
      </xdr:nvSpPr>
      <xdr:spPr>
        <a:xfrm>
          <a:off x="6921500" y="9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104295</xdr:rowOff>
    </xdr:from>
    <xdr:ext cx="599010"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672794" y="936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a:extLst>
            <a:ext uri="{FF2B5EF4-FFF2-40B4-BE49-F238E27FC236}">
              <a16:creationId xmlns="" xmlns:a16="http://schemas.microsoft.com/office/drawing/2014/main" id="{00000000-0008-0000-0700-000096010000}"/>
            </a:ext>
          </a:extLst>
        </xdr:cNvPr>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a:extLst>
            <a:ext uri="{FF2B5EF4-FFF2-40B4-BE49-F238E27FC236}">
              <a16:creationId xmlns="" xmlns:a16="http://schemas.microsoft.com/office/drawing/2014/main" id="{00000000-0008-0000-0700-000098010000}"/>
            </a:ext>
          </a:extLst>
        </xdr:cNvPr>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105528</xdr:rowOff>
    </xdr:from>
    <xdr:to>
      <xdr:col>15</xdr:col>
      <xdr:colOff>180975</xdr:colOff>
      <xdr:row>78</xdr:row>
      <xdr:rowOff>29953</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9639300" y="13307178"/>
          <a:ext cx="8382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a:extLst>
            <a:ext uri="{FF2B5EF4-FFF2-40B4-BE49-F238E27FC236}">
              <a16:creationId xmlns="" xmlns:a16="http://schemas.microsoft.com/office/drawing/2014/main" id="{00000000-0008-0000-0700-00009B010000}"/>
            </a:ext>
          </a:extLst>
        </xdr:cNvPr>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138641</xdr:rowOff>
    </xdr:from>
    <xdr:to>
      <xdr:col>14</xdr:col>
      <xdr:colOff>28575</xdr:colOff>
      <xdr:row>78</xdr:row>
      <xdr:rowOff>29953</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a:off x="8750300" y="13340291"/>
          <a:ext cx="889000" cy="6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a:extLst>
            <a:ext uri="{FF2B5EF4-FFF2-40B4-BE49-F238E27FC236}">
              <a16:creationId xmlns="" xmlns:a16="http://schemas.microsoft.com/office/drawing/2014/main" id="{00000000-0008-0000-0700-00009E010000}"/>
            </a:ext>
          </a:extLst>
        </xdr:cNvPr>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138641</xdr:rowOff>
    </xdr:from>
    <xdr:to>
      <xdr:col>12</xdr:col>
      <xdr:colOff>511175</xdr:colOff>
      <xdr:row>78</xdr:row>
      <xdr:rowOff>35066</xdr:rowOff>
    </xdr:to>
    <xdr:cxnSp macro="">
      <xdr:nvCxnSpPr>
        <xdr:cNvPr id="416" name="直線コネクタ 415">
          <a:extLst>
            <a:ext uri="{FF2B5EF4-FFF2-40B4-BE49-F238E27FC236}">
              <a16:creationId xmlns="" xmlns:a16="http://schemas.microsoft.com/office/drawing/2014/main" id="{00000000-0008-0000-0700-0000A0010000}"/>
            </a:ext>
          </a:extLst>
        </xdr:cNvPr>
        <xdr:cNvCxnSpPr/>
      </xdr:nvCxnSpPr>
      <xdr:spPr>
        <a:xfrm flipV="1">
          <a:off x="7861300" y="13340291"/>
          <a:ext cx="889000" cy="6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a:extLst>
            <a:ext uri="{FF2B5EF4-FFF2-40B4-BE49-F238E27FC236}">
              <a16:creationId xmlns="" xmlns:a16="http://schemas.microsoft.com/office/drawing/2014/main" id="{00000000-0008-0000-0700-0000A1010000}"/>
            </a:ext>
          </a:extLst>
        </xdr:cNvPr>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35066</xdr:rowOff>
    </xdr:from>
    <xdr:to>
      <xdr:col>11</xdr:col>
      <xdr:colOff>307975</xdr:colOff>
      <xdr:row>78</xdr:row>
      <xdr:rowOff>116306</xdr:rowOff>
    </xdr:to>
    <xdr:cxnSp macro="">
      <xdr:nvCxnSpPr>
        <xdr:cNvPr id="419" name="直線コネクタ 418">
          <a:extLst>
            <a:ext uri="{FF2B5EF4-FFF2-40B4-BE49-F238E27FC236}">
              <a16:creationId xmlns="" xmlns:a16="http://schemas.microsoft.com/office/drawing/2014/main" id="{00000000-0008-0000-0700-0000A3010000}"/>
            </a:ext>
          </a:extLst>
        </xdr:cNvPr>
        <xdr:cNvCxnSpPr/>
      </xdr:nvCxnSpPr>
      <xdr:spPr>
        <a:xfrm flipV="1">
          <a:off x="6972300" y="13408166"/>
          <a:ext cx="889000" cy="8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a:extLst>
            <a:ext uri="{FF2B5EF4-FFF2-40B4-BE49-F238E27FC236}">
              <a16:creationId xmlns="" xmlns:a16="http://schemas.microsoft.com/office/drawing/2014/main" id="{00000000-0008-0000-0700-0000A4010000}"/>
            </a:ext>
          </a:extLst>
        </xdr:cNvPr>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a:extLst>
            <a:ext uri="{FF2B5EF4-FFF2-40B4-BE49-F238E27FC236}">
              <a16:creationId xmlns="" xmlns:a16="http://schemas.microsoft.com/office/drawing/2014/main" id="{00000000-0008-0000-0700-0000A6010000}"/>
            </a:ext>
          </a:extLst>
        </xdr:cNvPr>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54728</xdr:rowOff>
    </xdr:from>
    <xdr:to>
      <xdr:col>15</xdr:col>
      <xdr:colOff>231775</xdr:colOff>
      <xdr:row>77</xdr:row>
      <xdr:rowOff>156328</xdr:rowOff>
    </xdr:to>
    <xdr:sp macro="" textlink="">
      <xdr:nvSpPr>
        <xdr:cNvPr id="429" name="円/楕円 428">
          <a:extLst>
            <a:ext uri="{FF2B5EF4-FFF2-40B4-BE49-F238E27FC236}">
              <a16:creationId xmlns="" xmlns:a16="http://schemas.microsoft.com/office/drawing/2014/main" id="{00000000-0008-0000-0700-0000AD010000}"/>
            </a:ext>
          </a:extLst>
        </xdr:cNvPr>
        <xdr:cNvSpPr/>
      </xdr:nvSpPr>
      <xdr:spPr>
        <a:xfrm>
          <a:off x="10426700" y="132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77605</xdr:rowOff>
    </xdr:from>
    <xdr:ext cx="534377" cy="259045"/>
    <xdr:sp macro="" textlink="">
      <xdr:nvSpPr>
        <xdr:cNvPr id="430" name="商工費該当値テキスト">
          <a:extLst>
            <a:ext uri="{FF2B5EF4-FFF2-40B4-BE49-F238E27FC236}">
              <a16:creationId xmlns="" xmlns:a16="http://schemas.microsoft.com/office/drawing/2014/main" id="{00000000-0008-0000-0700-0000AE010000}"/>
            </a:ext>
          </a:extLst>
        </xdr:cNvPr>
        <xdr:cNvSpPr txBox="1"/>
      </xdr:nvSpPr>
      <xdr:spPr>
        <a:xfrm>
          <a:off x="10528300" y="131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150603</xdr:rowOff>
    </xdr:from>
    <xdr:to>
      <xdr:col>14</xdr:col>
      <xdr:colOff>79375</xdr:colOff>
      <xdr:row>78</xdr:row>
      <xdr:rowOff>80753</xdr:rowOff>
    </xdr:to>
    <xdr:sp macro="" textlink="">
      <xdr:nvSpPr>
        <xdr:cNvPr id="431" name="円/楕円 430">
          <a:extLst>
            <a:ext uri="{FF2B5EF4-FFF2-40B4-BE49-F238E27FC236}">
              <a16:creationId xmlns="" xmlns:a16="http://schemas.microsoft.com/office/drawing/2014/main" id="{00000000-0008-0000-0700-0000AF010000}"/>
            </a:ext>
          </a:extLst>
        </xdr:cNvPr>
        <xdr:cNvSpPr/>
      </xdr:nvSpPr>
      <xdr:spPr>
        <a:xfrm>
          <a:off x="9588500" y="133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97280</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9372111" y="1312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87841</xdr:rowOff>
    </xdr:from>
    <xdr:to>
      <xdr:col>12</xdr:col>
      <xdr:colOff>561975</xdr:colOff>
      <xdr:row>78</xdr:row>
      <xdr:rowOff>17991</xdr:rowOff>
    </xdr:to>
    <xdr:sp macro="" textlink="">
      <xdr:nvSpPr>
        <xdr:cNvPr id="433" name="円/楕円 432">
          <a:extLst>
            <a:ext uri="{FF2B5EF4-FFF2-40B4-BE49-F238E27FC236}">
              <a16:creationId xmlns="" xmlns:a16="http://schemas.microsoft.com/office/drawing/2014/main" id="{00000000-0008-0000-0700-0000B1010000}"/>
            </a:ext>
          </a:extLst>
        </xdr:cNvPr>
        <xdr:cNvSpPr/>
      </xdr:nvSpPr>
      <xdr:spPr>
        <a:xfrm>
          <a:off x="8699500" y="132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34518</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8483111" y="130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155716</xdr:rowOff>
    </xdr:from>
    <xdr:to>
      <xdr:col>11</xdr:col>
      <xdr:colOff>358775</xdr:colOff>
      <xdr:row>78</xdr:row>
      <xdr:rowOff>85866</xdr:rowOff>
    </xdr:to>
    <xdr:sp macro="" textlink="">
      <xdr:nvSpPr>
        <xdr:cNvPr id="435" name="円/楕円 434">
          <a:extLst>
            <a:ext uri="{FF2B5EF4-FFF2-40B4-BE49-F238E27FC236}">
              <a16:creationId xmlns="" xmlns:a16="http://schemas.microsoft.com/office/drawing/2014/main" id="{00000000-0008-0000-0700-0000B3010000}"/>
            </a:ext>
          </a:extLst>
        </xdr:cNvPr>
        <xdr:cNvSpPr/>
      </xdr:nvSpPr>
      <xdr:spPr>
        <a:xfrm>
          <a:off x="7810500" y="13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102393</xdr:rowOff>
    </xdr:from>
    <xdr:ext cx="534377"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7594111" y="131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65506</xdr:rowOff>
    </xdr:from>
    <xdr:to>
      <xdr:col>10</xdr:col>
      <xdr:colOff>155575</xdr:colOff>
      <xdr:row>78</xdr:row>
      <xdr:rowOff>167106</xdr:rowOff>
    </xdr:to>
    <xdr:sp macro="" textlink="">
      <xdr:nvSpPr>
        <xdr:cNvPr id="437" name="円/楕円 436">
          <a:extLst>
            <a:ext uri="{FF2B5EF4-FFF2-40B4-BE49-F238E27FC236}">
              <a16:creationId xmlns="" xmlns:a16="http://schemas.microsoft.com/office/drawing/2014/main" id="{00000000-0008-0000-0700-0000B5010000}"/>
            </a:ext>
          </a:extLst>
        </xdr:cNvPr>
        <xdr:cNvSpPr/>
      </xdr:nvSpPr>
      <xdr:spPr>
        <a:xfrm>
          <a:off x="6921500" y="134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158233</xdr:rowOff>
    </xdr:from>
    <xdr:ext cx="534377"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705111" y="135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a:extLst>
            <a:ext uri="{FF2B5EF4-FFF2-40B4-BE49-F238E27FC236}">
              <a16:creationId xmlns="" xmlns:a16="http://schemas.microsoft.com/office/drawing/2014/main" id="{00000000-0008-0000-0700-0000CF010000}"/>
            </a:ext>
          </a:extLst>
        </xdr:cNvPr>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a:extLst>
            <a:ext uri="{FF2B5EF4-FFF2-40B4-BE49-F238E27FC236}">
              <a16:creationId xmlns="" xmlns:a16="http://schemas.microsoft.com/office/drawing/2014/main" id="{00000000-0008-0000-0700-0000D1010000}"/>
            </a:ext>
          </a:extLst>
        </xdr:cNvPr>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54501</xdr:rowOff>
    </xdr:from>
    <xdr:to>
      <xdr:col>15</xdr:col>
      <xdr:colOff>180975</xdr:colOff>
      <xdr:row>98</xdr:row>
      <xdr:rowOff>105637</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9639300" y="16685151"/>
          <a:ext cx="838200" cy="2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a:extLst>
            <a:ext uri="{FF2B5EF4-FFF2-40B4-BE49-F238E27FC236}">
              <a16:creationId xmlns="" xmlns:a16="http://schemas.microsoft.com/office/drawing/2014/main" id="{00000000-0008-0000-0700-0000D4010000}"/>
            </a:ext>
          </a:extLst>
        </xdr:cNvPr>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a:extLst>
            <a:ext uri="{FF2B5EF4-FFF2-40B4-BE49-F238E27FC236}">
              <a16:creationId xmlns="" xmlns:a16="http://schemas.microsoft.com/office/drawing/2014/main" id="{00000000-0008-0000-0700-0000D5010000}"/>
            </a:ext>
          </a:extLst>
        </xdr:cNvPr>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54501</xdr:rowOff>
    </xdr:from>
    <xdr:to>
      <xdr:col>14</xdr:col>
      <xdr:colOff>28575</xdr:colOff>
      <xdr:row>97</xdr:row>
      <xdr:rowOff>155992</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8750300" y="16685151"/>
          <a:ext cx="889000" cy="10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a:extLst>
            <a:ext uri="{FF2B5EF4-FFF2-40B4-BE49-F238E27FC236}">
              <a16:creationId xmlns="" xmlns:a16="http://schemas.microsoft.com/office/drawing/2014/main" id="{00000000-0008-0000-0700-0000D7010000}"/>
            </a:ext>
          </a:extLst>
        </xdr:cNvPr>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155992</xdr:rowOff>
    </xdr:from>
    <xdr:to>
      <xdr:col>12</xdr:col>
      <xdr:colOff>511175</xdr:colOff>
      <xdr:row>98</xdr:row>
      <xdr:rowOff>129820</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flipV="1">
          <a:off x="7861300" y="16786642"/>
          <a:ext cx="889000" cy="14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a:extLst>
            <a:ext uri="{FF2B5EF4-FFF2-40B4-BE49-F238E27FC236}">
              <a16:creationId xmlns="" xmlns:a16="http://schemas.microsoft.com/office/drawing/2014/main" id="{00000000-0008-0000-0700-0000DA010000}"/>
            </a:ext>
          </a:extLst>
        </xdr:cNvPr>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129820</xdr:rowOff>
    </xdr:from>
    <xdr:to>
      <xdr:col>11</xdr:col>
      <xdr:colOff>307975</xdr:colOff>
      <xdr:row>98</xdr:row>
      <xdr:rowOff>170273</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6972300" y="16931920"/>
          <a:ext cx="889000" cy="4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a:extLst>
            <a:ext uri="{FF2B5EF4-FFF2-40B4-BE49-F238E27FC236}">
              <a16:creationId xmlns="" xmlns:a16="http://schemas.microsoft.com/office/drawing/2014/main" id="{00000000-0008-0000-0700-0000DD010000}"/>
            </a:ext>
          </a:extLst>
        </xdr:cNvPr>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a:extLst>
            <a:ext uri="{FF2B5EF4-FFF2-40B4-BE49-F238E27FC236}">
              <a16:creationId xmlns="" xmlns:a16="http://schemas.microsoft.com/office/drawing/2014/main" id="{00000000-0008-0000-0700-0000DF010000}"/>
            </a:ext>
          </a:extLst>
        </xdr:cNvPr>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54837</xdr:rowOff>
    </xdr:from>
    <xdr:to>
      <xdr:col>15</xdr:col>
      <xdr:colOff>231775</xdr:colOff>
      <xdr:row>98</xdr:row>
      <xdr:rowOff>156437</xdr:rowOff>
    </xdr:to>
    <xdr:sp macro="" textlink="">
      <xdr:nvSpPr>
        <xdr:cNvPr id="486" name="円/楕円 485">
          <a:extLst>
            <a:ext uri="{FF2B5EF4-FFF2-40B4-BE49-F238E27FC236}">
              <a16:creationId xmlns="" xmlns:a16="http://schemas.microsoft.com/office/drawing/2014/main" id="{00000000-0008-0000-0700-0000E6010000}"/>
            </a:ext>
          </a:extLst>
        </xdr:cNvPr>
        <xdr:cNvSpPr/>
      </xdr:nvSpPr>
      <xdr:spPr>
        <a:xfrm>
          <a:off x="10426700" y="1685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14214</xdr:rowOff>
    </xdr:from>
    <xdr:ext cx="599010" cy="259045"/>
    <xdr:sp macro="" textlink="">
      <xdr:nvSpPr>
        <xdr:cNvPr id="487" name="土木費該当値テキスト">
          <a:extLst>
            <a:ext uri="{FF2B5EF4-FFF2-40B4-BE49-F238E27FC236}">
              <a16:creationId xmlns="" xmlns:a16="http://schemas.microsoft.com/office/drawing/2014/main" id="{00000000-0008-0000-0700-0000E7010000}"/>
            </a:ext>
          </a:extLst>
        </xdr:cNvPr>
        <xdr:cNvSpPr txBox="1"/>
      </xdr:nvSpPr>
      <xdr:spPr>
        <a:xfrm>
          <a:off x="10528300" y="1664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3701</xdr:rowOff>
    </xdr:from>
    <xdr:to>
      <xdr:col>14</xdr:col>
      <xdr:colOff>79375</xdr:colOff>
      <xdr:row>97</xdr:row>
      <xdr:rowOff>105301</xdr:rowOff>
    </xdr:to>
    <xdr:sp macro="" textlink="">
      <xdr:nvSpPr>
        <xdr:cNvPr id="488" name="円/楕円 487">
          <a:extLst>
            <a:ext uri="{FF2B5EF4-FFF2-40B4-BE49-F238E27FC236}">
              <a16:creationId xmlns="" xmlns:a16="http://schemas.microsoft.com/office/drawing/2014/main" id="{00000000-0008-0000-0700-0000E8010000}"/>
            </a:ext>
          </a:extLst>
        </xdr:cNvPr>
        <xdr:cNvSpPr/>
      </xdr:nvSpPr>
      <xdr:spPr>
        <a:xfrm>
          <a:off x="9588500" y="166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121828</xdr:rowOff>
    </xdr:from>
    <xdr:ext cx="599010"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9339794" y="1640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436,810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105192</xdr:rowOff>
    </xdr:from>
    <xdr:to>
      <xdr:col>12</xdr:col>
      <xdr:colOff>561975</xdr:colOff>
      <xdr:row>98</xdr:row>
      <xdr:rowOff>35342</xdr:rowOff>
    </xdr:to>
    <xdr:sp macro="" textlink="">
      <xdr:nvSpPr>
        <xdr:cNvPr id="490" name="円/楕円 489">
          <a:extLst>
            <a:ext uri="{FF2B5EF4-FFF2-40B4-BE49-F238E27FC236}">
              <a16:creationId xmlns="" xmlns:a16="http://schemas.microsoft.com/office/drawing/2014/main" id="{00000000-0008-0000-0700-0000EA010000}"/>
            </a:ext>
          </a:extLst>
        </xdr:cNvPr>
        <xdr:cNvSpPr/>
      </xdr:nvSpPr>
      <xdr:spPr>
        <a:xfrm>
          <a:off x="8699500" y="1673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51869</xdr:rowOff>
    </xdr:from>
    <xdr:ext cx="599010"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8450794" y="1651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303,619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79020</xdr:rowOff>
    </xdr:from>
    <xdr:to>
      <xdr:col>11</xdr:col>
      <xdr:colOff>358775</xdr:colOff>
      <xdr:row>99</xdr:row>
      <xdr:rowOff>9170</xdr:rowOff>
    </xdr:to>
    <xdr:sp macro="" textlink="">
      <xdr:nvSpPr>
        <xdr:cNvPr id="492" name="円/楕円 491">
          <a:extLst>
            <a:ext uri="{FF2B5EF4-FFF2-40B4-BE49-F238E27FC236}">
              <a16:creationId xmlns="" xmlns:a16="http://schemas.microsoft.com/office/drawing/2014/main" id="{00000000-0008-0000-0700-0000EC010000}"/>
            </a:ext>
          </a:extLst>
        </xdr:cNvPr>
        <xdr:cNvSpPr/>
      </xdr:nvSpPr>
      <xdr:spPr>
        <a:xfrm>
          <a:off x="7810500" y="168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297</xdr:rowOff>
    </xdr:from>
    <xdr:ext cx="599010"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7561794" y="1697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119473</xdr:rowOff>
    </xdr:from>
    <xdr:to>
      <xdr:col>10</xdr:col>
      <xdr:colOff>155575</xdr:colOff>
      <xdr:row>99</xdr:row>
      <xdr:rowOff>49623</xdr:rowOff>
    </xdr:to>
    <xdr:sp macro="" textlink="">
      <xdr:nvSpPr>
        <xdr:cNvPr id="494" name="円/楕円 493">
          <a:extLst>
            <a:ext uri="{FF2B5EF4-FFF2-40B4-BE49-F238E27FC236}">
              <a16:creationId xmlns="" xmlns:a16="http://schemas.microsoft.com/office/drawing/2014/main" id="{00000000-0008-0000-0700-0000EE010000}"/>
            </a:ext>
          </a:extLst>
        </xdr:cNvPr>
        <xdr:cNvSpPr/>
      </xdr:nvSpPr>
      <xdr:spPr>
        <a:xfrm>
          <a:off x="6921500" y="169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40750</xdr:rowOff>
    </xdr:from>
    <xdr:ext cx="534377"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6705111" y="170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67005</xdr:rowOff>
    </xdr:from>
    <xdr:to>
      <xdr:col>23</xdr:col>
      <xdr:colOff>517525</xdr:colOff>
      <xdr:row>38</xdr:row>
      <xdr:rowOff>97224</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5481300" y="6582105"/>
          <a:ext cx="838200" cy="3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29231</xdr:rowOff>
    </xdr:from>
    <xdr:to>
      <xdr:col>22</xdr:col>
      <xdr:colOff>365125</xdr:colOff>
      <xdr:row>38</xdr:row>
      <xdr:rowOff>97224</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4592300" y="6372881"/>
          <a:ext cx="889000" cy="23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a:extLst>
            <a:ext uri="{FF2B5EF4-FFF2-40B4-BE49-F238E27FC236}">
              <a16:creationId xmlns="" xmlns:a16="http://schemas.microsoft.com/office/drawing/2014/main" id="{00000000-0008-0000-0700-00000E020000}"/>
            </a:ext>
          </a:extLst>
        </xdr:cNvPr>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29231</xdr:rowOff>
    </xdr:from>
    <xdr:to>
      <xdr:col>21</xdr:col>
      <xdr:colOff>161925</xdr:colOff>
      <xdr:row>38</xdr:row>
      <xdr:rowOff>110227</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3703300" y="6372881"/>
          <a:ext cx="889000" cy="25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a:extLst>
            <a:ext uri="{FF2B5EF4-FFF2-40B4-BE49-F238E27FC236}">
              <a16:creationId xmlns="" xmlns:a16="http://schemas.microsoft.com/office/drawing/2014/main" id="{00000000-0008-0000-0700-000011020000}"/>
            </a:ext>
          </a:extLst>
        </xdr:cNvPr>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110227</xdr:rowOff>
    </xdr:from>
    <xdr:to>
      <xdr:col>19</xdr:col>
      <xdr:colOff>644525</xdr:colOff>
      <xdr:row>38</xdr:row>
      <xdr:rowOff>119540</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flipV="1">
          <a:off x="12814300" y="6625327"/>
          <a:ext cx="889000" cy="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a:extLst>
            <a:ext uri="{FF2B5EF4-FFF2-40B4-BE49-F238E27FC236}">
              <a16:creationId xmlns="" xmlns:a16="http://schemas.microsoft.com/office/drawing/2014/main" id="{00000000-0008-0000-0700-000014020000}"/>
            </a:ext>
          </a:extLst>
        </xdr:cNvPr>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a:extLst>
            <a:ext uri="{FF2B5EF4-FFF2-40B4-BE49-F238E27FC236}">
              <a16:creationId xmlns="" xmlns:a16="http://schemas.microsoft.com/office/drawing/2014/main" id="{00000000-0008-0000-0700-000016020000}"/>
            </a:ext>
          </a:extLst>
        </xdr:cNvPr>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16205</xdr:rowOff>
    </xdr:from>
    <xdr:to>
      <xdr:col>23</xdr:col>
      <xdr:colOff>568325</xdr:colOff>
      <xdr:row>38</xdr:row>
      <xdr:rowOff>117805</xdr:rowOff>
    </xdr:to>
    <xdr:sp macro="" textlink="">
      <xdr:nvSpPr>
        <xdr:cNvPr id="541" name="円/楕円 540">
          <a:extLst>
            <a:ext uri="{FF2B5EF4-FFF2-40B4-BE49-F238E27FC236}">
              <a16:creationId xmlns="" xmlns:a16="http://schemas.microsoft.com/office/drawing/2014/main" id="{00000000-0008-0000-0700-00001D020000}"/>
            </a:ext>
          </a:extLst>
        </xdr:cNvPr>
        <xdr:cNvSpPr/>
      </xdr:nvSpPr>
      <xdr:spPr>
        <a:xfrm>
          <a:off x="162687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46424</xdr:rowOff>
    </xdr:from>
    <xdr:to>
      <xdr:col>22</xdr:col>
      <xdr:colOff>415925</xdr:colOff>
      <xdr:row>38</xdr:row>
      <xdr:rowOff>148024</xdr:rowOff>
    </xdr:to>
    <xdr:sp macro="" textlink="">
      <xdr:nvSpPr>
        <xdr:cNvPr id="543" name="円/楕円 542">
          <a:extLst>
            <a:ext uri="{FF2B5EF4-FFF2-40B4-BE49-F238E27FC236}">
              <a16:creationId xmlns="" xmlns:a16="http://schemas.microsoft.com/office/drawing/2014/main" id="{00000000-0008-0000-0700-00001F020000}"/>
            </a:ext>
          </a:extLst>
        </xdr:cNvPr>
        <xdr:cNvSpPr/>
      </xdr:nvSpPr>
      <xdr:spPr>
        <a:xfrm>
          <a:off x="15430500" y="65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139151</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66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149881</xdr:rowOff>
    </xdr:from>
    <xdr:to>
      <xdr:col>21</xdr:col>
      <xdr:colOff>212725</xdr:colOff>
      <xdr:row>37</xdr:row>
      <xdr:rowOff>80031</xdr:rowOff>
    </xdr:to>
    <xdr:sp macro="" textlink="">
      <xdr:nvSpPr>
        <xdr:cNvPr id="545" name="円/楕円 544">
          <a:extLst>
            <a:ext uri="{FF2B5EF4-FFF2-40B4-BE49-F238E27FC236}">
              <a16:creationId xmlns="" xmlns:a16="http://schemas.microsoft.com/office/drawing/2014/main" id="{00000000-0008-0000-0700-000021020000}"/>
            </a:ext>
          </a:extLst>
        </xdr:cNvPr>
        <xdr:cNvSpPr/>
      </xdr:nvSpPr>
      <xdr:spPr>
        <a:xfrm>
          <a:off x="14541500" y="63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96558</xdr:rowOff>
    </xdr:from>
    <xdr:ext cx="599010"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292794" y="609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59427</xdr:rowOff>
    </xdr:from>
    <xdr:to>
      <xdr:col>20</xdr:col>
      <xdr:colOff>9525</xdr:colOff>
      <xdr:row>38</xdr:row>
      <xdr:rowOff>161027</xdr:rowOff>
    </xdr:to>
    <xdr:sp macro="" textlink="">
      <xdr:nvSpPr>
        <xdr:cNvPr id="547" name="円/楕円 546">
          <a:extLst>
            <a:ext uri="{FF2B5EF4-FFF2-40B4-BE49-F238E27FC236}">
              <a16:creationId xmlns="" xmlns:a16="http://schemas.microsoft.com/office/drawing/2014/main" id="{00000000-0008-0000-0700-000023020000}"/>
            </a:ext>
          </a:extLst>
        </xdr:cNvPr>
        <xdr:cNvSpPr/>
      </xdr:nvSpPr>
      <xdr:spPr>
        <a:xfrm>
          <a:off x="13652500" y="657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152154</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666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68740</xdr:rowOff>
    </xdr:from>
    <xdr:to>
      <xdr:col>18</xdr:col>
      <xdr:colOff>492125</xdr:colOff>
      <xdr:row>38</xdr:row>
      <xdr:rowOff>170340</xdr:rowOff>
    </xdr:to>
    <xdr:sp macro="" textlink="">
      <xdr:nvSpPr>
        <xdr:cNvPr id="549" name="円/楕円 548">
          <a:extLst>
            <a:ext uri="{FF2B5EF4-FFF2-40B4-BE49-F238E27FC236}">
              <a16:creationId xmlns="" xmlns:a16="http://schemas.microsoft.com/office/drawing/2014/main" id="{00000000-0008-0000-0700-000025020000}"/>
            </a:ext>
          </a:extLst>
        </xdr:cNvPr>
        <xdr:cNvSpPr/>
      </xdr:nvSpPr>
      <xdr:spPr>
        <a:xfrm>
          <a:off x="12763500" y="65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161467</xdr:rowOff>
    </xdr:from>
    <xdr:ext cx="469744"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79427" y="667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136323</xdr:rowOff>
    </xdr:from>
    <xdr:to>
      <xdr:col>23</xdr:col>
      <xdr:colOff>517525</xdr:colOff>
      <xdr:row>56</xdr:row>
      <xdr:rowOff>79020</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5481300" y="9566073"/>
          <a:ext cx="838200" cy="1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79020</xdr:rowOff>
    </xdr:from>
    <xdr:to>
      <xdr:col>22</xdr:col>
      <xdr:colOff>365125</xdr:colOff>
      <xdr:row>57</xdr:row>
      <xdr:rowOff>39629</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4592300" y="9680220"/>
          <a:ext cx="889000" cy="1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a:extLst>
            <a:ext uri="{FF2B5EF4-FFF2-40B4-BE49-F238E27FC236}">
              <a16:creationId xmlns="" xmlns:a16="http://schemas.microsoft.com/office/drawing/2014/main" id="{00000000-0008-0000-0700-000047020000}"/>
            </a:ext>
          </a:extLst>
        </xdr:cNvPr>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8276</xdr:rowOff>
    </xdr:from>
    <xdr:to>
      <xdr:col>21</xdr:col>
      <xdr:colOff>161925</xdr:colOff>
      <xdr:row>57</xdr:row>
      <xdr:rowOff>39629</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a:off x="13703300" y="9780926"/>
          <a:ext cx="889000" cy="3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a:extLst>
            <a:ext uri="{FF2B5EF4-FFF2-40B4-BE49-F238E27FC236}">
              <a16:creationId xmlns="" xmlns:a16="http://schemas.microsoft.com/office/drawing/2014/main" id="{00000000-0008-0000-0700-00004A020000}"/>
            </a:ext>
          </a:extLst>
        </xdr:cNvPr>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8276</xdr:rowOff>
    </xdr:from>
    <xdr:to>
      <xdr:col>19</xdr:col>
      <xdr:colOff>644525</xdr:colOff>
      <xdr:row>57</xdr:row>
      <xdr:rowOff>109984</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2814300" y="9780926"/>
          <a:ext cx="889000" cy="10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a:extLst>
            <a:ext uri="{FF2B5EF4-FFF2-40B4-BE49-F238E27FC236}">
              <a16:creationId xmlns="" xmlns:a16="http://schemas.microsoft.com/office/drawing/2014/main" id="{00000000-0008-0000-0700-00004D020000}"/>
            </a:ext>
          </a:extLst>
        </xdr:cNvPr>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a:extLst>
            <a:ext uri="{FF2B5EF4-FFF2-40B4-BE49-F238E27FC236}">
              <a16:creationId xmlns="" xmlns:a16="http://schemas.microsoft.com/office/drawing/2014/main" id="{00000000-0008-0000-0700-00004F020000}"/>
            </a:ext>
          </a:extLst>
        </xdr:cNvPr>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85523</xdr:rowOff>
    </xdr:from>
    <xdr:to>
      <xdr:col>23</xdr:col>
      <xdr:colOff>568325</xdr:colOff>
      <xdr:row>56</xdr:row>
      <xdr:rowOff>15673</xdr:rowOff>
    </xdr:to>
    <xdr:sp macro="" textlink="">
      <xdr:nvSpPr>
        <xdr:cNvPr id="598" name="円/楕円 597">
          <a:extLst>
            <a:ext uri="{FF2B5EF4-FFF2-40B4-BE49-F238E27FC236}">
              <a16:creationId xmlns="" xmlns:a16="http://schemas.microsoft.com/office/drawing/2014/main" id="{00000000-0008-0000-0700-000056020000}"/>
            </a:ext>
          </a:extLst>
        </xdr:cNvPr>
        <xdr:cNvSpPr/>
      </xdr:nvSpPr>
      <xdr:spPr>
        <a:xfrm>
          <a:off x="16268700" y="951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108400</xdr:rowOff>
    </xdr:from>
    <xdr:ext cx="599010"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936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311,773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28220</xdr:rowOff>
    </xdr:from>
    <xdr:to>
      <xdr:col>22</xdr:col>
      <xdr:colOff>415925</xdr:colOff>
      <xdr:row>56</xdr:row>
      <xdr:rowOff>129820</xdr:rowOff>
    </xdr:to>
    <xdr:sp macro="" textlink="">
      <xdr:nvSpPr>
        <xdr:cNvPr id="600" name="円/楕円 599">
          <a:extLst>
            <a:ext uri="{FF2B5EF4-FFF2-40B4-BE49-F238E27FC236}">
              <a16:creationId xmlns="" xmlns:a16="http://schemas.microsoft.com/office/drawing/2014/main" id="{00000000-0008-0000-0700-000058020000}"/>
            </a:ext>
          </a:extLst>
        </xdr:cNvPr>
        <xdr:cNvSpPr/>
      </xdr:nvSpPr>
      <xdr:spPr>
        <a:xfrm>
          <a:off x="15430500" y="962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146347</xdr:rowOff>
    </xdr:from>
    <xdr:ext cx="59901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181794" y="940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251,853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160279</xdr:rowOff>
    </xdr:from>
    <xdr:to>
      <xdr:col>21</xdr:col>
      <xdr:colOff>212725</xdr:colOff>
      <xdr:row>57</xdr:row>
      <xdr:rowOff>90429</xdr:rowOff>
    </xdr:to>
    <xdr:sp macro="" textlink="">
      <xdr:nvSpPr>
        <xdr:cNvPr id="602" name="円/楕円 601">
          <a:extLst>
            <a:ext uri="{FF2B5EF4-FFF2-40B4-BE49-F238E27FC236}">
              <a16:creationId xmlns="" xmlns:a16="http://schemas.microsoft.com/office/drawing/2014/main" id="{00000000-0008-0000-0700-00005A020000}"/>
            </a:ext>
          </a:extLst>
        </xdr:cNvPr>
        <xdr:cNvSpPr/>
      </xdr:nvSpPr>
      <xdr:spPr>
        <a:xfrm>
          <a:off x="14541500" y="97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106956</xdr:rowOff>
    </xdr:from>
    <xdr:ext cx="59901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292794" y="953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182,531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128926</xdr:rowOff>
    </xdr:from>
    <xdr:to>
      <xdr:col>20</xdr:col>
      <xdr:colOff>9525</xdr:colOff>
      <xdr:row>57</xdr:row>
      <xdr:rowOff>59076</xdr:rowOff>
    </xdr:to>
    <xdr:sp macro="" textlink="">
      <xdr:nvSpPr>
        <xdr:cNvPr id="604" name="円/楕円 603">
          <a:extLst>
            <a:ext uri="{FF2B5EF4-FFF2-40B4-BE49-F238E27FC236}">
              <a16:creationId xmlns="" xmlns:a16="http://schemas.microsoft.com/office/drawing/2014/main" id="{00000000-0008-0000-0700-00005C020000}"/>
            </a:ext>
          </a:extLst>
        </xdr:cNvPr>
        <xdr:cNvSpPr/>
      </xdr:nvSpPr>
      <xdr:spPr>
        <a:xfrm>
          <a:off x="13652500" y="97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75603</xdr:rowOff>
    </xdr:from>
    <xdr:ext cx="599010"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03794" y="950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198,989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59184</xdr:rowOff>
    </xdr:from>
    <xdr:to>
      <xdr:col>18</xdr:col>
      <xdr:colOff>492125</xdr:colOff>
      <xdr:row>57</xdr:row>
      <xdr:rowOff>160784</xdr:rowOff>
    </xdr:to>
    <xdr:sp macro="" textlink="">
      <xdr:nvSpPr>
        <xdr:cNvPr id="606" name="円/楕円 605">
          <a:extLst>
            <a:ext uri="{FF2B5EF4-FFF2-40B4-BE49-F238E27FC236}">
              <a16:creationId xmlns="" xmlns:a16="http://schemas.microsoft.com/office/drawing/2014/main" id="{00000000-0008-0000-0700-00005E020000}"/>
            </a:ext>
          </a:extLst>
        </xdr:cNvPr>
        <xdr:cNvSpPr/>
      </xdr:nvSpPr>
      <xdr:spPr>
        <a:xfrm>
          <a:off x="12763500" y="983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5861</xdr:rowOff>
    </xdr:from>
    <xdr:ext cx="599010"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14794" y="960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a:extLst>
            <a:ext uri="{FF2B5EF4-FFF2-40B4-BE49-F238E27FC236}">
              <a16:creationId xmlns=""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a:extLst>
            <a:ext uri="{FF2B5EF4-FFF2-40B4-BE49-F238E27FC236}">
              <a16:creationId xmlns="" xmlns:a16="http://schemas.microsoft.com/office/drawing/2014/main" id="{00000000-0008-0000-0700-000076020000}"/>
            </a:ext>
          </a:extLst>
        </xdr:cNvPr>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a:extLst>
            <a:ext uri="{FF2B5EF4-FFF2-40B4-BE49-F238E27FC236}">
              <a16:creationId xmlns="" xmlns:a16="http://schemas.microsoft.com/office/drawing/2014/main" id="{00000000-0008-0000-0700-000078020000}"/>
            </a:ext>
          </a:extLst>
        </xdr:cNvPr>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111889</xdr:rowOff>
    </xdr:from>
    <xdr:to>
      <xdr:col>23</xdr:col>
      <xdr:colOff>517525</xdr:colOff>
      <xdr:row>78</xdr:row>
      <xdr:rowOff>139700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5481300" y="13484989"/>
          <a:ext cx="838200" cy="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a:extLst>
            <a:ext uri="{FF2B5EF4-FFF2-40B4-BE49-F238E27FC236}">
              <a16:creationId xmlns="" xmlns:a16="http://schemas.microsoft.com/office/drawing/2014/main" id="{00000000-0008-0000-0700-00007B020000}"/>
            </a:ext>
          </a:extLst>
        </xdr:cNvPr>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a:extLst>
            <a:ext uri="{FF2B5EF4-FFF2-40B4-BE49-F238E27FC236}">
              <a16:creationId xmlns="" xmlns:a16="http://schemas.microsoft.com/office/drawing/2014/main" id="{00000000-0008-0000-0700-00007C020000}"/>
            </a:ext>
          </a:extLst>
        </xdr:cNvPr>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82987</xdr:rowOff>
    </xdr:from>
    <xdr:to>
      <xdr:col>22</xdr:col>
      <xdr:colOff>365125</xdr:colOff>
      <xdr:row>78</xdr:row>
      <xdr:rowOff>111889</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4592300" y="13456087"/>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a:extLst>
            <a:ext uri="{FF2B5EF4-FFF2-40B4-BE49-F238E27FC236}">
              <a16:creationId xmlns="" xmlns:a16="http://schemas.microsoft.com/office/drawing/2014/main" id="{00000000-0008-0000-0700-00007E020000}"/>
            </a:ext>
          </a:extLst>
        </xdr:cNvPr>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56060</xdr:rowOff>
    </xdr:from>
    <xdr:to>
      <xdr:col>21</xdr:col>
      <xdr:colOff>161925</xdr:colOff>
      <xdr:row>78</xdr:row>
      <xdr:rowOff>82987</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3703300" y="13429160"/>
          <a:ext cx="889000" cy="2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a:extLst>
            <a:ext uri="{FF2B5EF4-FFF2-40B4-BE49-F238E27FC236}">
              <a16:creationId xmlns="" xmlns:a16="http://schemas.microsoft.com/office/drawing/2014/main" id="{00000000-0008-0000-0700-000081020000}"/>
            </a:ext>
          </a:extLst>
        </xdr:cNvPr>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56060</xdr:rowOff>
    </xdr:from>
    <xdr:to>
      <xdr:col>19</xdr:col>
      <xdr:colOff>644525</xdr:colOff>
      <xdr:row>78</xdr:row>
      <xdr:rowOff>121520</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flipV="1">
          <a:off x="12814300" y="13429160"/>
          <a:ext cx="889000" cy="6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a:extLst>
            <a:ext uri="{FF2B5EF4-FFF2-40B4-BE49-F238E27FC236}">
              <a16:creationId xmlns="" xmlns:a16="http://schemas.microsoft.com/office/drawing/2014/main" id="{00000000-0008-0000-0700-000084020000}"/>
            </a:ext>
          </a:extLst>
        </xdr:cNvPr>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a:extLst>
            <a:ext uri="{FF2B5EF4-FFF2-40B4-BE49-F238E27FC236}">
              <a16:creationId xmlns="" xmlns:a16="http://schemas.microsoft.com/office/drawing/2014/main" id="{00000000-0008-0000-0700-000086020000}"/>
            </a:ext>
          </a:extLst>
        </xdr:cNvPr>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a:extLst>
            <a:ext uri="{FF2B5EF4-FFF2-40B4-BE49-F238E27FC236}">
              <a16:creationId xmlns=""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a:extLst>
            <a:ext uri="{FF2B5EF4-FFF2-40B4-BE49-F238E27FC236}">
              <a16:creationId xmlns="" xmlns:a16="http://schemas.microsoft.com/office/drawing/2014/main" id="{00000000-0008-0000-0700-00008E020000}"/>
            </a:ext>
          </a:extLst>
        </xdr:cNvPr>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61089</xdr:rowOff>
    </xdr:from>
    <xdr:to>
      <xdr:col>22</xdr:col>
      <xdr:colOff>415925</xdr:colOff>
      <xdr:row>78</xdr:row>
      <xdr:rowOff>162689</xdr:rowOff>
    </xdr:to>
    <xdr:sp macro="" textlink="">
      <xdr:nvSpPr>
        <xdr:cNvPr id="655" name="円/楕円 654">
          <a:extLst>
            <a:ext uri="{FF2B5EF4-FFF2-40B4-BE49-F238E27FC236}">
              <a16:creationId xmlns="" xmlns:a16="http://schemas.microsoft.com/office/drawing/2014/main" id="{00000000-0008-0000-0700-00008F020000}"/>
            </a:ext>
          </a:extLst>
        </xdr:cNvPr>
        <xdr:cNvSpPr/>
      </xdr:nvSpPr>
      <xdr:spPr>
        <a:xfrm>
          <a:off x="15430500" y="134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153816</xdr:rowOff>
    </xdr:from>
    <xdr:ext cx="534377"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5214111" y="135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32187</xdr:rowOff>
    </xdr:from>
    <xdr:to>
      <xdr:col>21</xdr:col>
      <xdr:colOff>212725</xdr:colOff>
      <xdr:row>78</xdr:row>
      <xdr:rowOff>133787</xdr:rowOff>
    </xdr:to>
    <xdr:sp macro="" textlink="">
      <xdr:nvSpPr>
        <xdr:cNvPr id="657" name="円/楕円 656">
          <a:extLst>
            <a:ext uri="{FF2B5EF4-FFF2-40B4-BE49-F238E27FC236}">
              <a16:creationId xmlns="" xmlns:a16="http://schemas.microsoft.com/office/drawing/2014/main" id="{00000000-0008-0000-0700-000091020000}"/>
            </a:ext>
          </a:extLst>
        </xdr:cNvPr>
        <xdr:cNvSpPr/>
      </xdr:nvSpPr>
      <xdr:spPr>
        <a:xfrm>
          <a:off x="14541500" y="134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150314</xdr:rowOff>
    </xdr:from>
    <xdr:ext cx="534377"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4325111" y="1318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5260</xdr:rowOff>
    </xdr:from>
    <xdr:to>
      <xdr:col>20</xdr:col>
      <xdr:colOff>9525</xdr:colOff>
      <xdr:row>78</xdr:row>
      <xdr:rowOff>106860</xdr:rowOff>
    </xdr:to>
    <xdr:sp macro="" textlink="">
      <xdr:nvSpPr>
        <xdr:cNvPr id="659" name="円/楕円 658">
          <a:extLst>
            <a:ext uri="{FF2B5EF4-FFF2-40B4-BE49-F238E27FC236}">
              <a16:creationId xmlns="" xmlns:a16="http://schemas.microsoft.com/office/drawing/2014/main" id="{00000000-0008-0000-0700-000093020000}"/>
            </a:ext>
          </a:extLst>
        </xdr:cNvPr>
        <xdr:cNvSpPr/>
      </xdr:nvSpPr>
      <xdr:spPr>
        <a:xfrm>
          <a:off x="13652500" y="133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123387</xdr:rowOff>
    </xdr:from>
    <xdr:ext cx="534377"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3436111" y="1315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70720</xdr:rowOff>
    </xdr:from>
    <xdr:to>
      <xdr:col>18</xdr:col>
      <xdr:colOff>492125</xdr:colOff>
      <xdr:row>79</xdr:row>
      <xdr:rowOff>870</xdr:rowOff>
    </xdr:to>
    <xdr:sp macro="" textlink="">
      <xdr:nvSpPr>
        <xdr:cNvPr id="661" name="円/楕円 660">
          <a:extLst>
            <a:ext uri="{FF2B5EF4-FFF2-40B4-BE49-F238E27FC236}">
              <a16:creationId xmlns="" xmlns:a16="http://schemas.microsoft.com/office/drawing/2014/main" id="{00000000-0008-0000-0700-000095020000}"/>
            </a:ext>
          </a:extLst>
        </xdr:cNvPr>
        <xdr:cNvSpPr/>
      </xdr:nvSpPr>
      <xdr:spPr>
        <a:xfrm>
          <a:off x="12763500" y="134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163447</xdr:rowOff>
    </xdr:from>
    <xdr:ext cx="469744"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579427" y="135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a:extLst>
            <a:ext uri="{FF2B5EF4-FFF2-40B4-BE49-F238E27FC236}">
              <a16:creationId xmlns="" xmlns:a16="http://schemas.microsoft.com/office/drawing/2014/main" id="{00000000-0008-0000-0700-0000AF020000}"/>
            </a:ext>
          </a:extLst>
        </xdr:cNvPr>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a:extLst>
            <a:ext uri="{FF2B5EF4-FFF2-40B4-BE49-F238E27FC236}">
              <a16:creationId xmlns="" xmlns:a16="http://schemas.microsoft.com/office/drawing/2014/main" id="{00000000-0008-0000-0700-0000B1020000}"/>
            </a:ext>
          </a:extLst>
        </xdr:cNvPr>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157262</xdr:rowOff>
    </xdr:from>
    <xdr:to>
      <xdr:col>23</xdr:col>
      <xdr:colOff>517525</xdr:colOff>
      <xdr:row>97</xdr:row>
      <xdr:rowOff>26572</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5481300" y="16616462"/>
          <a:ext cx="838200" cy="4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a:extLst>
            <a:ext uri="{FF2B5EF4-FFF2-40B4-BE49-F238E27FC236}">
              <a16:creationId xmlns="" xmlns:a16="http://schemas.microsoft.com/office/drawing/2014/main" id="{00000000-0008-0000-0700-0000B4020000}"/>
            </a:ext>
          </a:extLst>
        </xdr:cNvPr>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a:extLst>
            <a:ext uri="{FF2B5EF4-FFF2-40B4-BE49-F238E27FC236}">
              <a16:creationId xmlns="" xmlns:a16="http://schemas.microsoft.com/office/drawing/2014/main" id="{00000000-0008-0000-0700-0000B5020000}"/>
            </a:ext>
          </a:extLst>
        </xdr:cNvPr>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99027</xdr:rowOff>
    </xdr:from>
    <xdr:to>
      <xdr:col>22</xdr:col>
      <xdr:colOff>365125</xdr:colOff>
      <xdr:row>96</xdr:row>
      <xdr:rowOff>157262</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4592300" y="16558227"/>
          <a:ext cx="889000" cy="5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a:extLst>
            <a:ext uri="{FF2B5EF4-FFF2-40B4-BE49-F238E27FC236}">
              <a16:creationId xmlns="" xmlns:a16="http://schemas.microsoft.com/office/drawing/2014/main" id="{00000000-0008-0000-0700-0000B7020000}"/>
            </a:ext>
          </a:extLst>
        </xdr:cNvPr>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52701</xdr:rowOff>
    </xdr:from>
    <xdr:to>
      <xdr:col>21</xdr:col>
      <xdr:colOff>161925</xdr:colOff>
      <xdr:row>96</xdr:row>
      <xdr:rowOff>99027</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3703300" y="16511901"/>
          <a:ext cx="889000" cy="4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a:extLst>
            <a:ext uri="{FF2B5EF4-FFF2-40B4-BE49-F238E27FC236}">
              <a16:creationId xmlns="" xmlns:a16="http://schemas.microsoft.com/office/drawing/2014/main" id="{00000000-0008-0000-0700-0000BA020000}"/>
            </a:ext>
          </a:extLst>
        </xdr:cNvPr>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51127</xdr:rowOff>
    </xdr:from>
    <xdr:to>
      <xdr:col>19</xdr:col>
      <xdr:colOff>644525</xdr:colOff>
      <xdr:row>96</xdr:row>
      <xdr:rowOff>52701</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a:off x="12814300" y="16338877"/>
          <a:ext cx="889000" cy="17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a:extLst>
            <a:ext uri="{FF2B5EF4-FFF2-40B4-BE49-F238E27FC236}">
              <a16:creationId xmlns="" xmlns:a16="http://schemas.microsoft.com/office/drawing/2014/main" id="{00000000-0008-0000-0700-0000BD020000}"/>
            </a:ext>
          </a:extLst>
        </xdr:cNvPr>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a:extLst>
            <a:ext uri="{FF2B5EF4-FFF2-40B4-BE49-F238E27FC236}">
              <a16:creationId xmlns="" xmlns:a16="http://schemas.microsoft.com/office/drawing/2014/main" id="{00000000-0008-0000-0700-0000BF020000}"/>
            </a:ext>
          </a:extLst>
        </xdr:cNvPr>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147222</xdr:rowOff>
    </xdr:from>
    <xdr:to>
      <xdr:col>23</xdr:col>
      <xdr:colOff>568325</xdr:colOff>
      <xdr:row>97</xdr:row>
      <xdr:rowOff>77372</xdr:rowOff>
    </xdr:to>
    <xdr:sp macro="" textlink="">
      <xdr:nvSpPr>
        <xdr:cNvPr id="710" name="円/楕円 709">
          <a:extLst>
            <a:ext uri="{FF2B5EF4-FFF2-40B4-BE49-F238E27FC236}">
              <a16:creationId xmlns="" xmlns:a16="http://schemas.microsoft.com/office/drawing/2014/main" id="{00000000-0008-0000-0700-0000C6020000}"/>
            </a:ext>
          </a:extLst>
        </xdr:cNvPr>
        <xdr:cNvSpPr/>
      </xdr:nvSpPr>
      <xdr:spPr>
        <a:xfrm>
          <a:off x="16268700" y="166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170099</xdr:rowOff>
    </xdr:from>
    <xdr:ext cx="599010" cy="259045"/>
    <xdr:sp macro="" textlink="">
      <xdr:nvSpPr>
        <xdr:cNvPr id="711" name="公債費該当値テキスト">
          <a:extLst>
            <a:ext uri="{FF2B5EF4-FFF2-40B4-BE49-F238E27FC236}">
              <a16:creationId xmlns="" xmlns:a16="http://schemas.microsoft.com/office/drawing/2014/main" id="{00000000-0008-0000-0700-0000C7020000}"/>
            </a:ext>
          </a:extLst>
        </xdr:cNvPr>
        <xdr:cNvSpPr txBox="1"/>
      </xdr:nvSpPr>
      <xdr:spPr>
        <a:xfrm>
          <a:off x="16370300" y="1645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189,385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106462</xdr:rowOff>
    </xdr:from>
    <xdr:to>
      <xdr:col>22</xdr:col>
      <xdr:colOff>415925</xdr:colOff>
      <xdr:row>97</xdr:row>
      <xdr:rowOff>36612</xdr:rowOff>
    </xdr:to>
    <xdr:sp macro="" textlink="">
      <xdr:nvSpPr>
        <xdr:cNvPr id="712" name="円/楕円 711">
          <a:extLst>
            <a:ext uri="{FF2B5EF4-FFF2-40B4-BE49-F238E27FC236}">
              <a16:creationId xmlns="" xmlns:a16="http://schemas.microsoft.com/office/drawing/2014/main" id="{00000000-0008-0000-0700-0000C8020000}"/>
            </a:ext>
          </a:extLst>
        </xdr:cNvPr>
        <xdr:cNvSpPr/>
      </xdr:nvSpPr>
      <xdr:spPr>
        <a:xfrm>
          <a:off x="15430500" y="165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53139</xdr:rowOff>
    </xdr:from>
    <xdr:ext cx="59901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181794" y="1634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210,781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48227</xdr:rowOff>
    </xdr:from>
    <xdr:to>
      <xdr:col>21</xdr:col>
      <xdr:colOff>212725</xdr:colOff>
      <xdr:row>96</xdr:row>
      <xdr:rowOff>149827</xdr:rowOff>
    </xdr:to>
    <xdr:sp macro="" textlink="">
      <xdr:nvSpPr>
        <xdr:cNvPr id="714" name="円/楕円 713">
          <a:extLst>
            <a:ext uri="{FF2B5EF4-FFF2-40B4-BE49-F238E27FC236}">
              <a16:creationId xmlns="" xmlns:a16="http://schemas.microsoft.com/office/drawing/2014/main" id="{00000000-0008-0000-0700-0000CA020000}"/>
            </a:ext>
          </a:extLst>
        </xdr:cNvPr>
        <xdr:cNvSpPr/>
      </xdr:nvSpPr>
      <xdr:spPr>
        <a:xfrm>
          <a:off x="14541500" y="1650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166354</xdr:rowOff>
    </xdr:from>
    <xdr:ext cx="59901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4292794" y="162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241,351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1901</xdr:rowOff>
    </xdr:from>
    <xdr:to>
      <xdr:col>20</xdr:col>
      <xdr:colOff>9525</xdr:colOff>
      <xdr:row>96</xdr:row>
      <xdr:rowOff>103501</xdr:rowOff>
    </xdr:to>
    <xdr:sp macro="" textlink="">
      <xdr:nvSpPr>
        <xdr:cNvPr id="716" name="円/楕円 715">
          <a:extLst>
            <a:ext uri="{FF2B5EF4-FFF2-40B4-BE49-F238E27FC236}">
              <a16:creationId xmlns="" xmlns:a16="http://schemas.microsoft.com/office/drawing/2014/main" id="{00000000-0008-0000-0700-0000CC020000}"/>
            </a:ext>
          </a:extLst>
        </xdr:cNvPr>
        <xdr:cNvSpPr/>
      </xdr:nvSpPr>
      <xdr:spPr>
        <a:xfrm>
          <a:off x="13652500" y="164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120028</xdr:rowOff>
    </xdr:from>
    <xdr:ext cx="59901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403794" y="1623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265,669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327</xdr:rowOff>
    </xdr:from>
    <xdr:to>
      <xdr:col>18</xdr:col>
      <xdr:colOff>492125</xdr:colOff>
      <xdr:row>95</xdr:row>
      <xdr:rowOff>101927</xdr:rowOff>
    </xdr:to>
    <xdr:sp macro="" textlink="">
      <xdr:nvSpPr>
        <xdr:cNvPr id="718" name="円/楕円 717">
          <a:extLst>
            <a:ext uri="{FF2B5EF4-FFF2-40B4-BE49-F238E27FC236}">
              <a16:creationId xmlns="" xmlns:a16="http://schemas.microsoft.com/office/drawing/2014/main" id="{00000000-0008-0000-0700-0000CE020000}"/>
            </a:ext>
          </a:extLst>
        </xdr:cNvPr>
        <xdr:cNvSpPr/>
      </xdr:nvSpPr>
      <xdr:spPr>
        <a:xfrm>
          <a:off x="12763500" y="1628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118454</xdr:rowOff>
    </xdr:from>
    <xdr:ext cx="599010"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2514794" y="1606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a:extLst>
            <a:ext uri="{FF2B5EF4-FFF2-40B4-BE49-F238E27FC236}">
              <a16:creationId xmlns=""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123698</xdr:rowOff>
    </xdr:from>
    <xdr:to>
      <xdr:col>32</xdr:col>
      <xdr:colOff>186689</xdr:colOff>
      <xdr:row>39</xdr:row>
      <xdr:rowOff>98878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flipV="1">
          <a:off x="22159595" y="5952998"/>
          <a:ext cx="1269" cy="832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144459</xdr:rowOff>
    </xdr:from>
    <xdr:ext cx="249299" cy="259045"/>
    <xdr:sp macro="" textlink="">
      <xdr:nvSpPr>
        <xdr:cNvPr id="746" name="諸支出金最小値テキスト">
          <a:extLst>
            <a:ext uri="{FF2B5EF4-FFF2-40B4-BE49-F238E27FC236}">
              <a16:creationId xmlns="" xmlns:a16="http://schemas.microsoft.com/office/drawing/2014/main" id="{00000000-0008-0000-0700-0000EA020000}"/>
            </a:ext>
          </a:extLst>
        </xdr:cNvPr>
        <xdr:cNvSpPr txBox="1"/>
      </xdr:nvSpPr>
      <xdr:spPr>
        <a:xfrm>
          <a:off x="22212300" y="68310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70375</xdr:rowOff>
    </xdr:from>
    <xdr:ext cx="534377" cy="259045"/>
    <xdr:sp macro="" textlink="">
      <xdr:nvSpPr>
        <xdr:cNvPr id="748" name="諸支出金最大値テキスト">
          <a:extLst>
            <a:ext uri="{FF2B5EF4-FFF2-40B4-BE49-F238E27FC236}">
              <a16:creationId xmlns="" xmlns:a16="http://schemas.microsoft.com/office/drawing/2014/main" id="{00000000-0008-0000-0700-0000EC020000}"/>
            </a:ext>
          </a:extLst>
        </xdr:cNvPr>
        <xdr:cNvSpPr txBox="1"/>
      </xdr:nvSpPr>
      <xdr:spPr>
        <a:xfrm>
          <a:off x="22212300" y="572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34</xdr:row>
      <xdr:rowOff>123698</xdr:rowOff>
    </xdr:from>
    <xdr:to>
      <xdr:col>32</xdr:col>
      <xdr:colOff>276225</xdr:colOff>
      <xdr:row>34</xdr:row>
      <xdr:rowOff>123698</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2072600" y="595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147717</xdr:rowOff>
    </xdr:from>
    <xdr:to>
      <xdr:col>32</xdr:col>
      <xdr:colOff>187325</xdr:colOff>
      <xdr:row>38</xdr:row>
      <xdr:rowOff>150313</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flipV="1">
          <a:off x="21323300" y="6662817"/>
          <a:ext cx="8382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17460</xdr:rowOff>
    </xdr:from>
    <xdr:ext cx="378565" cy="259045"/>
    <xdr:sp macro="" textlink="">
      <xdr:nvSpPr>
        <xdr:cNvPr id="751" name="諸支出金平均値テキスト">
          <a:extLst>
            <a:ext uri="{FF2B5EF4-FFF2-40B4-BE49-F238E27FC236}">
              <a16:creationId xmlns="" xmlns:a16="http://schemas.microsoft.com/office/drawing/2014/main" id="{00000000-0008-0000-0700-0000EF020000}"/>
            </a:ext>
          </a:extLst>
        </xdr:cNvPr>
        <xdr:cNvSpPr txBox="1"/>
      </xdr:nvSpPr>
      <xdr:spPr>
        <a:xfrm>
          <a:off x="22212300" y="67040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39033</xdr:rowOff>
    </xdr:from>
    <xdr:to>
      <xdr:col>32</xdr:col>
      <xdr:colOff>238125</xdr:colOff>
      <xdr:row>39</xdr:row>
      <xdr:rowOff>140633</xdr:rowOff>
    </xdr:to>
    <xdr:sp macro="" textlink="">
      <xdr:nvSpPr>
        <xdr:cNvPr id="752" name="フローチャート : 判断 751">
          <a:extLst>
            <a:ext uri="{FF2B5EF4-FFF2-40B4-BE49-F238E27FC236}">
              <a16:creationId xmlns="" xmlns:a16="http://schemas.microsoft.com/office/drawing/2014/main" id="{00000000-0008-0000-0700-0000F0020000}"/>
            </a:ext>
          </a:extLst>
        </xdr:cNvPr>
        <xdr:cNvSpPr/>
      </xdr:nvSpPr>
      <xdr:spPr>
        <a:xfrm>
          <a:off x="221107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52032</xdr:rowOff>
    </xdr:from>
    <xdr:to>
      <xdr:col>31</xdr:col>
      <xdr:colOff>34925</xdr:colOff>
      <xdr:row>38</xdr:row>
      <xdr:rowOff>150313</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0434300" y="5366982"/>
          <a:ext cx="889000" cy="129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9265</xdr:rowOff>
    </xdr:from>
    <xdr:to>
      <xdr:col>31</xdr:col>
      <xdr:colOff>85725</xdr:colOff>
      <xdr:row>39</xdr:row>
      <xdr:rowOff>110865</xdr:rowOff>
    </xdr:to>
    <xdr:sp macro="" textlink="">
      <xdr:nvSpPr>
        <xdr:cNvPr id="754" name="フローチャート : 判断 753">
          <a:extLst>
            <a:ext uri="{FF2B5EF4-FFF2-40B4-BE49-F238E27FC236}">
              <a16:creationId xmlns="" xmlns:a16="http://schemas.microsoft.com/office/drawing/2014/main" id="{00000000-0008-0000-0700-0000F2020000}"/>
            </a:ext>
          </a:extLst>
        </xdr:cNvPr>
        <xdr:cNvSpPr/>
      </xdr:nvSpPr>
      <xdr:spPr>
        <a:xfrm>
          <a:off x="21272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101992</xdr:rowOff>
    </xdr:from>
    <xdr:ext cx="469744"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088427" y="67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52032</xdr:rowOff>
    </xdr:from>
    <xdr:to>
      <xdr:col>29</xdr:col>
      <xdr:colOff>517525</xdr:colOff>
      <xdr:row>37</xdr:row>
      <xdr:rowOff>161907</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flipV="1">
          <a:off x="19545300" y="5366982"/>
          <a:ext cx="889000" cy="113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36109</xdr:rowOff>
    </xdr:from>
    <xdr:to>
      <xdr:col>29</xdr:col>
      <xdr:colOff>568325</xdr:colOff>
      <xdr:row>39</xdr:row>
      <xdr:rowOff>137709</xdr:rowOff>
    </xdr:to>
    <xdr:sp macro="" textlink="">
      <xdr:nvSpPr>
        <xdr:cNvPr id="757" name="フローチャート : 判断 756">
          <a:extLst>
            <a:ext uri="{FF2B5EF4-FFF2-40B4-BE49-F238E27FC236}">
              <a16:creationId xmlns="" xmlns:a16="http://schemas.microsoft.com/office/drawing/2014/main" id="{00000000-0008-0000-0700-0000F5020000}"/>
            </a:ext>
          </a:extLst>
        </xdr:cNvPr>
        <xdr:cNvSpPr/>
      </xdr:nvSpPr>
      <xdr:spPr>
        <a:xfrm>
          <a:off x="20383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128836</xdr:rowOff>
    </xdr:from>
    <xdr:ext cx="378565"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45017" y="6815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161907</xdr:rowOff>
    </xdr:from>
    <xdr:to>
      <xdr:col>28</xdr:col>
      <xdr:colOff>314325</xdr:colOff>
      <xdr:row>38</xdr:row>
      <xdr:rowOff>113330</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flipV="1">
          <a:off x="18656300" y="6505557"/>
          <a:ext cx="889000" cy="1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30786</xdr:rowOff>
    </xdr:from>
    <xdr:to>
      <xdr:col>28</xdr:col>
      <xdr:colOff>365125</xdr:colOff>
      <xdr:row>39</xdr:row>
      <xdr:rowOff>132386</xdr:rowOff>
    </xdr:to>
    <xdr:sp macro="" textlink="">
      <xdr:nvSpPr>
        <xdr:cNvPr id="760" name="フローチャート : 判断 759">
          <a:extLst>
            <a:ext uri="{FF2B5EF4-FFF2-40B4-BE49-F238E27FC236}">
              <a16:creationId xmlns="" xmlns:a16="http://schemas.microsoft.com/office/drawing/2014/main" id="{00000000-0008-0000-0700-0000F8020000}"/>
            </a:ext>
          </a:extLst>
        </xdr:cNvPr>
        <xdr:cNvSpPr/>
      </xdr:nvSpPr>
      <xdr:spPr>
        <a:xfrm>
          <a:off x="19494500" y="671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123513</xdr:rowOff>
    </xdr:from>
    <xdr:ext cx="469744"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10427" y="68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6588</xdr:rowOff>
    </xdr:from>
    <xdr:to>
      <xdr:col>27</xdr:col>
      <xdr:colOff>161925</xdr:colOff>
      <xdr:row>39</xdr:row>
      <xdr:rowOff>108188</xdr:rowOff>
    </xdr:to>
    <xdr:sp macro="" textlink="">
      <xdr:nvSpPr>
        <xdr:cNvPr id="762" name="フローチャート : 判断 761">
          <a:extLst>
            <a:ext uri="{FF2B5EF4-FFF2-40B4-BE49-F238E27FC236}">
              <a16:creationId xmlns="" xmlns:a16="http://schemas.microsoft.com/office/drawing/2014/main" id="{00000000-0008-0000-0700-0000FA020000}"/>
            </a:ext>
          </a:extLst>
        </xdr:cNvPr>
        <xdr:cNvSpPr/>
      </xdr:nvSpPr>
      <xdr:spPr>
        <a:xfrm>
          <a:off x="18605500" y="66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99315</xdr:rowOff>
    </xdr:from>
    <xdr:ext cx="469744"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421427" y="678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96917</xdr:rowOff>
    </xdr:from>
    <xdr:to>
      <xdr:col>32</xdr:col>
      <xdr:colOff>238125</xdr:colOff>
      <xdr:row>39</xdr:row>
      <xdr:rowOff>27067</xdr:rowOff>
    </xdr:to>
    <xdr:sp macro="" textlink="">
      <xdr:nvSpPr>
        <xdr:cNvPr id="769" name="円/楕円 768">
          <a:extLst>
            <a:ext uri="{FF2B5EF4-FFF2-40B4-BE49-F238E27FC236}">
              <a16:creationId xmlns="" xmlns:a16="http://schemas.microsoft.com/office/drawing/2014/main" id="{00000000-0008-0000-0700-000001030000}"/>
            </a:ext>
          </a:extLst>
        </xdr:cNvPr>
        <xdr:cNvSpPr/>
      </xdr:nvSpPr>
      <xdr:spPr>
        <a:xfrm>
          <a:off x="22110700" y="66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56294</xdr:rowOff>
    </xdr:from>
    <xdr:ext cx="469744" cy="259045"/>
    <xdr:sp macro="" textlink="">
      <xdr:nvSpPr>
        <xdr:cNvPr id="770" name="諸支出金該当値テキスト">
          <a:extLst>
            <a:ext uri="{FF2B5EF4-FFF2-40B4-BE49-F238E27FC236}">
              <a16:creationId xmlns="" xmlns:a16="http://schemas.microsoft.com/office/drawing/2014/main" id="{00000000-0008-0000-0700-000002030000}"/>
            </a:ext>
          </a:extLst>
        </xdr:cNvPr>
        <xdr:cNvSpPr txBox="1"/>
      </xdr:nvSpPr>
      <xdr:spPr>
        <a:xfrm>
          <a:off x="22212300" y="639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99513</xdr:rowOff>
    </xdr:from>
    <xdr:to>
      <xdr:col>31</xdr:col>
      <xdr:colOff>85725</xdr:colOff>
      <xdr:row>39</xdr:row>
      <xdr:rowOff>29663</xdr:rowOff>
    </xdr:to>
    <xdr:sp macro="" textlink="">
      <xdr:nvSpPr>
        <xdr:cNvPr id="771" name="円/楕円 770">
          <a:extLst>
            <a:ext uri="{FF2B5EF4-FFF2-40B4-BE49-F238E27FC236}">
              <a16:creationId xmlns="" xmlns:a16="http://schemas.microsoft.com/office/drawing/2014/main" id="{00000000-0008-0000-0700-000003030000}"/>
            </a:ext>
          </a:extLst>
        </xdr:cNvPr>
        <xdr:cNvSpPr/>
      </xdr:nvSpPr>
      <xdr:spPr>
        <a:xfrm>
          <a:off x="21272500" y="661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46191</xdr:rowOff>
    </xdr:from>
    <xdr:ext cx="469744"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088427" y="638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1232</xdr:rowOff>
    </xdr:from>
    <xdr:to>
      <xdr:col>29</xdr:col>
      <xdr:colOff>568325</xdr:colOff>
      <xdr:row>31</xdr:row>
      <xdr:rowOff>102832</xdr:rowOff>
    </xdr:to>
    <xdr:sp macro="" textlink="">
      <xdr:nvSpPr>
        <xdr:cNvPr id="773" name="円/楕円 772">
          <a:extLst>
            <a:ext uri="{FF2B5EF4-FFF2-40B4-BE49-F238E27FC236}">
              <a16:creationId xmlns="" xmlns:a16="http://schemas.microsoft.com/office/drawing/2014/main" id="{00000000-0008-0000-0700-000005030000}"/>
            </a:ext>
          </a:extLst>
        </xdr:cNvPr>
        <xdr:cNvSpPr/>
      </xdr:nvSpPr>
      <xdr:spPr>
        <a:xfrm>
          <a:off x="20383500" y="53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29</xdr:row>
      <xdr:rowOff>119359</xdr:rowOff>
    </xdr:from>
    <xdr:ext cx="534377"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0167111" y="50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86,869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111107</xdr:rowOff>
    </xdr:from>
    <xdr:to>
      <xdr:col>28</xdr:col>
      <xdr:colOff>365125</xdr:colOff>
      <xdr:row>38</xdr:row>
      <xdr:rowOff>41256</xdr:rowOff>
    </xdr:to>
    <xdr:sp macro="" textlink="">
      <xdr:nvSpPr>
        <xdr:cNvPr id="775" name="円/楕円 774">
          <a:extLst>
            <a:ext uri="{FF2B5EF4-FFF2-40B4-BE49-F238E27FC236}">
              <a16:creationId xmlns="" xmlns:a16="http://schemas.microsoft.com/office/drawing/2014/main" id="{00000000-0008-0000-0700-000007030000}"/>
            </a:ext>
          </a:extLst>
        </xdr:cNvPr>
        <xdr:cNvSpPr/>
      </xdr:nvSpPr>
      <xdr:spPr>
        <a:xfrm>
          <a:off x="19494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36</xdr:row>
      <xdr:rowOff>57784</xdr:rowOff>
    </xdr:from>
    <xdr:ext cx="534377"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278111" y="62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62530</xdr:rowOff>
    </xdr:from>
    <xdr:to>
      <xdr:col>27</xdr:col>
      <xdr:colOff>161925</xdr:colOff>
      <xdr:row>38</xdr:row>
      <xdr:rowOff>164130</xdr:rowOff>
    </xdr:to>
    <xdr:sp macro="" textlink="">
      <xdr:nvSpPr>
        <xdr:cNvPr id="777" name="円/楕円 776">
          <a:extLst>
            <a:ext uri="{FF2B5EF4-FFF2-40B4-BE49-F238E27FC236}">
              <a16:creationId xmlns="" xmlns:a16="http://schemas.microsoft.com/office/drawing/2014/main" id="{00000000-0008-0000-0700-000009030000}"/>
            </a:ext>
          </a:extLst>
        </xdr:cNvPr>
        <xdr:cNvSpPr/>
      </xdr:nvSpPr>
      <xdr:spPr>
        <a:xfrm>
          <a:off x="18605500" y="65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9207</xdr:rowOff>
    </xdr:from>
    <xdr:ext cx="469744"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421427" y="635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a:extLst>
            <a:ext uri="{FF2B5EF4-FFF2-40B4-BE49-F238E27FC236}">
              <a16:creationId xmlns=""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1" name="前年度繰上充用金最小値テキスト">
          <a:extLst>
            <a:ext uri="{FF2B5EF4-FFF2-40B4-BE49-F238E27FC236}">
              <a16:creationId xmlns="" xmlns:a16="http://schemas.microsoft.com/office/drawing/2014/main" id="{00000000-0008-0000-0700-000021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3" name="前年度繰上充用金最大値テキスト">
          <a:extLst>
            <a:ext uri="{FF2B5EF4-FFF2-40B4-BE49-F238E27FC236}">
              <a16:creationId xmlns="" xmlns:a16="http://schemas.microsoft.com/office/drawing/2014/main" id="{00000000-0008-0000-0700-00002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6" name="前年度繰上充用金平均値テキスト">
          <a:extLst>
            <a:ext uri="{FF2B5EF4-FFF2-40B4-BE49-F238E27FC236}">
              <a16:creationId xmlns="" xmlns:a16="http://schemas.microsoft.com/office/drawing/2014/main" id="{00000000-0008-0000-0700-000026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7" name="フローチャート : 判断 806">
          <a:extLst>
            <a:ext uri="{FF2B5EF4-FFF2-40B4-BE49-F238E27FC236}">
              <a16:creationId xmlns="" xmlns:a16="http://schemas.microsoft.com/office/drawing/2014/main" id="{00000000-0008-0000-0700-000027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9" name="フローチャート : 判断 808">
          <a:extLst>
            <a:ext uri="{FF2B5EF4-FFF2-40B4-BE49-F238E27FC236}">
              <a16:creationId xmlns="" xmlns:a16="http://schemas.microsoft.com/office/drawing/2014/main" id="{00000000-0008-0000-0700-000029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2" name="フローチャート : 判断 811">
          <a:extLst>
            <a:ext uri="{FF2B5EF4-FFF2-40B4-BE49-F238E27FC236}">
              <a16:creationId xmlns="" xmlns:a16="http://schemas.microsoft.com/office/drawing/2014/main" id="{00000000-0008-0000-0700-00002C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4" name="直線コネクタ 813">
          <a:extLst>
            <a:ext uri="{FF2B5EF4-FFF2-40B4-BE49-F238E27FC236}">
              <a16:creationId xmlns="" xmlns:a16="http://schemas.microsoft.com/office/drawing/2014/main" id="{00000000-0008-0000-0700-00002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5" name="フローチャート : 判断 814">
          <a:extLst>
            <a:ext uri="{FF2B5EF4-FFF2-40B4-BE49-F238E27FC236}">
              <a16:creationId xmlns="" xmlns:a16="http://schemas.microsoft.com/office/drawing/2014/main" id="{00000000-0008-0000-0700-00002F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7" name="フローチャート : 判断 816">
          <a:extLst>
            <a:ext uri="{FF2B5EF4-FFF2-40B4-BE49-F238E27FC236}">
              <a16:creationId xmlns="" xmlns:a16="http://schemas.microsoft.com/office/drawing/2014/main" id="{00000000-0008-0000-0700-000031030000}"/>
            </a:ext>
          </a:extLst>
        </xdr:cNvPr>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4" name="円/楕円 823">
          <a:extLst>
            <a:ext uri="{FF2B5EF4-FFF2-40B4-BE49-F238E27FC236}">
              <a16:creationId xmlns="" xmlns:a16="http://schemas.microsoft.com/office/drawing/2014/main" id="{00000000-0008-0000-0700-00003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5" name="前年度繰上充用金該当値テキスト">
          <a:extLst>
            <a:ext uri="{FF2B5EF4-FFF2-40B4-BE49-F238E27FC236}">
              <a16:creationId xmlns="" xmlns:a16="http://schemas.microsoft.com/office/drawing/2014/main" id="{00000000-0008-0000-0700-000039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6" name="円/楕円 825">
          <a:extLst>
            <a:ext uri="{FF2B5EF4-FFF2-40B4-BE49-F238E27FC236}">
              <a16:creationId xmlns="" xmlns:a16="http://schemas.microsoft.com/office/drawing/2014/main" id="{00000000-0008-0000-0700-00003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8" name="円/楕円 827">
          <a:extLst>
            <a:ext uri="{FF2B5EF4-FFF2-40B4-BE49-F238E27FC236}">
              <a16:creationId xmlns="" xmlns:a16="http://schemas.microsoft.com/office/drawing/2014/main" id="{00000000-0008-0000-0700-00003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0" name="円/楕円 829">
          <a:extLst>
            <a:ext uri="{FF2B5EF4-FFF2-40B4-BE49-F238E27FC236}">
              <a16:creationId xmlns="" xmlns:a16="http://schemas.microsoft.com/office/drawing/2014/main" id="{00000000-0008-0000-0700-00003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2" name="円/楕円 831">
          <a:extLst>
            <a:ext uri="{FF2B5EF4-FFF2-40B4-BE49-F238E27FC236}">
              <a16:creationId xmlns="" xmlns:a16="http://schemas.microsoft.com/office/drawing/2014/main" id="{00000000-0008-0000-0700-00004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a:extLst>
            <a:ext uri="{FF2B5EF4-FFF2-40B4-BE49-F238E27FC236}">
              <a16:creationId xmlns=""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a:extLst>
            <a:ext uri="{FF2B5EF4-FFF2-40B4-BE49-F238E27FC236}">
              <a16:creationId xmlns=""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a:extLst>
            <a:ext uri="{FF2B5EF4-FFF2-40B4-BE49-F238E27FC236}">
              <a16:creationId xmlns=""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目的別歳出決算額で住民一人当たりのコストが高い主な項目は、総務費、農林水産業費、教育費となっている。</a:t>
          </a:r>
          <a:endParaRPr lang="ja-JP" altLang="ja-JP" sz="1800">
            <a:effectLst/>
          </a:endParaRPr>
        </a:p>
        <a:p>
          <a:r>
            <a:rPr kumimoji="1" lang="ja-JP" altLang="ja-JP" sz="1400">
              <a:solidFill>
                <a:schemeClr val="dk1"/>
              </a:solidFill>
              <a:effectLst/>
              <a:latin typeface="+mn-lt"/>
              <a:ea typeface="+mn-ea"/>
              <a:cs typeface="+mn-cs"/>
            </a:rPr>
            <a:t>総務費については、職員人件費の他、再生可能エネルギー等導入推進基金事業や地域活性化・地域住民等緊急支援事業などの事業費増によるものである。</a:t>
          </a:r>
          <a:endParaRPr lang="ja-JP" altLang="ja-JP" sz="1800">
            <a:effectLst/>
          </a:endParaRPr>
        </a:p>
        <a:p>
          <a:r>
            <a:rPr kumimoji="1" lang="ja-JP" altLang="ja-JP" sz="1400">
              <a:solidFill>
                <a:schemeClr val="dk1"/>
              </a:solidFill>
              <a:effectLst/>
              <a:latin typeface="+mn-lt"/>
              <a:ea typeface="+mn-ea"/>
              <a:cs typeface="+mn-cs"/>
            </a:rPr>
            <a:t>農林水産業費については、平成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より実施している漁港整備事業のための普通建設事業費が増加していることが主な要因である。今後も農林水産業関連施設の普通建設事業費が増える見込みであることから、類似団体平均より高い比率で推移していくものと思われる。</a:t>
          </a:r>
          <a:endParaRPr lang="ja-JP" altLang="ja-JP" sz="1800">
            <a:effectLst/>
          </a:endParaRPr>
        </a:p>
        <a:p>
          <a:r>
            <a:rPr kumimoji="1" lang="ja-JP" altLang="ja-JP" sz="1400">
              <a:solidFill>
                <a:schemeClr val="dk1"/>
              </a:solidFill>
              <a:effectLst/>
              <a:latin typeface="+mn-lt"/>
              <a:ea typeface="+mn-ea"/>
              <a:cs typeface="+mn-cs"/>
            </a:rPr>
            <a:t>教育費については、スポーツコンベンション施設をはじめとした、沖縄振興特別推進交付金事業費の増によるもので、平成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年度以降も義務教育施設整備事業の普通建設事業費が増加していくことから住民一人当たりコストも高い状況が続くと予想される。</a:t>
          </a:r>
          <a:endParaRPr lang="ja-JP" altLang="ja-JP" sz="18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財政健全化の継続取組等により実質収支は黒字で推移してきており、対前年度比</a:t>
          </a:r>
          <a:r>
            <a:rPr kumimoji="1" lang="en-US" altLang="ja-JP" sz="1400">
              <a:solidFill>
                <a:schemeClr val="dk1"/>
              </a:solidFill>
              <a:effectLst/>
              <a:latin typeface="+mn-lt"/>
              <a:ea typeface="+mn-ea"/>
              <a:cs typeface="+mn-cs"/>
            </a:rPr>
            <a:t>2.17</a:t>
          </a:r>
          <a:r>
            <a:rPr kumimoji="1" lang="ja-JP" altLang="ja-JP" sz="1400">
              <a:solidFill>
                <a:schemeClr val="dk1"/>
              </a:solidFill>
              <a:effectLst/>
              <a:latin typeface="+mn-lt"/>
              <a:ea typeface="+mn-ea"/>
              <a:cs typeface="+mn-cs"/>
            </a:rPr>
            <a:t>％増となった。財政調整基金については積立額を上回る取崩しを行っており、前年度比△</a:t>
          </a:r>
          <a:r>
            <a:rPr kumimoji="1" lang="en-US" altLang="ja-JP" sz="1400">
              <a:solidFill>
                <a:schemeClr val="dk1"/>
              </a:solidFill>
              <a:effectLst/>
              <a:latin typeface="+mn-lt"/>
              <a:ea typeface="+mn-ea"/>
              <a:cs typeface="+mn-cs"/>
            </a:rPr>
            <a:t>1.18</a:t>
          </a:r>
          <a:r>
            <a:rPr kumimoji="1" lang="ja-JP" altLang="ja-JP" sz="1400">
              <a:solidFill>
                <a:schemeClr val="dk1"/>
              </a:solidFill>
              <a:effectLst/>
              <a:latin typeface="+mn-lt"/>
              <a:ea typeface="+mn-ea"/>
              <a:cs typeface="+mn-cs"/>
            </a:rPr>
            <a:t>％の減となった。平成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年度以降、毎年度財政調整基金の取崩しを行っているため、計画的な基金積立の実施や基金運営に努め、基金運営の適正化を図る。</a:t>
          </a:r>
          <a:endParaRPr kumimoji="1" lang="ja-JP" altLang="en-US" sz="1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連結実質赤字比率においては、一般会計、特別会計ともに赤字額は発生していない。船舶運航事業特別会計においては平成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赤字額を計上したが、事業収益の確保により赤字額は解消されている。しかしながら各会計において、以前として厳しい運営状況であることから、事業収益の確保と歳出の削減により、経営改善努力を継続し、健全な財政運営に努め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3211060</v>
      </c>
      <c r="BO4" s="409"/>
      <c r="BP4" s="409"/>
      <c r="BQ4" s="409"/>
      <c r="BR4" s="409"/>
      <c r="BS4" s="409"/>
      <c r="BT4" s="409"/>
      <c r="BU4" s="410"/>
      <c r="BV4" s="408">
        <v>3281326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11.9</v>
      </c>
      <c r="CU4" s="586"/>
      <c r="CV4" s="586"/>
      <c r="CW4" s="586"/>
      <c r="CX4" s="586"/>
      <c r="CY4" s="586"/>
      <c r="CZ4" s="586"/>
      <c r="DA4" s="587"/>
      <c r="DB4" s="585">
        <v>9.8000000000000007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3062348</v>
      </c>
      <c r="BO5" s="414"/>
      <c r="BP5" s="414"/>
      <c r="BQ5" s="414"/>
      <c r="BR5" s="414"/>
      <c r="BS5" s="414"/>
      <c r="BT5" s="414"/>
      <c r="BU5" s="415"/>
      <c r="BV5" s="413">
        <v>3143811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90.5</v>
      </c>
      <c r="CU5" s="384"/>
      <c r="CV5" s="384"/>
      <c r="CW5" s="384"/>
      <c r="CX5" s="384"/>
      <c r="CY5" s="384"/>
      <c r="CZ5" s="384"/>
      <c r="DA5" s="385"/>
      <c r="DB5" s="383">
        <v>86.9</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148712</v>
      </c>
      <c r="BO6" s="414"/>
      <c r="BP6" s="414"/>
      <c r="BQ6" s="414"/>
      <c r="BR6" s="414"/>
      <c r="BS6" s="414"/>
      <c r="BT6" s="414"/>
      <c r="BU6" s="415"/>
      <c r="BV6" s="413">
        <v>137515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94.2</v>
      </c>
      <c r="CU6" s="560"/>
      <c r="CV6" s="560"/>
      <c r="CW6" s="560"/>
      <c r="CX6" s="560"/>
      <c r="CY6" s="560"/>
      <c r="CZ6" s="560"/>
      <c r="DA6" s="561"/>
      <c r="DB6" s="559">
        <v>91.2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11877</v>
      </c>
      <c r="BO7" s="414"/>
      <c r="BP7" s="414"/>
      <c r="BQ7" s="414"/>
      <c r="BR7" s="414"/>
      <c r="BS7" s="414"/>
      <c r="BT7" s="414"/>
      <c r="BU7" s="415"/>
      <c r="BV7" s="413">
        <v>28050</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1147173</v>
      </c>
      <c r="CU7" s="414"/>
      <c r="CV7" s="414"/>
      <c r="CW7" s="414"/>
      <c r="CX7" s="414"/>
      <c r="CY7" s="414"/>
      <c r="CZ7" s="414"/>
      <c r="DA7" s="415"/>
      <c r="DB7" s="413">
        <v>1121629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136835</v>
      </c>
      <c r="BO8" s="414"/>
      <c r="BP8" s="414"/>
      <c r="BQ8" s="414"/>
      <c r="BR8" s="414"/>
      <c r="BS8" s="414"/>
      <c r="BT8" s="414"/>
      <c r="BU8" s="415"/>
      <c r="BV8" s="413">
        <v>109465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0.09</v>
      </c>
      <c r="CU8" s="523"/>
      <c r="CV8" s="523"/>
      <c r="CW8" s="523"/>
      <c r="CX8" s="523"/>
      <c r="CY8" s="523"/>
      <c r="CZ8" s="523"/>
      <c r="DA8" s="524"/>
      <c r="DB8" s="522">
        <v>0.08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1238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27370</v>
      </c>
      <c r="BO9" s="414"/>
      <c r="BP9" s="414"/>
      <c r="BQ9" s="414"/>
      <c r="BR9" s="414"/>
      <c r="BS9" s="414"/>
      <c r="BT9" s="414"/>
      <c r="BU9" s="415"/>
      <c r="BV9" s="413">
        <v>20830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13.3</v>
      </c>
      <c r="CU9" s="384"/>
      <c r="CV9" s="384"/>
      <c r="CW9" s="384"/>
      <c r="CX9" s="384"/>
      <c r="CY9" s="384"/>
      <c r="CZ9" s="384"/>
      <c r="DA9" s="385"/>
      <c r="DB9" s="383">
        <v>15.8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1385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54732</v>
      </c>
      <c r="BO10" s="414"/>
      <c r="BP10" s="414"/>
      <c r="BQ10" s="414"/>
      <c r="BR10" s="414"/>
      <c r="BS10" s="414"/>
      <c r="BT10" s="414"/>
      <c r="BU10" s="415"/>
      <c r="BV10" s="413">
        <v>44317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1288</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60000</v>
      </c>
      <c r="BO12" s="414"/>
      <c r="BP12" s="414"/>
      <c r="BQ12" s="414"/>
      <c r="BR12" s="414"/>
      <c r="BS12" s="414"/>
      <c r="BT12" s="414"/>
      <c r="BU12" s="415"/>
      <c r="BV12" s="413">
        <v>59500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1274</v>
      </c>
      <c r="S13" s="515"/>
      <c r="T13" s="515"/>
      <c r="U13" s="515"/>
      <c r="V13" s="516"/>
      <c r="W13" s="502" t="s">
        <v>121</v>
      </c>
      <c r="X13" s="426"/>
      <c r="Y13" s="426"/>
      <c r="Z13" s="426"/>
      <c r="AA13" s="426"/>
      <c r="AB13" s="427"/>
      <c r="AC13" s="389">
        <v>129</v>
      </c>
      <c r="AD13" s="390"/>
      <c r="AE13" s="390"/>
      <c r="AF13" s="390"/>
      <c r="AG13" s="391"/>
      <c r="AH13" s="389">
        <v>120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22102</v>
      </c>
      <c r="BO13" s="414"/>
      <c r="BP13" s="414"/>
      <c r="BQ13" s="414"/>
      <c r="BR13" s="414"/>
      <c r="BS13" s="414"/>
      <c r="BT13" s="414"/>
      <c r="BU13" s="415"/>
      <c r="BV13" s="413">
        <v>5647</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11.7</v>
      </c>
      <c r="CU13" s="384"/>
      <c r="CV13" s="384"/>
      <c r="CW13" s="384"/>
      <c r="CX13" s="384"/>
      <c r="CY13" s="384"/>
      <c r="CZ13" s="384"/>
      <c r="DA13" s="385"/>
      <c r="DB13" s="383">
        <v>14.2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1316</v>
      </c>
      <c r="S14" s="515"/>
      <c r="T14" s="515"/>
      <c r="U14" s="515"/>
      <c r="V14" s="516"/>
      <c r="W14" s="517"/>
      <c r="X14" s="429"/>
      <c r="Y14" s="429"/>
      <c r="Z14" s="429"/>
      <c r="AA14" s="429"/>
      <c r="AB14" s="430"/>
      <c r="AC14" s="507">
        <v>22</v>
      </c>
      <c r="AD14" s="508"/>
      <c r="AE14" s="508"/>
      <c r="AF14" s="508"/>
      <c r="AG14" s="509"/>
      <c r="AH14" s="507">
        <v>17.899999999999999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70.599999999999994</v>
      </c>
      <c r="CU14" s="486"/>
      <c r="CV14" s="486"/>
      <c r="CW14" s="486"/>
      <c r="CX14" s="486"/>
      <c r="CY14" s="486"/>
      <c r="CZ14" s="486"/>
      <c r="DA14" s="487"/>
      <c r="DB14" s="518">
        <v>54.5</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1304</v>
      </c>
      <c r="S15" s="515"/>
      <c r="T15" s="515"/>
      <c r="U15" s="515"/>
      <c r="V15" s="516"/>
      <c r="W15" s="502" t="s">
        <v>128</v>
      </c>
      <c r="X15" s="426"/>
      <c r="Y15" s="426"/>
      <c r="Z15" s="426"/>
      <c r="AA15" s="426"/>
      <c r="AB15" s="427"/>
      <c r="AC15" s="389">
        <v>110</v>
      </c>
      <c r="AD15" s="390"/>
      <c r="AE15" s="390"/>
      <c r="AF15" s="390"/>
      <c r="AG15" s="391"/>
      <c r="AH15" s="389">
        <v>169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96718</v>
      </c>
      <c r="BO15" s="409"/>
      <c r="BP15" s="409"/>
      <c r="BQ15" s="409"/>
      <c r="BR15" s="409"/>
      <c r="BS15" s="409"/>
      <c r="BT15" s="409"/>
      <c r="BU15" s="410"/>
      <c r="BV15" s="408">
        <v>89987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18.8</v>
      </c>
      <c r="AD16" s="508"/>
      <c r="AE16" s="508"/>
      <c r="AF16" s="508"/>
      <c r="AG16" s="509"/>
      <c r="AH16" s="507">
        <v>25.3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1079599</v>
      </c>
      <c r="BO16" s="414"/>
      <c r="BP16" s="414"/>
      <c r="BQ16" s="414"/>
      <c r="BR16" s="414"/>
      <c r="BS16" s="414"/>
      <c r="BT16" s="414"/>
      <c r="BU16" s="415"/>
      <c r="BV16" s="413">
        <v>1047896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347</v>
      </c>
      <c r="AD17" s="390"/>
      <c r="AE17" s="390"/>
      <c r="AF17" s="390"/>
      <c r="AG17" s="391"/>
      <c r="AH17" s="389">
        <v>376</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116676</v>
      </c>
      <c r="BO17" s="414"/>
      <c r="BP17" s="414"/>
      <c r="BQ17" s="414"/>
      <c r="BR17" s="414"/>
      <c r="BS17" s="414"/>
      <c r="BT17" s="414"/>
      <c r="BU17" s="415"/>
      <c r="BV17" s="413">
        <v>110217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21.82</v>
      </c>
      <c r="M18" s="478"/>
      <c r="N18" s="478"/>
      <c r="O18" s="478"/>
      <c r="P18" s="478"/>
      <c r="Q18" s="478"/>
      <c r="R18" s="479"/>
      <c r="S18" s="479"/>
      <c r="T18" s="479"/>
      <c r="U18" s="479"/>
      <c r="V18" s="480"/>
      <c r="W18" s="494"/>
      <c r="X18" s="495"/>
      <c r="Y18" s="495"/>
      <c r="Z18" s="495"/>
      <c r="AA18" s="495"/>
      <c r="AB18" s="503"/>
      <c r="AC18" s="377">
        <v>59.2</v>
      </c>
      <c r="AD18" s="378"/>
      <c r="AE18" s="378"/>
      <c r="AF18" s="378"/>
      <c r="AG18" s="481"/>
      <c r="AH18" s="377">
        <v>56.2</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1055361</v>
      </c>
      <c r="BO18" s="414"/>
      <c r="BP18" s="414"/>
      <c r="BQ18" s="414"/>
      <c r="BR18" s="414"/>
      <c r="BS18" s="414"/>
      <c r="BT18" s="414"/>
      <c r="BU18" s="415"/>
      <c r="BV18" s="413">
        <v>991459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57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1626000</v>
      </c>
      <c r="BO19" s="414"/>
      <c r="BP19" s="414"/>
      <c r="BQ19" s="414"/>
      <c r="BR19" s="414"/>
      <c r="BS19" s="414"/>
      <c r="BT19" s="414"/>
      <c r="BU19" s="415"/>
      <c r="BV19" s="413">
        <v>1593420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516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2019262</v>
      </c>
      <c r="BO23" s="414"/>
      <c r="BP23" s="414"/>
      <c r="BQ23" s="414"/>
      <c r="BR23" s="414"/>
      <c r="BS23" s="414"/>
      <c r="BT23" s="414"/>
      <c r="BU23" s="415"/>
      <c r="BV23" s="413">
        <v>2044181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6452</v>
      </c>
      <c r="R24" s="390"/>
      <c r="S24" s="390"/>
      <c r="T24" s="390"/>
      <c r="U24" s="390"/>
      <c r="V24" s="391"/>
      <c r="W24" s="455"/>
      <c r="X24" s="446"/>
      <c r="Y24" s="447"/>
      <c r="Z24" s="386" t="s">
        <v>152</v>
      </c>
      <c r="AA24" s="387"/>
      <c r="AB24" s="387"/>
      <c r="AC24" s="387"/>
      <c r="AD24" s="387"/>
      <c r="AE24" s="387"/>
      <c r="AF24" s="387"/>
      <c r="AG24" s="388"/>
      <c r="AH24" s="389">
        <v>45</v>
      </c>
      <c r="AI24" s="390"/>
      <c r="AJ24" s="390"/>
      <c r="AK24" s="390"/>
      <c r="AL24" s="391"/>
      <c r="AM24" s="389">
        <v>129105</v>
      </c>
      <c r="AN24" s="390"/>
      <c r="AO24" s="390"/>
      <c r="AP24" s="390"/>
      <c r="AQ24" s="390"/>
      <c r="AR24" s="391"/>
      <c r="AS24" s="389">
        <v>2869</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1856699</v>
      </c>
      <c r="BO24" s="414"/>
      <c r="BP24" s="414"/>
      <c r="BQ24" s="414"/>
      <c r="BR24" s="414"/>
      <c r="BS24" s="414"/>
      <c r="BT24" s="414"/>
      <c r="BU24" s="415"/>
      <c r="BV24" s="413">
        <v>1863777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5228</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t="s">
        <v>119</v>
      </c>
      <c r="BO25" s="409"/>
      <c r="BP25" s="409"/>
      <c r="BQ25" s="409"/>
      <c r="BR25" s="409"/>
      <c r="BS25" s="409"/>
      <c r="BT25" s="409"/>
      <c r="BU25" s="410"/>
      <c r="BV25" s="408" t="s">
        <v>119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4905</v>
      </c>
      <c r="R26" s="390"/>
      <c r="S26" s="390"/>
      <c r="T26" s="390"/>
      <c r="U26" s="390"/>
      <c r="V26" s="391"/>
      <c r="W26" s="455"/>
      <c r="X26" s="446"/>
      <c r="Y26" s="447"/>
      <c r="Z26" s="386" t="s">
        <v>158</v>
      </c>
      <c r="AA26" s="468"/>
      <c r="AB26" s="468"/>
      <c r="AC26" s="468"/>
      <c r="AD26" s="468"/>
      <c r="AE26" s="468"/>
      <c r="AF26" s="468"/>
      <c r="AG26" s="469"/>
      <c r="AH26" s="389">
        <v>1</v>
      </c>
      <c r="AI26" s="390"/>
      <c r="AJ26" s="390"/>
      <c r="AK26" s="390"/>
      <c r="AL26" s="391"/>
      <c r="AM26" s="389" t="s">
        <v>159</v>
      </c>
      <c r="AN26" s="390"/>
      <c r="AO26" s="390"/>
      <c r="AP26" s="390"/>
      <c r="AQ26" s="390"/>
      <c r="AR26" s="391"/>
      <c r="AS26" s="389" t="s">
        <v>159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2261</v>
      </c>
      <c r="R27" s="390"/>
      <c r="S27" s="390"/>
      <c r="T27" s="390"/>
      <c r="U27" s="390"/>
      <c r="V27" s="391"/>
      <c r="W27" s="455"/>
      <c r="X27" s="446"/>
      <c r="Y27" s="447"/>
      <c r="Z27" s="386" t="s">
        <v>162</v>
      </c>
      <c r="AA27" s="387"/>
      <c r="AB27" s="387"/>
      <c r="AC27" s="387"/>
      <c r="AD27" s="387"/>
      <c r="AE27" s="387"/>
      <c r="AF27" s="387"/>
      <c r="AG27" s="388"/>
      <c r="AH27" s="389">
        <v>1</v>
      </c>
      <c r="AI27" s="390"/>
      <c r="AJ27" s="390"/>
      <c r="AK27" s="390"/>
      <c r="AL27" s="391"/>
      <c r="AM27" s="389" t="s">
        <v>159</v>
      </c>
      <c r="AN27" s="390"/>
      <c r="AO27" s="390"/>
      <c r="AP27" s="390"/>
      <c r="AQ27" s="390"/>
      <c r="AR27" s="391"/>
      <c r="AS27" s="389" t="s">
        <v>159</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62</v>
      </c>
      <c r="BO27" s="417"/>
      <c r="BP27" s="417"/>
      <c r="BQ27" s="417"/>
      <c r="BR27" s="417"/>
      <c r="BS27" s="417"/>
      <c r="BT27" s="417"/>
      <c r="BU27" s="418"/>
      <c r="BV27" s="416">
        <v>62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1879</v>
      </c>
      <c r="R28" s="390"/>
      <c r="S28" s="390"/>
      <c r="T28" s="390"/>
      <c r="U28" s="390"/>
      <c r="V28" s="391"/>
      <c r="W28" s="455"/>
      <c r="X28" s="446"/>
      <c r="Y28" s="447"/>
      <c r="Z28" s="386" t="s">
        <v>165</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358272</v>
      </c>
      <c r="BO28" s="409"/>
      <c r="BP28" s="409"/>
      <c r="BQ28" s="409"/>
      <c r="BR28" s="409"/>
      <c r="BS28" s="409"/>
      <c r="BT28" s="409"/>
      <c r="BU28" s="410"/>
      <c r="BV28" s="408">
        <v>363540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6</v>
      </c>
      <c r="M29" s="390"/>
      <c r="N29" s="390"/>
      <c r="O29" s="390"/>
      <c r="P29" s="391"/>
      <c r="Q29" s="389">
        <v>1743</v>
      </c>
      <c r="R29" s="390"/>
      <c r="S29" s="390"/>
      <c r="T29" s="390"/>
      <c r="U29" s="390"/>
      <c r="V29" s="391"/>
      <c r="W29" s="456"/>
      <c r="X29" s="457"/>
      <c r="Y29" s="458"/>
      <c r="Z29" s="386" t="s">
        <v>169</v>
      </c>
      <c r="AA29" s="387"/>
      <c r="AB29" s="387"/>
      <c r="AC29" s="387"/>
      <c r="AD29" s="387"/>
      <c r="AE29" s="387"/>
      <c r="AF29" s="387"/>
      <c r="AG29" s="388"/>
      <c r="AH29" s="389">
        <v>46</v>
      </c>
      <c r="AI29" s="390"/>
      <c r="AJ29" s="390"/>
      <c r="AK29" s="390"/>
      <c r="AL29" s="391"/>
      <c r="AM29" s="389">
        <v>132964</v>
      </c>
      <c r="AN29" s="390"/>
      <c r="AO29" s="390"/>
      <c r="AP29" s="390"/>
      <c r="AQ29" s="390"/>
      <c r="AR29" s="391"/>
      <c r="AS29" s="389">
        <v>2891</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44</v>
      </c>
      <c r="BO29" s="414"/>
      <c r="BP29" s="414"/>
      <c r="BQ29" s="414"/>
      <c r="BR29" s="414"/>
      <c r="BS29" s="414"/>
      <c r="BT29" s="414"/>
      <c r="BU29" s="415"/>
      <c r="BV29" s="413">
        <v>44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86.2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34323</v>
      </c>
      <c r="BO30" s="417"/>
      <c r="BP30" s="417"/>
      <c r="BQ30" s="417"/>
      <c r="BR30" s="417"/>
      <c r="BS30" s="417"/>
      <c r="BT30" s="417"/>
      <c r="BU30" s="418"/>
      <c r="BV30" s="416">
        <v>32354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船舶運航事業特別会計</v>
      </c>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沖縄県市町村自治会館管理組合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沖縄県市町村総合事務組合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7</v>
      </c>
      <c r="BF36" s="373"/>
      <c r="BG36" s="372" t="str">
        <f>IF('各会計、関係団体の財政状況及び健全化判断比率'!B33="","",'各会計、関係団体の財政状況及び健全化判断比率'!B33)</f>
        <v>港湾整備事業特別会計</v>
      </c>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沖縄県町村交通災害共催組合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北部広域市町村圏事務組合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沖縄県介護保険広域連合（一般会計等）</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沖縄県介護保険広域連合（保険事業勘定）</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沖縄県後期高齢者医療広域連合（一般会計等）</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沖縄県後期高齢者医療広域連合（事業勘定）</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1" t="s">
        <v>535</v>
      </c>
      <c r="D34" s="1181"/>
      <c r="E34" s="1182"/>
      <c r="F34" s="32">
        <v>9.11</v>
      </c>
      <c r="G34" s="33">
        <v>8.82</v>
      </c>
      <c r="H34" s="33">
        <v>7.84</v>
      </c>
      <c r="I34" s="33">
        <v>9.75</v>
      </c>
      <c r="J34" s="34">
        <v>11.92</v>
      </c>
      <c r="K34" s="22"/>
      <c r="L34" s="22"/>
      <c r="M34" s="22"/>
      <c r="N34" s="22"/>
      <c r="O34" s="22"/>
      <c r="P34" s="22"/>
    </row>
    <row r="35" spans="1:16" ht="39" customHeight="1" x14ac:dyDescent="0.15">
      <c r="A35" s="22"/>
      <c r="B35" s="35"/>
      <c r="C35" s="1175" t="s">
        <v>536</v>
      </c>
      <c r="D35" s="1176"/>
      <c r="E35" s="1177"/>
      <c r="F35" s="36">
        <v>0.81</v>
      </c>
      <c r="G35" s="37">
        <v>1.42</v>
      </c>
      <c r="H35" s="37">
        <v>1.74</v>
      </c>
      <c r="I35" s="37">
        <v>1.0900000000000001</v>
      </c>
      <c r="J35" s="38">
        <v>3.51</v>
      </c>
      <c r="K35" s="22"/>
      <c r="L35" s="22"/>
      <c r="M35" s="22"/>
      <c r="N35" s="22"/>
      <c r="O35" s="22"/>
      <c r="P35" s="22"/>
    </row>
    <row r="36" spans="1:16" ht="39" customHeight="1" x14ac:dyDescent="0.15">
      <c r="A36" s="22"/>
      <c r="B36" s="35"/>
      <c r="C36" s="1175" t="s">
        <v>537</v>
      </c>
      <c r="D36" s="1176"/>
      <c r="E36" s="1177"/>
      <c r="F36" s="36">
        <v>0.15</v>
      </c>
      <c r="G36" s="37">
        <v>15.31</v>
      </c>
      <c r="H36" s="37">
        <v>10.6</v>
      </c>
      <c r="I36" s="37" t="s">
        <v>538</v>
      </c>
      <c r="J36" s="38">
        <v>2.0499999999999998</v>
      </c>
      <c r="K36" s="22"/>
      <c r="L36" s="22"/>
      <c r="M36" s="22"/>
      <c r="N36" s="22"/>
      <c r="O36" s="22"/>
      <c r="P36" s="22"/>
    </row>
    <row r="37" spans="1:16" ht="39" customHeight="1" x14ac:dyDescent="0.15">
      <c r="A37" s="22"/>
      <c r="B37" s="35"/>
      <c r="C37" s="1175" t="s">
        <v>539</v>
      </c>
      <c r="D37" s="1176"/>
      <c r="E37" s="1177"/>
      <c r="F37" s="36">
        <v>0</v>
      </c>
      <c r="G37" s="37">
        <v>0.02</v>
      </c>
      <c r="H37" s="37">
        <v>0.03</v>
      </c>
      <c r="I37" s="37">
        <v>0.04</v>
      </c>
      <c r="J37" s="38">
        <v>0.09</v>
      </c>
      <c r="K37" s="22"/>
      <c r="L37" s="22"/>
      <c r="M37" s="22"/>
      <c r="N37" s="22"/>
      <c r="O37" s="22"/>
      <c r="P37" s="22"/>
    </row>
    <row r="38" spans="1:16" ht="39" customHeight="1" x14ac:dyDescent="0.15">
      <c r="A38" s="22"/>
      <c r="B38" s="35"/>
      <c r="C38" s="1175" t="s">
        <v>540</v>
      </c>
      <c r="D38" s="1176"/>
      <c r="E38" s="1177"/>
      <c r="F38" s="36">
        <v>0.11</v>
      </c>
      <c r="G38" s="37">
        <v>0.09</v>
      </c>
      <c r="H38" s="37">
        <v>0.35</v>
      </c>
      <c r="I38" s="37">
        <v>0</v>
      </c>
      <c r="J38" s="38">
        <v>0.09</v>
      </c>
      <c r="K38" s="22"/>
      <c r="L38" s="22"/>
      <c r="M38" s="22"/>
      <c r="N38" s="22"/>
      <c r="O38" s="22"/>
      <c r="P38" s="22"/>
    </row>
    <row r="39" spans="1:16" ht="39" customHeight="1" x14ac:dyDescent="0.15">
      <c r="A39" s="22"/>
      <c r="B39" s="35"/>
      <c r="C39" s="1175" t="s">
        <v>541</v>
      </c>
      <c r="D39" s="1176"/>
      <c r="E39" s="1177"/>
      <c r="F39" s="36">
        <v>0.17</v>
      </c>
      <c r="G39" s="37">
        <v>0.03</v>
      </c>
      <c r="H39" s="37">
        <v>0.28000000000000003</v>
      </c>
      <c r="I39" s="37">
        <v>0.11</v>
      </c>
      <c r="J39" s="38">
        <v>0</v>
      </c>
      <c r="K39" s="22"/>
      <c r="L39" s="22"/>
      <c r="M39" s="22"/>
      <c r="N39" s="22"/>
      <c r="O39" s="22"/>
      <c r="P39" s="22"/>
    </row>
    <row r="40" spans="1:16" ht="39" customHeight="1" x14ac:dyDescent="0.15">
      <c r="A40" s="22"/>
      <c r="B40" s="35"/>
      <c r="C40" s="1175" t="s">
        <v>542</v>
      </c>
      <c r="D40" s="1176"/>
      <c r="E40" s="1177"/>
      <c r="F40" s="36">
        <v>1.1000000000000001</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543</v>
      </c>
      <c r="D42" s="1176"/>
      <c r="E42" s="1177"/>
      <c r="F42" s="36" t="s">
        <v>490</v>
      </c>
      <c r="G42" s="37" t="s">
        <v>490</v>
      </c>
      <c r="H42" s="37" t="s">
        <v>490</v>
      </c>
      <c r="I42" s="37" t="s">
        <v>490</v>
      </c>
      <c r="J42" s="38" t="s">
        <v>490</v>
      </c>
      <c r="K42" s="22"/>
      <c r="L42" s="22"/>
      <c r="M42" s="22"/>
      <c r="N42" s="22"/>
      <c r="O42" s="22"/>
      <c r="P42" s="22"/>
    </row>
    <row r="43" spans="1:16" ht="39" customHeight="1" thickBot="1" x14ac:dyDescent="0.2">
      <c r="A43" s="22"/>
      <c r="B43" s="40"/>
      <c r="C43" s="1178" t="s">
        <v>544</v>
      </c>
      <c r="D43" s="1179"/>
      <c r="E43" s="1180"/>
      <c r="F43" s="41" t="s">
        <v>490</v>
      </c>
      <c r="G43" s="42" t="s">
        <v>490</v>
      </c>
      <c r="H43" s="42" t="s">
        <v>490</v>
      </c>
      <c r="I43" s="42" t="s">
        <v>490</v>
      </c>
      <c r="J43" s="43" t="s">
        <v>490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400</v>
      </c>
      <c r="L45" s="60">
        <v>344</v>
      </c>
      <c r="M45" s="60">
        <v>318</v>
      </c>
      <c r="N45" s="60">
        <v>276</v>
      </c>
      <c r="O45" s="61">
        <v>242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x14ac:dyDescent="0.15">
      <c r="A48" s="48"/>
      <c r="B48" s="1193"/>
      <c r="C48" s="1194"/>
      <c r="D48" s="62"/>
      <c r="E48" s="1185" t="s">
        <v>15</v>
      </c>
      <c r="F48" s="1185"/>
      <c r="G48" s="1185"/>
      <c r="H48" s="1185"/>
      <c r="I48" s="1185"/>
      <c r="J48" s="1186"/>
      <c r="K48" s="63">
        <v>76</v>
      </c>
      <c r="L48" s="64">
        <v>75</v>
      </c>
      <c r="M48" s="64">
        <v>72</v>
      </c>
      <c r="N48" s="64">
        <v>62</v>
      </c>
      <c r="O48" s="65">
        <v>54</v>
      </c>
      <c r="P48" s="48"/>
      <c r="Q48" s="48"/>
      <c r="R48" s="48"/>
      <c r="S48" s="48"/>
      <c r="T48" s="48"/>
      <c r="U48" s="48"/>
    </row>
    <row r="49" spans="1:21" ht="30.75" customHeight="1" x14ac:dyDescent="0.15">
      <c r="A49" s="48"/>
      <c r="B49" s="1193"/>
      <c r="C49" s="1194"/>
      <c r="D49" s="62"/>
      <c r="E49" s="1185" t="s">
        <v>16</v>
      </c>
      <c r="F49" s="1185"/>
      <c r="G49" s="1185"/>
      <c r="H49" s="1185"/>
      <c r="I49" s="1185"/>
      <c r="J49" s="1186"/>
      <c r="K49" s="63">
        <v>1</v>
      </c>
      <c r="L49" s="64">
        <v>1</v>
      </c>
      <c r="M49" s="64">
        <v>2</v>
      </c>
      <c r="N49" s="64">
        <v>2</v>
      </c>
      <c r="O49" s="65">
        <v>1</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490</v>
      </c>
      <c r="L50" s="64" t="s">
        <v>490</v>
      </c>
      <c r="M50" s="64" t="s">
        <v>490</v>
      </c>
      <c r="N50" s="64" t="s">
        <v>490</v>
      </c>
      <c r="O50" s="65" t="s">
        <v>490</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1</v>
      </c>
      <c r="N51" s="64">
        <v>1</v>
      </c>
      <c r="O51" s="65">
        <v>2</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301</v>
      </c>
      <c r="L52" s="64">
        <v>273</v>
      </c>
      <c r="M52" s="64">
        <v>257</v>
      </c>
      <c r="N52" s="64">
        <v>240</v>
      </c>
      <c r="O52" s="65">
        <v>211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176</v>
      </c>
      <c r="L53" s="69">
        <v>147</v>
      </c>
      <c r="M53" s="69">
        <v>136</v>
      </c>
      <c r="N53" s="69">
        <v>101</v>
      </c>
      <c r="O53" s="70">
        <v>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211" t="s">
        <v>24</v>
      </c>
      <c r="C41" s="1212"/>
      <c r="D41" s="81"/>
      <c r="E41" s="1213" t="s">
        <v>25</v>
      </c>
      <c r="F41" s="1213"/>
      <c r="G41" s="1213"/>
      <c r="H41" s="1214"/>
      <c r="I41" s="82">
        <v>2195</v>
      </c>
      <c r="J41" s="83">
        <v>2064</v>
      </c>
      <c r="K41" s="83">
        <v>1988</v>
      </c>
      <c r="L41" s="83">
        <v>2044</v>
      </c>
      <c r="M41" s="84">
        <v>2019</v>
      </c>
    </row>
    <row r="42" spans="2:13" ht="27.75" customHeight="1" x14ac:dyDescent="0.15">
      <c r="B42" s="1201"/>
      <c r="C42" s="1202"/>
      <c r="D42" s="85"/>
      <c r="E42" s="1205" t="s">
        <v>26</v>
      </c>
      <c r="F42" s="1205"/>
      <c r="G42" s="1205"/>
      <c r="H42" s="1206"/>
      <c r="I42" s="86" t="s">
        <v>490</v>
      </c>
      <c r="J42" s="87" t="s">
        <v>490</v>
      </c>
      <c r="K42" s="87" t="s">
        <v>490</v>
      </c>
      <c r="L42" s="87" t="s">
        <v>490</v>
      </c>
      <c r="M42" s="88" t="s">
        <v>490</v>
      </c>
    </row>
    <row r="43" spans="2:13" ht="27.75" customHeight="1" x14ac:dyDescent="0.15">
      <c r="B43" s="1201"/>
      <c r="C43" s="1202"/>
      <c r="D43" s="85"/>
      <c r="E43" s="1205" t="s">
        <v>27</v>
      </c>
      <c r="F43" s="1205"/>
      <c r="G43" s="1205"/>
      <c r="H43" s="1206"/>
      <c r="I43" s="86">
        <v>482</v>
      </c>
      <c r="J43" s="87">
        <v>462</v>
      </c>
      <c r="K43" s="87">
        <v>476</v>
      </c>
      <c r="L43" s="87">
        <v>311</v>
      </c>
      <c r="M43" s="88">
        <v>380</v>
      </c>
    </row>
    <row r="44" spans="2:13" ht="27.75" customHeight="1" x14ac:dyDescent="0.15">
      <c r="B44" s="1201"/>
      <c r="C44" s="1202"/>
      <c r="D44" s="85"/>
      <c r="E44" s="1205" t="s">
        <v>28</v>
      </c>
      <c r="F44" s="1205"/>
      <c r="G44" s="1205"/>
      <c r="H44" s="1206"/>
      <c r="I44" s="86">
        <v>13</v>
      </c>
      <c r="J44" s="87">
        <v>13</v>
      </c>
      <c r="K44" s="87">
        <v>11</v>
      </c>
      <c r="L44" s="87">
        <v>10</v>
      </c>
      <c r="M44" s="88">
        <v>8</v>
      </c>
    </row>
    <row r="45" spans="2:13" ht="27.75" customHeight="1" x14ac:dyDescent="0.15">
      <c r="B45" s="1201"/>
      <c r="C45" s="1202"/>
      <c r="D45" s="85"/>
      <c r="E45" s="1205" t="s">
        <v>29</v>
      </c>
      <c r="F45" s="1205"/>
      <c r="G45" s="1205"/>
      <c r="H45" s="1206"/>
      <c r="I45" s="86">
        <v>276</v>
      </c>
      <c r="J45" s="87">
        <v>313</v>
      </c>
      <c r="K45" s="87">
        <v>255</v>
      </c>
      <c r="L45" s="87">
        <v>243</v>
      </c>
      <c r="M45" s="88">
        <v>149</v>
      </c>
    </row>
    <row r="46" spans="2:13" ht="27.75" customHeight="1" x14ac:dyDescent="0.15">
      <c r="B46" s="1201"/>
      <c r="C46" s="1202"/>
      <c r="D46" s="85"/>
      <c r="E46" s="1205" t="s">
        <v>30</v>
      </c>
      <c r="F46" s="1205"/>
      <c r="G46" s="1205"/>
      <c r="H46" s="1206"/>
      <c r="I46" s="86" t="s">
        <v>490</v>
      </c>
      <c r="J46" s="87" t="s">
        <v>490</v>
      </c>
      <c r="K46" s="87" t="s">
        <v>490</v>
      </c>
      <c r="L46" s="87" t="s">
        <v>490</v>
      </c>
      <c r="M46" s="88" t="s">
        <v>490</v>
      </c>
    </row>
    <row r="47" spans="2:13" ht="27.75" customHeight="1" x14ac:dyDescent="0.15">
      <c r="B47" s="1201"/>
      <c r="C47" s="1202"/>
      <c r="D47" s="85"/>
      <c r="E47" s="1205" t="s">
        <v>31</v>
      </c>
      <c r="F47" s="1205"/>
      <c r="G47" s="1205"/>
      <c r="H47" s="1206"/>
      <c r="I47" s="86" t="s">
        <v>490</v>
      </c>
      <c r="J47" s="87" t="s">
        <v>490</v>
      </c>
      <c r="K47" s="87" t="s">
        <v>490</v>
      </c>
      <c r="L47" s="87" t="s">
        <v>490</v>
      </c>
      <c r="M47" s="88" t="s">
        <v>490</v>
      </c>
    </row>
    <row r="48" spans="2:13" ht="27.75" customHeight="1" x14ac:dyDescent="0.15">
      <c r="B48" s="1203"/>
      <c r="C48" s="1204"/>
      <c r="D48" s="85"/>
      <c r="E48" s="1205" t="s">
        <v>32</v>
      </c>
      <c r="F48" s="1205"/>
      <c r="G48" s="1205"/>
      <c r="H48" s="1206"/>
      <c r="I48" s="86" t="s">
        <v>490</v>
      </c>
      <c r="J48" s="87" t="s">
        <v>490</v>
      </c>
      <c r="K48" s="87" t="s">
        <v>490</v>
      </c>
      <c r="L48" s="87" t="s">
        <v>490</v>
      </c>
      <c r="M48" s="88" t="s">
        <v>490</v>
      </c>
    </row>
    <row r="49" spans="2:13" ht="27.75" customHeight="1" x14ac:dyDescent="0.15">
      <c r="B49" s="1199" t="s">
        <v>33</v>
      </c>
      <c r="C49" s="1200"/>
      <c r="D49" s="89"/>
      <c r="E49" s="1205" t="s">
        <v>34</v>
      </c>
      <c r="F49" s="1205"/>
      <c r="G49" s="1205"/>
      <c r="H49" s="1206"/>
      <c r="I49" s="86">
        <v>327</v>
      </c>
      <c r="J49" s="87">
        <v>362</v>
      </c>
      <c r="K49" s="87">
        <v>409</v>
      </c>
      <c r="L49" s="87">
        <v>396</v>
      </c>
      <c r="M49" s="88">
        <v>393</v>
      </c>
    </row>
    <row r="50" spans="2:13" ht="27.75" customHeight="1" x14ac:dyDescent="0.15">
      <c r="B50" s="1201"/>
      <c r="C50" s="1202"/>
      <c r="D50" s="85"/>
      <c r="E50" s="1205" t="s">
        <v>35</v>
      </c>
      <c r="F50" s="1205"/>
      <c r="G50" s="1205"/>
      <c r="H50" s="1206"/>
      <c r="I50" s="86">
        <v>202</v>
      </c>
      <c r="J50" s="87">
        <v>200</v>
      </c>
      <c r="K50" s="87">
        <v>207</v>
      </c>
      <c r="L50" s="87">
        <v>219</v>
      </c>
      <c r="M50" s="88">
        <v>226</v>
      </c>
    </row>
    <row r="51" spans="2:13" ht="27.75" customHeight="1" x14ac:dyDescent="0.15">
      <c r="B51" s="1203"/>
      <c r="C51" s="1204"/>
      <c r="D51" s="85"/>
      <c r="E51" s="1205" t="s">
        <v>36</v>
      </c>
      <c r="F51" s="1205"/>
      <c r="G51" s="1205"/>
      <c r="H51" s="1206"/>
      <c r="I51" s="86">
        <v>1550</v>
      </c>
      <c r="J51" s="87">
        <v>1527</v>
      </c>
      <c r="K51" s="87">
        <v>1477</v>
      </c>
      <c r="L51" s="87">
        <v>1499</v>
      </c>
      <c r="M51" s="88">
        <v>1257</v>
      </c>
    </row>
    <row r="52" spans="2:13" ht="27.75" customHeight="1" thickBot="1" x14ac:dyDescent="0.2">
      <c r="B52" s="1207" t="s">
        <v>37</v>
      </c>
      <c r="C52" s="1208"/>
      <c r="D52" s="90"/>
      <c r="E52" s="1209" t="s">
        <v>38</v>
      </c>
      <c r="F52" s="1209"/>
      <c r="G52" s="1209"/>
      <c r="H52" s="1210"/>
      <c r="I52" s="91">
        <v>887</v>
      </c>
      <c r="J52" s="92">
        <v>764</v>
      </c>
      <c r="K52" s="92">
        <v>638</v>
      </c>
      <c r="L52" s="92">
        <v>494</v>
      </c>
      <c r="M52" s="93">
        <v>680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36"/>
      <c r="H50" s="1237"/>
      <c r="I50" s="1237"/>
      <c r="J50" s="1238"/>
      <c r="K50" s="354" t="s">
        <v>530</v>
      </c>
      <c r="L50" s="354" t="s">
        <v>531</v>
      </c>
      <c r="M50" s="354" t="s">
        <v>532</v>
      </c>
      <c r="N50" s="354" t="s">
        <v>533</v>
      </c>
      <c r="O50" s="354" t="s">
        <v>534</v>
      </c>
    </row>
    <row r="51" spans="1:17" x14ac:dyDescent="0.15">
      <c r="B51" s="248"/>
      <c r="C51" s="244"/>
      <c r="D51" s="244"/>
      <c r="E51" s="244"/>
      <c r="F51" s="244"/>
      <c r="G51" s="1239" t="s">
        <v>559</v>
      </c>
      <c r="H51" s="1240"/>
      <c r="I51" s="1245" t="s">
        <v>560</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561</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562</v>
      </c>
      <c r="H55" s="1220"/>
      <c r="I55" s="1225" t="s">
        <v>560</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561</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27" t="s">
        <v>566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36"/>
      <c r="H72" s="1237"/>
      <c r="I72" s="1237"/>
      <c r="J72" s="1238"/>
      <c r="K72" s="354" t="s">
        <v>530</v>
      </c>
      <c r="L72" s="354" t="s">
        <v>531</v>
      </c>
      <c r="M72" s="354" t="s">
        <v>532</v>
      </c>
      <c r="N72" s="354" t="s">
        <v>533</v>
      </c>
      <c r="O72" s="354" t="s">
        <v>534</v>
      </c>
    </row>
    <row r="73" spans="2:30" x14ac:dyDescent="0.15">
      <c r="B73" s="248"/>
      <c r="C73" s="244"/>
      <c r="D73" s="244"/>
      <c r="E73" s="244"/>
      <c r="F73" s="244"/>
      <c r="G73" s="1239" t="s">
        <v>559</v>
      </c>
      <c r="H73" s="1240"/>
      <c r="I73" s="1245" t="s">
        <v>560</v>
      </c>
      <c r="J73" s="1245"/>
      <c r="K73" s="1226">
        <v>92</v>
      </c>
      <c r="L73" s="1226">
        <v>84.1</v>
      </c>
      <c r="M73" s="1215">
        <v>70.8</v>
      </c>
      <c r="N73" s="1215">
        <v>54.5</v>
      </c>
      <c r="O73" s="1215">
        <v>70.599999999999994</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565</v>
      </c>
      <c r="J75" s="1225"/>
      <c r="K75" s="1247">
        <v>19.8</v>
      </c>
      <c r="L75" s="1247">
        <v>17.7</v>
      </c>
      <c r="M75" s="1247">
        <v>16.600000000000001</v>
      </c>
      <c r="N75" s="1247">
        <v>14.2</v>
      </c>
      <c r="O75" s="1247">
        <v>11.7</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562</v>
      </c>
      <c r="H77" s="1220"/>
      <c r="I77" s="1225" t="s">
        <v>560</v>
      </c>
      <c r="J77" s="1225"/>
      <c r="K77" s="1226">
        <v>0</v>
      </c>
      <c r="L77" s="1226">
        <v>0</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565</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529</v>
      </c>
      <c r="G2" s="111"/>
      <c r="H2" s="112"/>
    </row>
    <row r="3" spans="1:8" x14ac:dyDescent="0.15">
      <c r="A3" s="108" t="s">
        <v>522</v>
      </c>
      <c r="B3" s="113"/>
      <c r="C3" s="114"/>
      <c r="D3" s="115">
        <v>551040</v>
      </c>
      <c r="E3" s="116"/>
      <c r="F3" s="117">
        <v>216155</v>
      </c>
      <c r="G3" s="118"/>
      <c r="H3" s="119"/>
    </row>
    <row r="4" spans="1:8" x14ac:dyDescent="0.15">
      <c r="A4" s="120"/>
      <c r="B4" s="121"/>
      <c r="C4" s="122"/>
      <c r="D4" s="123">
        <v>136129</v>
      </c>
      <c r="E4" s="124"/>
      <c r="F4" s="125">
        <v>108827</v>
      </c>
      <c r="G4" s="126"/>
      <c r="H4" s="127"/>
    </row>
    <row r="5" spans="1:8" x14ac:dyDescent="0.15">
      <c r="A5" s="108" t="s">
        <v>524</v>
      </c>
      <c r="B5" s="113"/>
      <c r="C5" s="114"/>
      <c r="D5" s="115">
        <v>494106</v>
      </c>
      <c r="E5" s="116"/>
      <c r="F5" s="117">
        <v>228305</v>
      </c>
      <c r="G5" s="118"/>
      <c r="H5" s="119"/>
    </row>
    <row r="6" spans="1:8" x14ac:dyDescent="0.15">
      <c r="A6" s="120"/>
      <c r="B6" s="121"/>
      <c r="C6" s="122"/>
      <c r="D6" s="123">
        <v>27437</v>
      </c>
      <c r="E6" s="124"/>
      <c r="F6" s="125">
        <v>86611</v>
      </c>
      <c r="G6" s="126"/>
      <c r="H6" s="127"/>
    </row>
    <row r="7" spans="1:8" x14ac:dyDescent="0.15">
      <c r="A7" s="108" t="s">
        <v>525</v>
      </c>
      <c r="B7" s="113"/>
      <c r="C7" s="114"/>
      <c r="D7" s="115">
        <v>872082</v>
      </c>
      <c r="E7" s="116"/>
      <c r="F7" s="117">
        <v>316331</v>
      </c>
      <c r="G7" s="118"/>
      <c r="H7" s="119"/>
    </row>
    <row r="8" spans="1:8" x14ac:dyDescent="0.15">
      <c r="A8" s="120"/>
      <c r="B8" s="121"/>
      <c r="C8" s="122"/>
      <c r="D8" s="123">
        <v>31451</v>
      </c>
      <c r="E8" s="124"/>
      <c r="F8" s="125">
        <v>106387</v>
      </c>
      <c r="G8" s="126"/>
      <c r="H8" s="127"/>
    </row>
    <row r="9" spans="1:8" x14ac:dyDescent="0.15">
      <c r="A9" s="108" t="s">
        <v>526</v>
      </c>
      <c r="B9" s="113"/>
      <c r="C9" s="114"/>
      <c r="D9" s="115">
        <v>1023062</v>
      </c>
      <c r="E9" s="116"/>
      <c r="F9" s="117">
        <v>333013</v>
      </c>
      <c r="G9" s="118"/>
      <c r="H9" s="119"/>
    </row>
    <row r="10" spans="1:8" x14ac:dyDescent="0.15">
      <c r="A10" s="120"/>
      <c r="B10" s="121"/>
      <c r="C10" s="122"/>
      <c r="D10" s="123">
        <v>70133</v>
      </c>
      <c r="E10" s="124"/>
      <c r="F10" s="125">
        <v>126732</v>
      </c>
      <c r="G10" s="126"/>
      <c r="H10" s="127"/>
    </row>
    <row r="11" spans="1:8" x14ac:dyDescent="0.15">
      <c r="A11" s="108" t="s">
        <v>527</v>
      </c>
      <c r="B11" s="113"/>
      <c r="C11" s="114"/>
      <c r="D11" s="115">
        <v>939358</v>
      </c>
      <c r="E11" s="116"/>
      <c r="F11" s="117">
        <v>280458</v>
      </c>
      <c r="G11" s="118"/>
      <c r="H11" s="119"/>
    </row>
    <row r="12" spans="1:8" x14ac:dyDescent="0.15">
      <c r="A12" s="120"/>
      <c r="B12" s="121"/>
      <c r="C12" s="128"/>
      <c r="D12" s="123">
        <v>36437</v>
      </c>
      <c r="E12" s="124"/>
      <c r="F12" s="125">
        <v>127286</v>
      </c>
      <c r="G12" s="126"/>
      <c r="H12" s="127"/>
    </row>
    <row r="13" spans="1:8" x14ac:dyDescent="0.15">
      <c r="A13" s="108"/>
      <c r="B13" s="113"/>
      <c r="C13" s="129"/>
      <c r="D13" s="130">
        <v>775930</v>
      </c>
      <c r="E13" s="131"/>
      <c r="F13" s="132">
        <v>274852</v>
      </c>
      <c r="G13" s="133"/>
      <c r="H13" s="119"/>
    </row>
    <row r="14" spans="1:8" x14ac:dyDescent="0.15">
      <c r="A14" s="120"/>
      <c r="B14" s="121"/>
      <c r="C14" s="122"/>
      <c r="D14" s="123">
        <v>60317</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9.1199999999999992</v>
      </c>
      <c r="C19" s="134">
        <f>ROUND(VALUE(SUBSTITUTE(実質収支比率等に係る経年分析!G$48,"▲","-")),2)</f>
        <v>8.82</v>
      </c>
      <c r="D19" s="134">
        <f>ROUND(VALUE(SUBSTITUTE(実質収支比率等に係る経年分析!H$48,"▲","-")),2)</f>
        <v>7.84</v>
      </c>
      <c r="E19" s="134">
        <f>ROUND(VALUE(SUBSTITUTE(実質収支比率等に係る経年分析!I$48,"▲","-")),2)</f>
        <v>9.76</v>
      </c>
      <c r="F19" s="134">
        <f>ROUND(VALUE(SUBSTITUTE(実質収支比率等に係る経年分析!J$48,"▲","-")),2)</f>
        <v>11.93</v>
      </c>
    </row>
    <row r="20" spans="1:11" x14ac:dyDescent="0.15">
      <c r="A20" s="134" t="s">
        <v>43</v>
      </c>
      <c r="B20" s="134">
        <f>ROUND(VALUE(SUBSTITUTE(実質収支比率等に係る経年分析!F$47,"▲","-")),2)</f>
        <v>24.15</v>
      </c>
      <c r="C20" s="134">
        <f>ROUND(VALUE(SUBSTITUTE(実質収支比率等に係る経年分析!G$47,"▲","-")),2)</f>
        <v>28.88</v>
      </c>
      <c r="D20" s="134">
        <f>ROUND(VALUE(SUBSTITUTE(実質収支比率等に係る経年分析!H$47,"▲","-")),2)</f>
        <v>33.51</v>
      </c>
      <c r="E20" s="134">
        <f>ROUND(VALUE(SUBSTITUTE(実質収支比率等に係る経年分析!I$47,"▲","-")),2)</f>
        <v>32.409999999999997</v>
      </c>
      <c r="F20" s="134">
        <f>ROUND(VALUE(SUBSTITUTE(実質収支比率等に係る経年分析!J$47,"▲","-")),2)</f>
        <v>31.23</v>
      </c>
    </row>
    <row r="21" spans="1:11" x14ac:dyDescent="0.15">
      <c r="A21" s="134" t="s">
        <v>44</v>
      </c>
      <c r="B21" s="134">
        <f>IF(ISNUMBER(VALUE(SUBSTITUTE(実質収支比率等に係る経年分析!F$49,"▲","-"))),ROUND(VALUE(SUBSTITUTE(実質収支比率等に係る経年分析!F$49,"▲","-")),2),NA())</f>
        <v>11.43</v>
      </c>
      <c r="C21" s="134">
        <f>IF(ISNUMBER(VALUE(SUBSTITUTE(実質収支比率等に係る経年分析!G$49,"▲","-"))),ROUND(VALUE(SUBSTITUTE(実質収支比率等に係る経年分析!G$49,"▲","-")),2),NA())</f>
        <v>2.2999999999999998</v>
      </c>
      <c r="D21" s="134">
        <f>IF(ISNUMBER(VALUE(SUBSTITUTE(実質収支比率等に係る経年分析!H$49,"▲","-"))),ROUND(VALUE(SUBSTITUTE(実質収支比率等に係る経年分析!H$49,"▲","-")),2),NA())</f>
        <v>2.84</v>
      </c>
      <c r="E21" s="134">
        <f>IF(ISNUMBER(VALUE(SUBSTITUTE(実質収支比率等に係る経年分析!I$49,"▲","-"))),ROUND(VALUE(SUBSTITUTE(実質収支比率等に係る経年分析!I$49,"▲","-")),2),NA())</f>
        <v>0.5</v>
      </c>
      <c r="F21" s="134">
        <f>IF(ISNUMBER(VALUE(SUBSTITUTE(実質収支比率等に係る経年分析!J$49,"▲","-"))),ROUND(VALUE(SUBSTITUTE(実質収支比率等に係る経年分析!J$49,"▲","-")),2),NA())</f>
        <v>1.93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1.1000000000000001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港湾整備事業特別会計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x14ac:dyDescent="0.15">
      <c r="A34" s="135" t="str">
        <f>IF(連結実質赤字比率に係る赤字・黒字の構成分析!C$36="",NA(),連結実質赤字比率に係る赤字・黒字の構成分析!C$36)</f>
        <v>船舶運航事業特別会計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10.6</v>
      </c>
      <c r="H34" s="135">
        <f>IF(ROUND(VALUE(SUBSTITUTE(連結実質赤字比率に係る赤字・黒字の構成分析!I$36,"▲", "-")), 2) &lt; 0, ABS(ROUND(VALUE(SUBSTITUTE(連結実質赤字比率に係る赤字・黒字の構成分析!I$36,"▲", "-")), 2)), NA())</f>
        <v>2.6</v>
      </c>
      <c r="I34" s="135" t="e">
        <f>IF(ROUND(VALUE(SUBSTITUTE(連結実質赤字比率に係る赤字・黒字の構成分析!I$36,"▲", "-")), 2) &gt;= 0, ABS(ROUND(VALUE(SUBSTITUTE(連結実質赤字比率に係る赤字・黒字の構成分析!I$36,"▲", "-")), 2)), NA())</f>
        <v>#N/A</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2.0499999999999998</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1.0900000000000001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301</v>
      </c>
      <c r="E42" s="136"/>
      <c r="F42" s="136"/>
      <c r="G42" s="136">
        <f>'実質公債費比率（分子）の構造'!L$52</f>
        <v>273</v>
      </c>
      <c r="H42" s="136"/>
      <c r="I42" s="136"/>
      <c r="J42" s="136">
        <f>'実質公債費比率（分子）の構造'!M$52</f>
        <v>257</v>
      </c>
      <c r="K42" s="136"/>
      <c r="L42" s="136"/>
      <c r="M42" s="136">
        <f>'実質公債費比率（分子）の構造'!N$52</f>
        <v>240</v>
      </c>
      <c r="N42" s="136"/>
      <c r="O42" s="136"/>
      <c r="P42" s="136">
        <f>'実質公債費比率（分子）の構造'!O$52</f>
        <v>211</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2</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v>
      </c>
      <c r="C45" s="136"/>
      <c r="D45" s="136"/>
      <c r="E45" s="136">
        <f>'実質公債費比率（分子）の構造'!L$49</f>
        <v>1</v>
      </c>
      <c r="F45" s="136"/>
      <c r="G45" s="136"/>
      <c r="H45" s="136">
        <f>'実質公債費比率（分子）の構造'!M$49</f>
        <v>2</v>
      </c>
      <c r="I45" s="136"/>
      <c r="J45" s="136"/>
      <c r="K45" s="136">
        <f>'実質公債費比率（分子）の構造'!N$49</f>
        <v>2</v>
      </c>
      <c r="L45" s="136"/>
      <c r="M45" s="136"/>
      <c r="N45" s="136">
        <f>'実質公債費比率（分子）の構造'!O$49</f>
        <v>1</v>
      </c>
      <c r="O45" s="136"/>
      <c r="P45" s="136"/>
    </row>
    <row r="46" spans="1:16" x14ac:dyDescent="0.15">
      <c r="A46" s="136" t="s">
        <v>55</v>
      </c>
      <c r="B46" s="136">
        <f>'実質公債費比率（分子）の構造'!K$48</f>
        <v>76</v>
      </c>
      <c r="C46" s="136"/>
      <c r="D46" s="136"/>
      <c r="E46" s="136">
        <f>'実質公債費比率（分子）の構造'!L$48</f>
        <v>75</v>
      </c>
      <c r="F46" s="136"/>
      <c r="G46" s="136"/>
      <c r="H46" s="136">
        <f>'実質公債費比率（分子）の構造'!M$48</f>
        <v>72</v>
      </c>
      <c r="I46" s="136"/>
      <c r="J46" s="136"/>
      <c r="K46" s="136">
        <f>'実質公債費比率（分子）の構造'!N$48</f>
        <v>62</v>
      </c>
      <c r="L46" s="136"/>
      <c r="M46" s="136"/>
      <c r="N46" s="136">
        <f>'実質公債費比率（分子）の構造'!O$48</f>
        <v>54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400</v>
      </c>
      <c r="C49" s="136"/>
      <c r="D49" s="136"/>
      <c r="E49" s="136">
        <f>'実質公債費比率（分子）の構造'!L$45</f>
        <v>344</v>
      </c>
      <c r="F49" s="136"/>
      <c r="G49" s="136"/>
      <c r="H49" s="136">
        <f>'実質公債費比率（分子）の構造'!M$45</f>
        <v>318</v>
      </c>
      <c r="I49" s="136"/>
      <c r="J49" s="136"/>
      <c r="K49" s="136">
        <f>'実質公債費比率（分子）の構造'!N$45</f>
        <v>276</v>
      </c>
      <c r="L49" s="136"/>
      <c r="M49" s="136"/>
      <c r="N49" s="136">
        <f>'実質公債費比率（分子）の構造'!O$45</f>
        <v>242</v>
      </c>
      <c r="O49" s="136"/>
      <c r="P49" s="136"/>
    </row>
    <row r="50" spans="1:16" x14ac:dyDescent="0.15">
      <c r="A50" s="136" t="s">
        <v>59</v>
      </c>
      <c r="B50" s="136" t="e">
        <f>NA()</f>
        <v>#N/A</v>
      </c>
      <c r="C50" s="136">
        <f>IF(ISNUMBER('実質公債費比率（分子）の構造'!K$53),'実質公債費比率（分子）の構造'!K$53,NA())</f>
        <v>176</v>
      </c>
      <c r="D50" s="136" t="e">
        <f>NA()</f>
        <v>#N/A</v>
      </c>
      <c r="E50" s="136" t="e">
        <f>NA()</f>
        <v>#N/A</v>
      </c>
      <c r="F50" s="136">
        <f>IF(ISNUMBER('実質公債費比率（分子）の構造'!L$53),'実質公債費比率（分子）の構造'!L$53,NA())</f>
        <v>147</v>
      </c>
      <c r="G50" s="136" t="e">
        <f>NA()</f>
        <v>#N/A</v>
      </c>
      <c r="H50" s="136" t="e">
        <f>NA()</f>
        <v>#N/A</v>
      </c>
      <c r="I50" s="136">
        <f>IF(ISNUMBER('実質公債費比率（分子）の構造'!M$53),'実質公債費比率（分子）の構造'!M$53,NA())</f>
        <v>136</v>
      </c>
      <c r="J50" s="136" t="e">
        <f>NA()</f>
        <v>#N/A</v>
      </c>
      <c r="K50" s="136" t="e">
        <f>NA()</f>
        <v>#N/A</v>
      </c>
      <c r="L50" s="136">
        <f>IF(ISNUMBER('実質公債費比率（分子）の構造'!N$53),'実質公債費比率（分子）の構造'!N$53,NA())</f>
        <v>101</v>
      </c>
      <c r="M50" s="136" t="e">
        <f>NA()</f>
        <v>#N/A</v>
      </c>
      <c r="N50" s="136" t="e">
        <f>NA()</f>
        <v>#N/A</v>
      </c>
      <c r="O50" s="136">
        <f>IF(ISNUMBER('実質公債費比率（分子）の構造'!O$53),'実質公債費比率（分子）の構造'!O$53,NA())</f>
        <v>88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1550</v>
      </c>
      <c r="E56" s="135"/>
      <c r="F56" s="135"/>
      <c r="G56" s="135">
        <f>'将来負担比率（分子）の構造'!J$51</f>
        <v>1527</v>
      </c>
      <c r="H56" s="135"/>
      <c r="I56" s="135"/>
      <c r="J56" s="135">
        <f>'将来負担比率（分子）の構造'!K$51</f>
        <v>1477</v>
      </c>
      <c r="K56" s="135"/>
      <c r="L56" s="135"/>
      <c r="M56" s="135">
        <f>'将来負担比率（分子）の構造'!L$51</f>
        <v>1499</v>
      </c>
      <c r="N56" s="135"/>
      <c r="O56" s="135"/>
      <c r="P56" s="135">
        <f>'将来負担比率（分子）の構造'!M$51</f>
        <v>1257</v>
      </c>
    </row>
    <row r="57" spans="1:16" x14ac:dyDescent="0.15">
      <c r="A57" s="135" t="s">
        <v>35</v>
      </c>
      <c r="B57" s="135"/>
      <c r="C57" s="135"/>
      <c r="D57" s="135">
        <f>'将来負担比率（分子）の構造'!I$50</f>
        <v>202</v>
      </c>
      <c r="E57" s="135"/>
      <c r="F57" s="135"/>
      <c r="G57" s="135">
        <f>'将来負担比率（分子）の構造'!J$50</f>
        <v>200</v>
      </c>
      <c r="H57" s="135"/>
      <c r="I57" s="135"/>
      <c r="J57" s="135">
        <f>'将来負担比率（分子）の構造'!K$50</f>
        <v>207</v>
      </c>
      <c r="K57" s="135"/>
      <c r="L57" s="135"/>
      <c r="M57" s="135">
        <f>'将来負担比率（分子）の構造'!L$50</f>
        <v>219</v>
      </c>
      <c r="N57" s="135"/>
      <c r="O57" s="135"/>
      <c r="P57" s="135">
        <f>'将来負担比率（分子）の構造'!M$50</f>
        <v>226</v>
      </c>
    </row>
    <row r="58" spans="1:16" x14ac:dyDescent="0.15">
      <c r="A58" s="135" t="s">
        <v>34</v>
      </c>
      <c r="B58" s="135"/>
      <c r="C58" s="135"/>
      <c r="D58" s="135">
        <f>'将来負担比率（分子）の構造'!I$49</f>
        <v>327</v>
      </c>
      <c r="E58" s="135"/>
      <c r="F58" s="135"/>
      <c r="G58" s="135">
        <f>'将来負担比率（分子）の構造'!J$49</f>
        <v>362</v>
      </c>
      <c r="H58" s="135"/>
      <c r="I58" s="135"/>
      <c r="J58" s="135">
        <f>'将来負担比率（分子）の構造'!K$49</f>
        <v>409</v>
      </c>
      <c r="K58" s="135"/>
      <c r="L58" s="135"/>
      <c r="M58" s="135">
        <f>'将来負担比率（分子）の構造'!L$49</f>
        <v>396</v>
      </c>
      <c r="N58" s="135"/>
      <c r="O58" s="135"/>
      <c r="P58" s="135">
        <f>'将来負担比率（分子）の構造'!M$49</f>
        <v>393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276</v>
      </c>
      <c r="C62" s="135"/>
      <c r="D62" s="135"/>
      <c r="E62" s="135">
        <f>'将来負担比率（分子）の構造'!J$45</f>
        <v>313</v>
      </c>
      <c r="F62" s="135"/>
      <c r="G62" s="135"/>
      <c r="H62" s="135">
        <f>'将来負担比率（分子）の構造'!K$45</f>
        <v>255</v>
      </c>
      <c r="I62" s="135"/>
      <c r="J62" s="135"/>
      <c r="K62" s="135">
        <f>'将来負担比率（分子）の構造'!L$45</f>
        <v>243</v>
      </c>
      <c r="L62" s="135"/>
      <c r="M62" s="135"/>
      <c r="N62" s="135">
        <f>'将来負担比率（分子）の構造'!M$45</f>
        <v>149</v>
      </c>
      <c r="O62" s="135"/>
      <c r="P62" s="135"/>
    </row>
    <row r="63" spans="1:16" x14ac:dyDescent="0.15">
      <c r="A63" s="135" t="s">
        <v>28</v>
      </c>
      <c r="B63" s="135">
        <f>'将来負担比率（分子）の構造'!I$44</f>
        <v>13</v>
      </c>
      <c r="C63" s="135"/>
      <c r="D63" s="135"/>
      <c r="E63" s="135">
        <f>'将来負担比率（分子）の構造'!J$44</f>
        <v>13</v>
      </c>
      <c r="F63" s="135"/>
      <c r="G63" s="135"/>
      <c r="H63" s="135">
        <f>'将来負担比率（分子）の構造'!K$44</f>
        <v>11</v>
      </c>
      <c r="I63" s="135"/>
      <c r="J63" s="135"/>
      <c r="K63" s="135">
        <f>'将来負担比率（分子）の構造'!L$44</f>
        <v>10</v>
      </c>
      <c r="L63" s="135"/>
      <c r="M63" s="135"/>
      <c r="N63" s="135">
        <f>'将来負担比率（分子）の構造'!M$44</f>
        <v>8</v>
      </c>
      <c r="O63" s="135"/>
      <c r="P63" s="135"/>
    </row>
    <row r="64" spans="1:16" x14ac:dyDescent="0.15">
      <c r="A64" s="135" t="s">
        <v>27</v>
      </c>
      <c r="B64" s="135">
        <f>'将来負担比率（分子）の構造'!I$43</f>
        <v>482</v>
      </c>
      <c r="C64" s="135"/>
      <c r="D64" s="135"/>
      <c r="E64" s="135">
        <f>'将来負担比率（分子）の構造'!J$43</f>
        <v>462</v>
      </c>
      <c r="F64" s="135"/>
      <c r="G64" s="135"/>
      <c r="H64" s="135">
        <f>'将来負担比率（分子）の構造'!K$43</f>
        <v>476</v>
      </c>
      <c r="I64" s="135"/>
      <c r="J64" s="135"/>
      <c r="K64" s="135">
        <f>'将来負担比率（分子）の構造'!L$43</f>
        <v>311</v>
      </c>
      <c r="L64" s="135"/>
      <c r="M64" s="135"/>
      <c r="N64" s="135">
        <f>'将来負担比率（分子）の構造'!M$43</f>
        <v>380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2195</v>
      </c>
      <c r="C66" s="135"/>
      <c r="D66" s="135"/>
      <c r="E66" s="135">
        <f>'将来負担比率（分子）の構造'!J$41</f>
        <v>2064</v>
      </c>
      <c r="F66" s="135"/>
      <c r="G66" s="135"/>
      <c r="H66" s="135">
        <f>'将来負担比率（分子）の構造'!K$41</f>
        <v>1988</v>
      </c>
      <c r="I66" s="135"/>
      <c r="J66" s="135"/>
      <c r="K66" s="135">
        <f>'将来負担比率（分子）の構造'!L$41</f>
        <v>2044</v>
      </c>
      <c r="L66" s="135"/>
      <c r="M66" s="135"/>
      <c r="N66" s="135">
        <f>'将来負担比率（分子）の構造'!M$41</f>
        <v>2019</v>
      </c>
      <c r="O66" s="135"/>
      <c r="P66" s="135"/>
    </row>
    <row r="67" spans="1:16" x14ac:dyDescent="0.15">
      <c r="A67" s="135" t="s">
        <v>63</v>
      </c>
      <c r="B67" s="135" t="e">
        <f>NA()</f>
        <v>#N/A</v>
      </c>
      <c r="C67" s="135">
        <f>IF(ISNUMBER('将来負担比率（分子）の構造'!I$52), IF('将来負担比率（分子）の構造'!I$52 &lt; 0, 0, '将来負担比率（分子）の構造'!I$52), NA())</f>
        <v>887</v>
      </c>
      <c r="D67" s="135" t="e">
        <f>NA()</f>
        <v>#N/A</v>
      </c>
      <c r="E67" s="135" t="e">
        <f>NA()</f>
        <v>#N/A</v>
      </c>
      <c r="F67" s="135">
        <f>IF(ISNUMBER('将来負担比率（分子）の構造'!J$52), IF('将来負担比率（分子）の構造'!J$52 &lt; 0, 0, '将来負担比率（分子）の構造'!J$52), NA())</f>
        <v>764</v>
      </c>
      <c r="G67" s="135" t="e">
        <f>NA()</f>
        <v>#N/A</v>
      </c>
      <c r="H67" s="135" t="e">
        <f>NA()</f>
        <v>#N/A</v>
      </c>
      <c r="I67" s="135">
        <f>IF(ISNUMBER('将来負担比率（分子）の構造'!K$52), IF('将来負担比率（分子）の構造'!K$52 &lt; 0, 0, '将来負担比率（分子）の構造'!K$52), NA())</f>
        <v>638</v>
      </c>
      <c r="J67" s="135" t="e">
        <f>NA()</f>
        <v>#N/A</v>
      </c>
      <c r="K67" s="135" t="e">
        <f>NA()</f>
        <v>#N/A</v>
      </c>
      <c r="L67" s="135">
        <f>IF(ISNUMBER('将来負担比率（分子）の構造'!L$52), IF('将来負担比率（分子）の構造'!L$52 &lt; 0, 0, '将来負担比率（分子）の構造'!L$52), NA())</f>
        <v>494</v>
      </c>
      <c r="M67" s="135" t="e">
        <f>NA()</f>
        <v>#N/A</v>
      </c>
      <c r="N67" s="135" t="e">
        <f>NA()</f>
        <v>#N/A</v>
      </c>
      <c r="O67" s="135">
        <f>IF(ISNUMBER('将来負担比率（分子）の構造'!M$52), IF('将来負担比率（分子）の構造'!M$52 &lt; 0, 0, '将来負担比率（分子）の構造'!M$52), NA())</f>
        <v>680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207</v>
      </c>
      <c r="C5" s="706"/>
      <c r="D5" s="706"/>
      <c r="E5" s="706"/>
      <c r="F5" s="706"/>
      <c r="G5" s="706"/>
      <c r="H5" s="706"/>
      <c r="I5" s="706"/>
      <c r="J5" s="706"/>
      <c r="K5" s="706"/>
      <c r="L5" s="706"/>
      <c r="M5" s="706"/>
      <c r="N5" s="706"/>
      <c r="O5" s="706"/>
      <c r="P5" s="706"/>
      <c r="Q5" s="707"/>
      <c r="R5" s="668">
        <v>78815</v>
      </c>
      <c r="S5" s="669"/>
      <c r="T5" s="669"/>
      <c r="U5" s="669"/>
      <c r="V5" s="669"/>
      <c r="W5" s="669"/>
      <c r="X5" s="669"/>
      <c r="Y5" s="716"/>
      <c r="Z5" s="729">
        <v>2.5</v>
      </c>
      <c r="AA5" s="729"/>
      <c r="AB5" s="729"/>
      <c r="AC5" s="729"/>
      <c r="AD5" s="730">
        <v>75851</v>
      </c>
      <c r="AE5" s="730"/>
      <c r="AF5" s="730"/>
      <c r="AG5" s="730"/>
      <c r="AH5" s="730"/>
      <c r="AI5" s="730"/>
      <c r="AJ5" s="730"/>
      <c r="AK5" s="730"/>
      <c r="AL5" s="717">
        <v>6.8</v>
      </c>
      <c r="AM5" s="686"/>
      <c r="AN5" s="686"/>
      <c r="AO5" s="718"/>
      <c r="AP5" s="705" t="s">
        <v>208</v>
      </c>
      <c r="AQ5" s="706"/>
      <c r="AR5" s="706"/>
      <c r="AS5" s="706"/>
      <c r="AT5" s="706"/>
      <c r="AU5" s="706"/>
      <c r="AV5" s="706"/>
      <c r="AW5" s="706"/>
      <c r="AX5" s="706"/>
      <c r="AY5" s="706"/>
      <c r="AZ5" s="706"/>
      <c r="BA5" s="706"/>
      <c r="BB5" s="706"/>
      <c r="BC5" s="706"/>
      <c r="BD5" s="706"/>
      <c r="BE5" s="706"/>
      <c r="BF5" s="707"/>
      <c r="BG5" s="618">
        <v>75851</v>
      </c>
      <c r="BH5" s="619"/>
      <c r="BI5" s="619"/>
      <c r="BJ5" s="619"/>
      <c r="BK5" s="619"/>
      <c r="BL5" s="619"/>
      <c r="BM5" s="619"/>
      <c r="BN5" s="620"/>
      <c r="BO5" s="671">
        <v>96.2</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x14ac:dyDescent="0.15">
      <c r="B6" s="615" t="s">
        <v>213</v>
      </c>
      <c r="C6" s="616"/>
      <c r="D6" s="616"/>
      <c r="E6" s="616"/>
      <c r="F6" s="616"/>
      <c r="G6" s="616"/>
      <c r="H6" s="616"/>
      <c r="I6" s="616"/>
      <c r="J6" s="616"/>
      <c r="K6" s="616"/>
      <c r="L6" s="616"/>
      <c r="M6" s="616"/>
      <c r="N6" s="616"/>
      <c r="O6" s="616"/>
      <c r="P6" s="616"/>
      <c r="Q6" s="617"/>
      <c r="R6" s="618">
        <v>19143</v>
      </c>
      <c r="S6" s="619"/>
      <c r="T6" s="619"/>
      <c r="U6" s="619"/>
      <c r="V6" s="619"/>
      <c r="W6" s="619"/>
      <c r="X6" s="619"/>
      <c r="Y6" s="620"/>
      <c r="Z6" s="671">
        <v>0.6</v>
      </c>
      <c r="AA6" s="671"/>
      <c r="AB6" s="671"/>
      <c r="AC6" s="671"/>
      <c r="AD6" s="672">
        <v>19143</v>
      </c>
      <c r="AE6" s="672"/>
      <c r="AF6" s="672"/>
      <c r="AG6" s="672"/>
      <c r="AH6" s="672"/>
      <c r="AI6" s="672"/>
      <c r="AJ6" s="672"/>
      <c r="AK6" s="672"/>
      <c r="AL6" s="641">
        <v>1.7</v>
      </c>
      <c r="AM6" s="673"/>
      <c r="AN6" s="673"/>
      <c r="AO6" s="674"/>
      <c r="AP6" s="615" t="s">
        <v>214</v>
      </c>
      <c r="AQ6" s="616"/>
      <c r="AR6" s="616"/>
      <c r="AS6" s="616"/>
      <c r="AT6" s="616"/>
      <c r="AU6" s="616"/>
      <c r="AV6" s="616"/>
      <c r="AW6" s="616"/>
      <c r="AX6" s="616"/>
      <c r="AY6" s="616"/>
      <c r="AZ6" s="616"/>
      <c r="BA6" s="616"/>
      <c r="BB6" s="616"/>
      <c r="BC6" s="616"/>
      <c r="BD6" s="616"/>
      <c r="BE6" s="616"/>
      <c r="BF6" s="617"/>
      <c r="BG6" s="618">
        <v>75851</v>
      </c>
      <c r="BH6" s="619"/>
      <c r="BI6" s="619"/>
      <c r="BJ6" s="619"/>
      <c r="BK6" s="619"/>
      <c r="BL6" s="619"/>
      <c r="BM6" s="619"/>
      <c r="BN6" s="620"/>
      <c r="BO6" s="671">
        <v>96.2</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46210</v>
      </c>
      <c r="CS6" s="619"/>
      <c r="CT6" s="619"/>
      <c r="CU6" s="619"/>
      <c r="CV6" s="619"/>
      <c r="CW6" s="619"/>
      <c r="CX6" s="619"/>
      <c r="CY6" s="620"/>
      <c r="CZ6" s="671">
        <v>1.5</v>
      </c>
      <c r="DA6" s="671"/>
      <c r="DB6" s="671"/>
      <c r="DC6" s="671"/>
      <c r="DD6" s="624" t="s">
        <v>209</v>
      </c>
      <c r="DE6" s="619"/>
      <c r="DF6" s="619"/>
      <c r="DG6" s="619"/>
      <c r="DH6" s="619"/>
      <c r="DI6" s="619"/>
      <c r="DJ6" s="619"/>
      <c r="DK6" s="619"/>
      <c r="DL6" s="619"/>
      <c r="DM6" s="619"/>
      <c r="DN6" s="619"/>
      <c r="DO6" s="619"/>
      <c r="DP6" s="620"/>
      <c r="DQ6" s="624">
        <v>46210</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126</v>
      </c>
      <c r="S7" s="619"/>
      <c r="T7" s="619"/>
      <c r="U7" s="619"/>
      <c r="V7" s="619"/>
      <c r="W7" s="619"/>
      <c r="X7" s="619"/>
      <c r="Y7" s="620"/>
      <c r="Z7" s="671">
        <v>0</v>
      </c>
      <c r="AA7" s="671"/>
      <c r="AB7" s="671"/>
      <c r="AC7" s="671"/>
      <c r="AD7" s="672">
        <v>126</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35338</v>
      </c>
      <c r="BH7" s="619"/>
      <c r="BI7" s="619"/>
      <c r="BJ7" s="619"/>
      <c r="BK7" s="619"/>
      <c r="BL7" s="619"/>
      <c r="BM7" s="619"/>
      <c r="BN7" s="620"/>
      <c r="BO7" s="671">
        <v>44.8</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696147</v>
      </c>
      <c r="CS7" s="619"/>
      <c r="CT7" s="619"/>
      <c r="CU7" s="619"/>
      <c r="CV7" s="619"/>
      <c r="CW7" s="619"/>
      <c r="CX7" s="619"/>
      <c r="CY7" s="620"/>
      <c r="CZ7" s="671">
        <v>22.7</v>
      </c>
      <c r="DA7" s="671"/>
      <c r="DB7" s="671"/>
      <c r="DC7" s="671"/>
      <c r="DD7" s="624">
        <v>214118</v>
      </c>
      <c r="DE7" s="619"/>
      <c r="DF7" s="619"/>
      <c r="DG7" s="619"/>
      <c r="DH7" s="619"/>
      <c r="DI7" s="619"/>
      <c r="DJ7" s="619"/>
      <c r="DK7" s="619"/>
      <c r="DL7" s="619"/>
      <c r="DM7" s="619"/>
      <c r="DN7" s="619"/>
      <c r="DO7" s="619"/>
      <c r="DP7" s="620"/>
      <c r="DQ7" s="624">
        <v>381692</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253</v>
      </c>
      <c r="S8" s="619"/>
      <c r="T8" s="619"/>
      <c r="U8" s="619"/>
      <c r="V8" s="619"/>
      <c r="W8" s="619"/>
      <c r="X8" s="619"/>
      <c r="Y8" s="620"/>
      <c r="Z8" s="671">
        <v>0</v>
      </c>
      <c r="AA8" s="671"/>
      <c r="AB8" s="671"/>
      <c r="AC8" s="671"/>
      <c r="AD8" s="672">
        <v>253</v>
      </c>
      <c r="AE8" s="672"/>
      <c r="AF8" s="672"/>
      <c r="AG8" s="672"/>
      <c r="AH8" s="672"/>
      <c r="AI8" s="672"/>
      <c r="AJ8" s="672"/>
      <c r="AK8" s="672"/>
      <c r="AL8" s="641">
        <v>0</v>
      </c>
      <c r="AM8" s="673"/>
      <c r="AN8" s="673"/>
      <c r="AO8" s="674"/>
      <c r="AP8" s="615" t="s">
        <v>220</v>
      </c>
      <c r="AQ8" s="616"/>
      <c r="AR8" s="616"/>
      <c r="AS8" s="616"/>
      <c r="AT8" s="616"/>
      <c r="AU8" s="616"/>
      <c r="AV8" s="616"/>
      <c r="AW8" s="616"/>
      <c r="AX8" s="616"/>
      <c r="AY8" s="616"/>
      <c r="AZ8" s="616"/>
      <c r="BA8" s="616"/>
      <c r="BB8" s="616"/>
      <c r="BC8" s="616"/>
      <c r="BD8" s="616"/>
      <c r="BE8" s="616"/>
      <c r="BF8" s="617"/>
      <c r="BG8" s="618">
        <v>1535</v>
      </c>
      <c r="BH8" s="619"/>
      <c r="BI8" s="619"/>
      <c r="BJ8" s="619"/>
      <c r="BK8" s="619"/>
      <c r="BL8" s="619"/>
      <c r="BM8" s="619"/>
      <c r="BN8" s="620"/>
      <c r="BO8" s="671">
        <v>1.9</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390086</v>
      </c>
      <c r="CS8" s="619"/>
      <c r="CT8" s="619"/>
      <c r="CU8" s="619"/>
      <c r="CV8" s="619"/>
      <c r="CW8" s="619"/>
      <c r="CX8" s="619"/>
      <c r="CY8" s="620"/>
      <c r="CZ8" s="671">
        <v>12.7</v>
      </c>
      <c r="DA8" s="671"/>
      <c r="DB8" s="671"/>
      <c r="DC8" s="671"/>
      <c r="DD8" s="624">
        <v>23750</v>
      </c>
      <c r="DE8" s="619"/>
      <c r="DF8" s="619"/>
      <c r="DG8" s="619"/>
      <c r="DH8" s="619"/>
      <c r="DI8" s="619"/>
      <c r="DJ8" s="619"/>
      <c r="DK8" s="619"/>
      <c r="DL8" s="619"/>
      <c r="DM8" s="619"/>
      <c r="DN8" s="619"/>
      <c r="DO8" s="619"/>
      <c r="DP8" s="620"/>
      <c r="DQ8" s="624">
        <v>262574</v>
      </c>
      <c r="DR8" s="619"/>
      <c r="DS8" s="619"/>
      <c r="DT8" s="619"/>
      <c r="DU8" s="619"/>
      <c r="DV8" s="619"/>
      <c r="DW8" s="619"/>
      <c r="DX8" s="619"/>
      <c r="DY8" s="619"/>
      <c r="DZ8" s="619"/>
      <c r="EA8" s="619"/>
      <c r="EB8" s="619"/>
      <c r="EC8" s="654"/>
    </row>
    <row r="9" spans="2:143" ht="11.25" customHeight="1" x14ac:dyDescent="0.15">
      <c r="B9" s="615" t="s">
        <v>222</v>
      </c>
      <c r="C9" s="616"/>
      <c r="D9" s="616"/>
      <c r="E9" s="616"/>
      <c r="F9" s="616"/>
      <c r="G9" s="616"/>
      <c r="H9" s="616"/>
      <c r="I9" s="616"/>
      <c r="J9" s="616"/>
      <c r="K9" s="616"/>
      <c r="L9" s="616"/>
      <c r="M9" s="616"/>
      <c r="N9" s="616"/>
      <c r="O9" s="616"/>
      <c r="P9" s="616"/>
      <c r="Q9" s="617"/>
      <c r="R9" s="618">
        <v>205</v>
      </c>
      <c r="S9" s="619"/>
      <c r="T9" s="619"/>
      <c r="U9" s="619"/>
      <c r="V9" s="619"/>
      <c r="W9" s="619"/>
      <c r="X9" s="619"/>
      <c r="Y9" s="620"/>
      <c r="Z9" s="671">
        <v>0</v>
      </c>
      <c r="AA9" s="671"/>
      <c r="AB9" s="671"/>
      <c r="AC9" s="671"/>
      <c r="AD9" s="672">
        <v>205</v>
      </c>
      <c r="AE9" s="672"/>
      <c r="AF9" s="672"/>
      <c r="AG9" s="672"/>
      <c r="AH9" s="672"/>
      <c r="AI9" s="672"/>
      <c r="AJ9" s="672"/>
      <c r="AK9" s="672"/>
      <c r="AL9" s="641">
        <v>0</v>
      </c>
      <c r="AM9" s="673"/>
      <c r="AN9" s="673"/>
      <c r="AO9" s="674"/>
      <c r="AP9" s="615" t="s">
        <v>223</v>
      </c>
      <c r="AQ9" s="616"/>
      <c r="AR9" s="616"/>
      <c r="AS9" s="616"/>
      <c r="AT9" s="616"/>
      <c r="AU9" s="616"/>
      <c r="AV9" s="616"/>
      <c r="AW9" s="616"/>
      <c r="AX9" s="616"/>
      <c r="AY9" s="616"/>
      <c r="AZ9" s="616"/>
      <c r="BA9" s="616"/>
      <c r="BB9" s="616"/>
      <c r="BC9" s="616"/>
      <c r="BD9" s="616"/>
      <c r="BE9" s="616"/>
      <c r="BF9" s="617"/>
      <c r="BG9" s="618">
        <v>30913</v>
      </c>
      <c r="BH9" s="619"/>
      <c r="BI9" s="619"/>
      <c r="BJ9" s="619"/>
      <c r="BK9" s="619"/>
      <c r="BL9" s="619"/>
      <c r="BM9" s="619"/>
      <c r="BN9" s="620"/>
      <c r="BO9" s="671">
        <v>39.200000000000003</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200478</v>
      </c>
      <c r="CS9" s="619"/>
      <c r="CT9" s="619"/>
      <c r="CU9" s="619"/>
      <c r="CV9" s="619"/>
      <c r="CW9" s="619"/>
      <c r="CX9" s="619"/>
      <c r="CY9" s="620"/>
      <c r="CZ9" s="671">
        <v>6.5</v>
      </c>
      <c r="DA9" s="671"/>
      <c r="DB9" s="671"/>
      <c r="DC9" s="671"/>
      <c r="DD9" s="624">
        <v>69604</v>
      </c>
      <c r="DE9" s="619"/>
      <c r="DF9" s="619"/>
      <c r="DG9" s="619"/>
      <c r="DH9" s="619"/>
      <c r="DI9" s="619"/>
      <c r="DJ9" s="619"/>
      <c r="DK9" s="619"/>
      <c r="DL9" s="619"/>
      <c r="DM9" s="619"/>
      <c r="DN9" s="619"/>
      <c r="DO9" s="619"/>
      <c r="DP9" s="620"/>
      <c r="DQ9" s="624">
        <v>118295</v>
      </c>
      <c r="DR9" s="619"/>
      <c r="DS9" s="619"/>
      <c r="DT9" s="619"/>
      <c r="DU9" s="619"/>
      <c r="DV9" s="619"/>
      <c r="DW9" s="619"/>
      <c r="DX9" s="619"/>
      <c r="DY9" s="619"/>
      <c r="DZ9" s="619"/>
      <c r="EA9" s="619"/>
      <c r="EB9" s="619"/>
      <c r="EC9" s="654"/>
    </row>
    <row r="10" spans="2:143" ht="11.25" customHeight="1" x14ac:dyDescent="0.15">
      <c r="B10" s="615" t="s">
        <v>225</v>
      </c>
      <c r="C10" s="616"/>
      <c r="D10" s="616"/>
      <c r="E10" s="616"/>
      <c r="F10" s="616"/>
      <c r="G10" s="616"/>
      <c r="H10" s="616"/>
      <c r="I10" s="616"/>
      <c r="J10" s="616"/>
      <c r="K10" s="616"/>
      <c r="L10" s="616"/>
      <c r="M10" s="616"/>
      <c r="N10" s="616"/>
      <c r="O10" s="616"/>
      <c r="P10" s="616"/>
      <c r="Q10" s="617"/>
      <c r="R10" s="618">
        <v>22130</v>
      </c>
      <c r="S10" s="619"/>
      <c r="T10" s="619"/>
      <c r="U10" s="619"/>
      <c r="V10" s="619"/>
      <c r="W10" s="619"/>
      <c r="X10" s="619"/>
      <c r="Y10" s="620"/>
      <c r="Z10" s="671">
        <v>0.7</v>
      </c>
      <c r="AA10" s="671"/>
      <c r="AB10" s="671"/>
      <c r="AC10" s="671"/>
      <c r="AD10" s="672">
        <v>22130</v>
      </c>
      <c r="AE10" s="672"/>
      <c r="AF10" s="672"/>
      <c r="AG10" s="672"/>
      <c r="AH10" s="672"/>
      <c r="AI10" s="672"/>
      <c r="AJ10" s="672"/>
      <c r="AK10" s="672"/>
      <c r="AL10" s="641">
        <v>2</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2345</v>
      </c>
      <c r="BH10" s="619"/>
      <c r="BI10" s="619"/>
      <c r="BJ10" s="619"/>
      <c r="BK10" s="619"/>
      <c r="BL10" s="619"/>
      <c r="BM10" s="619"/>
      <c r="BN10" s="620"/>
      <c r="BO10" s="671">
        <v>3</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1160</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1</v>
      </c>
      <c r="DR10" s="619"/>
      <c r="DS10" s="619"/>
      <c r="DT10" s="619"/>
      <c r="DU10" s="619"/>
      <c r="DV10" s="619"/>
      <c r="DW10" s="619"/>
      <c r="DX10" s="619"/>
      <c r="DY10" s="619"/>
      <c r="DZ10" s="619"/>
      <c r="EA10" s="619"/>
      <c r="EB10" s="619"/>
      <c r="EC10" s="654"/>
    </row>
    <row r="11" spans="2:143" ht="11.25" customHeight="1" x14ac:dyDescent="0.15">
      <c r="B11" s="615" t="s">
        <v>228</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545</v>
      </c>
      <c r="BH11" s="619"/>
      <c r="BI11" s="619"/>
      <c r="BJ11" s="619"/>
      <c r="BK11" s="619"/>
      <c r="BL11" s="619"/>
      <c r="BM11" s="619"/>
      <c r="BN11" s="620"/>
      <c r="BO11" s="671">
        <v>0.7</v>
      </c>
      <c r="BP11" s="671"/>
      <c r="BQ11" s="671"/>
      <c r="BR11" s="671"/>
      <c r="BS11" s="624" t="s">
        <v>109</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750498</v>
      </c>
      <c r="CS11" s="619"/>
      <c r="CT11" s="619"/>
      <c r="CU11" s="619"/>
      <c r="CV11" s="619"/>
      <c r="CW11" s="619"/>
      <c r="CX11" s="619"/>
      <c r="CY11" s="620"/>
      <c r="CZ11" s="671">
        <v>24.5</v>
      </c>
      <c r="DA11" s="671"/>
      <c r="DB11" s="671"/>
      <c r="DC11" s="671"/>
      <c r="DD11" s="624">
        <v>591063</v>
      </c>
      <c r="DE11" s="619"/>
      <c r="DF11" s="619"/>
      <c r="DG11" s="619"/>
      <c r="DH11" s="619"/>
      <c r="DI11" s="619"/>
      <c r="DJ11" s="619"/>
      <c r="DK11" s="619"/>
      <c r="DL11" s="619"/>
      <c r="DM11" s="619"/>
      <c r="DN11" s="619"/>
      <c r="DO11" s="619"/>
      <c r="DP11" s="620"/>
      <c r="DQ11" s="624">
        <v>128422</v>
      </c>
      <c r="DR11" s="619"/>
      <c r="DS11" s="619"/>
      <c r="DT11" s="619"/>
      <c r="DU11" s="619"/>
      <c r="DV11" s="619"/>
      <c r="DW11" s="619"/>
      <c r="DX11" s="619"/>
      <c r="DY11" s="619"/>
      <c r="DZ11" s="619"/>
      <c r="EA11" s="619"/>
      <c r="EB11" s="619"/>
      <c r="EC11" s="654"/>
    </row>
    <row r="12" spans="2:143" ht="11.25" customHeight="1" x14ac:dyDescent="0.15">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28484</v>
      </c>
      <c r="BH12" s="619"/>
      <c r="BI12" s="619"/>
      <c r="BJ12" s="619"/>
      <c r="BK12" s="619"/>
      <c r="BL12" s="619"/>
      <c r="BM12" s="619"/>
      <c r="BN12" s="620"/>
      <c r="BO12" s="671">
        <v>36.1</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95272</v>
      </c>
      <c r="CS12" s="619"/>
      <c r="CT12" s="619"/>
      <c r="CU12" s="619"/>
      <c r="CV12" s="619"/>
      <c r="CW12" s="619"/>
      <c r="CX12" s="619"/>
      <c r="CY12" s="620"/>
      <c r="CZ12" s="671">
        <v>3.1</v>
      </c>
      <c r="DA12" s="671"/>
      <c r="DB12" s="671"/>
      <c r="DC12" s="671"/>
      <c r="DD12" s="624" t="s">
        <v>109</v>
      </c>
      <c r="DE12" s="619"/>
      <c r="DF12" s="619"/>
      <c r="DG12" s="619"/>
      <c r="DH12" s="619"/>
      <c r="DI12" s="619"/>
      <c r="DJ12" s="619"/>
      <c r="DK12" s="619"/>
      <c r="DL12" s="619"/>
      <c r="DM12" s="619"/>
      <c r="DN12" s="619"/>
      <c r="DO12" s="619"/>
      <c r="DP12" s="620"/>
      <c r="DQ12" s="624">
        <v>46928</v>
      </c>
      <c r="DR12" s="619"/>
      <c r="DS12" s="619"/>
      <c r="DT12" s="619"/>
      <c r="DU12" s="619"/>
      <c r="DV12" s="619"/>
      <c r="DW12" s="619"/>
      <c r="DX12" s="619"/>
      <c r="DY12" s="619"/>
      <c r="DZ12" s="619"/>
      <c r="EA12" s="619"/>
      <c r="EB12" s="619"/>
      <c r="EC12" s="654"/>
    </row>
    <row r="13" spans="2:143" ht="11.25" customHeight="1" x14ac:dyDescent="0.15">
      <c r="B13" s="615" t="s">
        <v>234</v>
      </c>
      <c r="C13" s="616"/>
      <c r="D13" s="616"/>
      <c r="E13" s="616"/>
      <c r="F13" s="616"/>
      <c r="G13" s="616"/>
      <c r="H13" s="616"/>
      <c r="I13" s="616"/>
      <c r="J13" s="616"/>
      <c r="K13" s="616"/>
      <c r="L13" s="616"/>
      <c r="M13" s="616"/>
      <c r="N13" s="616"/>
      <c r="O13" s="616"/>
      <c r="P13" s="616"/>
      <c r="Q13" s="617"/>
      <c r="R13" s="618">
        <v>3348</v>
      </c>
      <c r="S13" s="619"/>
      <c r="T13" s="619"/>
      <c r="U13" s="619"/>
      <c r="V13" s="619"/>
      <c r="W13" s="619"/>
      <c r="X13" s="619"/>
      <c r="Y13" s="620"/>
      <c r="Z13" s="671">
        <v>0.1</v>
      </c>
      <c r="AA13" s="671"/>
      <c r="AB13" s="671"/>
      <c r="AC13" s="671"/>
      <c r="AD13" s="672">
        <v>3348</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28456</v>
      </c>
      <c r="BH13" s="619"/>
      <c r="BI13" s="619"/>
      <c r="BJ13" s="619"/>
      <c r="BK13" s="619"/>
      <c r="BL13" s="619"/>
      <c r="BM13" s="619"/>
      <c r="BN13" s="620"/>
      <c r="BO13" s="671">
        <v>36.1</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186376</v>
      </c>
      <c r="CS13" s="619"/>
      <c r="CT13" s="619"/>
      <c r="CU13" s="619"/>
      <c r="CV13" s="619"/>
      <c r="CW13" s="619"/>
      <c r="CX13" s="619"/>
      <c r="CY13" s="620"/>
      <c r="CZ13" s="671">
        <v>6.1</v>
      </c>
      <c r="DA13" s="671"/>
      <c r="DB13" s="671"/>
      <c r="DC13" s="671"/>
      <c r="DD13" s="624">
        <v>113771</v>
      </c>
      <c r="DE13" s="619"/>
      <c r="DF13" s="619"/>
      <c r="DG13" s="619"/>
      <c r="DH13" s="619"/>
      <c r="DI13" s="619"/>
      <c r="DJ13" s="619"/>
      <c r="DK13" s="619"/>
      <c r="DL13" s="619"/>
      <c r="DM13" s="619"/>
      <c r="DN13" s="619"/>
      <c r="DO13" s="619"/>
      <c r="DP13" s="620"/>
      <c r="DQ13" s="624">
        <v>70699</v>
      </c>
      <c r="DR13" s="619"/>
      <c r="DS13" s="619"/>
      <c r="DT13" s="619"/>
      <c r="DU13" s="619"/>
      <c r="DV13" s="619"/>
      <c r="DW13" s="619"/>
      <c r="DX13" s="619"/>
      <c r="DY13" s="619"/>
      <c r="DZ13" s="619"/>
      <c r="EA13" s="619"/>
      <c r="EB13" s="619"/>
      <c r="EC13" s="654"/>
    </row>
    <row r="14" spans="2:143" ht="11.25" customHeight="1" x14ac:dyDescent="0.15">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4140</v>
      </c>
      <c r="BH14" s="619"/>
      <c r="BI14" s="619"/>
      <c r="BJ14" s="619"/>
      <c r="BK14" s="619"/>
      <c r="BL14" s="619"/>
      <c r="BM14" s="619"/>
      <c r="BN14" s="620"/>
      <c r="BO14" s="671">
        <v>5.3</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40958</v>
      </c>
      <c r="CS14" s="619"/>
      <c r="CT14" s="619"/>
      <c r="CU14" s="619"/>
      <c r="CV14" s="619"/>
      <c r="CW14" s="619"/>
      <c r="CX14" s="619"/>
      <c r="CY14" s="620"/>
      <c r="CZ14" s="671">
        <v>1.3</v>
      </c>
      <c r="DA14" s="671"/>
      <c r="DB14" s="671"/>
      <c r="DC14" s="671"/>
      <c r="DD14" s="624">
        <v>31497</v>
      </c>
      <c r="DE14" s="619"/>
      <c r="DF14" s="619"/>
      <c r="DG14" s="619"/>
      <c r="DH14" s="619"/>
      <c r="DI14" s="619"/>
      <c r="DJ14" s="619"/>
      <c r="DK14" s="619"/>
      <c r="DL14" s="619"/>
      <c r="DM14" s="619"/>
      <c r="DN14" s="619"/>
      <c r="DO14" s="619"/>
      <c r="DP14" s="620"/>
      <c r="DQ14" s="624">
        <v>14642</v>
      </c>
      <c r="DR14" s="619"/>
      <c r="DS14" s="619"/>
      <c r="DT14" s="619"/>
      <c r="DU14" s="619"/>
      <c r="DV14" s="619"/>
      <c r="DW14" s="619"/>
      <c r="DX14" s="619"/>
      <c r="DY14" s="619"/>
      <c r="DZ14" s="619"/>
      <c r="EA14" s="619"/>
      <c r="EB14" s="619"/>
      <c r="EC14" s="654"/>
    </row>
    <row r="15" spans="2:143" ht="11.25" customHeight="1" x14ac:dyDescent="0.15">
      <c r="B15" s="615" t="s">
        <v>240</v>
      </c>
      <c r="C15" s="616"/>
      <c r="D15" s="616"/>
      <c r="E15" s="616"/>
      <c r="F15" s="616"/>
      <c r="G15" s="616"/>
      <c r="H15" s="616"/>
      <c r="I15" s="616"/>
      <c r="J15" s="616"/>
      <c r="K15" s="616"/>
      <c r="L15" s="616"/>
      <c r="M15" s="616"/>
      <c r="N15" s="616"/>
      <c r="O15" s="616"/>
      <c r="P15" s="616"/>
      <c r="Q15" s="617"/>
      <c r="R15" s="618" t="s">
        <v>109</v>
      </c>
      <c r="S15" s="619"/>
      <c r="T15" s="619"/>
      <c r="U15" s="619"/>
      <c r="V15" s="619"/>
      <c r="W15" s="619"/>
      <c r="X15" s="619"/>
      <c r="Y15" s="620"/>
      <c r="Z15" s="671" t="s">
        <v>109</v>
      </c>
      <c r="AA15" s="671"/>
      <c r="AB15" s="671"/>
      <c r="AC15" s="671"/>
      <c r="AD15" s="672" t="s">
        <v>109</v>
      </c>
      <c r="AE15" s="672"/>
      <c r="AF15" s="672"/>
      <c r="AG15" s="672"/>
      <c r="AH15" s="672"/>
      <c r="AI15" s="672"/>
      <c r="AJ15" s="672"/>
      <c r="AK15" s="672"/>
      <c r="AL15" s="641" t="s">
        <v>109</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7889</v>
      </c>
      <c r="BH15" s="619"/>
      <c r="BI15" s="619"/>
      <c r="BJ15" s="619"/>
      <c r="BK15" s="619"/>
      <c r="BL15" s="619"/>
      <c r="BM15" s="619"/>
      <c r="BN15" s="620"/>
      <c r="BO15" s="671">
        <v>10</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401564</v>
      </c>
      <c r="CS15" s="619"/>
      <c r="CT15" s="619"/>
      <c r="CU15" s="619"/>
      <c r="CV15" s="619"/>
      <c r="CW15" s="619"/>
      <c r="CX15" s="619"/>
      <c r="CY15" s="620"/>
      <c r="CZ15" s="671">
        <v>13.1</v>
      </c>
      <c r="DA15" s="671"/>
      <c r="DB15" s="671"/>
      <c r="DC15" s="671"/>
      <c r="DD15" s="624">
        <v>166090</v>
      </c>
      <c r="DE15" s="619"/>
      <c r="DF15" s="619"/>
      <c r="DG15" s="619"/>
      <c r="DH15" s="619"/>
      <c r="DI15" s="619"/>
      <c r="DJ15" s="619"/>
      <c r="DK15" s="619"/>
      <c r="DL15" s="619"/>
      <c r="DM15" s="619"/>
      <c r="DN15" s="619"/>
      <c r="DO15" s="619"/>
      <c r="DP15" s="620"/>
      <c r="DQ15" s="624">
        <v>182576</v>
      </c>
      <c r="DR15" s="619"/>
      <c r="DS15" s="619"/>
      <c r="DT15" s="619"/>
      <c r="DU15" s="619"/>
      <c r="DV15" s="619"/>
      <c r="DW15" s="619"/>
      <c r="DX15" s="619"/>
      <c r="DY15" s="619"/>
      <c r="DZ15" s="619"/>
      <c r="EA15" s="619"/>
      <c r="EB15" s="619"/>
      <c r="EC15" s="654"/>
    </row>
    <row r="16" spans="2:143" ht="11.25" customHeight="1" x14ac:dyDescent="0.15">
      <c r="B16" s="615" t="s">
        <v>243</v>
      </c>
      <c r="C16" s="616"/>
      <c r="D16" s="616"/>
      <c r="E16" s="616"/>
      <c r="F16" s="616"/>
      <c r="G16" s="616"/>
      <c r="H16" s="616"/>
      <c r="I16" s="616"/>
      <c r="J16" s="616"/>
      <c r="K16" s="616"/>
      <c r="L16" s="616"/>
      <c r="M16" s="616"/>
      <c r="N16" s="616"/>
      <c r="O16" s="616"/>
      <c r="P16" s="616"/>
      <c r="Q16" s="617"/>
      <c r="R16" s="618">
        <v>1233892</v>
      </c>
      <c r="S16" s="619"/>
      <c r="T16" s="619"/>
      <c r="U16" s="619"/>
      <c r="V16" s="619"/>
      <c r="W16" s="619"/>
      <c r="X16" s="619"/>
      <c r="Y16" s="620"/>
      <c r="Z16" s="671">
        <v>38.4</v>
      </c>
      <c r="AA16" s="671"/>
      <c r="AB16" s="671"/>
      <c r="AC16" s="671"/>
      <c r="AD16" s="672">
        <v>977797</v>
      </c>
      <c r="AE16" s="672"/>
      <c r="AF16" s="672"/>
      <c r="AG16" s="672"/>
      <c r="AH16" s="672"/>
      <c r="AI16" s="672"/>
      <c r="AJ16" s="672"/>
      <c r="AK16" s="672"/>
      <c r="AL16" s="641">
        <v>87.3</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246</v>
      </c>
      <c r="C17" s="616"/>
      <c r="D17" s="616"/>
      <c r="E17" s="616"/>
      <c r="F17" s="616"/>
      <c r="G17" s="616"/>
      <c r="H17" s="616"/>
      <c r="I17" s="616"/>
      <c r="J17" s="616"/>
      <c r="K17" s="616"/>
      <c r="L17" s="616"/>
      <c r="M17" s="616"/>
      <c r="N17" s="616"/>
      <c r="O17" s="616"/>
      <c r="P17" s="616"/>
      <c r="Q17" s="617"/>
      <c r="R17" s="618">
        <v>977797</v>
      </c>
      <c r="S17" s="619"/>
      <c r="T17" s="619"/>
      <c r="U17" s="619"/>
      <c r="V17" s="619"/>
      <c r="W17" s="619"/>
      <c r="X17" s="619"/>
      <c r="Y17" s="620"/>
      <c r="Z17" s="671">
        <v>30.5</v>
      </c>
      <c r="AA17" s="671"/>
      <c r="AB17" s="671"/>
      <c r="AC17" s="671"/>
      <c r="AD17" s="672">
        <v>977797</v>
      </c>
      <c r="AE17" s="672"/>
      <c r="AF17" s="672"/>
      <c r="AG17" s="672"/>
      <c r="AH17" s="672"/>
      <c r="AI17" s="672"/>
      <c r="AJ17" s="672"/>
      <c r="AK17" s="672"/>
      <c r="AL17" s="641">
        <v>87.3</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243928</v>
      </c>
      <c r="CS17" s="619"/>
      <c r="CT17" s="619"/>
      <c r="CU17" s="619"/>
      <c r="CV17" s="619"/>
      <c r="CW17" s="619"/>
      <c r="CX17" s="619"/>
      <c r="CY17" s="620"/>
      <c r="CZ17" s="671">
        <v>8</v>
      </c>
      <c r="DA17" s="671"/>
      <c r="DB17" s="671"/>
      <c r="DC17" s="671"/>
      <c r="DD17" s="624" t="s">
        <v>109</v>
      </c>
      <c r="DE17" s="619"/>
      <c r="DF17" s="619"/>
      <c r="DG17" s="619"/>
      <c r="DH17" s="619"/>
      <c r="DI17" s="619"/>
      <c r="DJ17" s="619"/>
      <c r="DK17" s="619"/>
      <c r="DL17" s="619"/>
      <c r="DM17" s="619"/>
      <c r="DN17" s="619"/>
      <c r="DO17" s="619"/>
      <c r="DP17" s="620"/>
      <c r="DQ17" s="624">
        <v>215578</v>
      </c>
      <c r="DR17" s="619"/>
      <c r="DS17" s="619"/>
      <c r="DT17" s="619"/>
      <c r="DU17" s="619"/>
      <c r="DV17" s="619"/>
      <c r="DW17" s="619"/>
      <c r="DX17" s="619"/>
      <c r="DY17" s="619"/>
      <c r="DZ17" s="619"/>
      <c r="EA17" s="619"/>
      <c r="EB17" s="619"/>
      <c r="EC17" s="654"/>
    </row>
    <row r="18" spans="2:133" ht="11.25" customHeight="1" x14ac:dyDescent="0.15">
      <c r="B18" s="615" t="s">
        <v>249</v>
      </c>
      <c r="C18" s="616"/>
      <c r="D18" s="616"/>
      <c r="E18" s="616"/>
      <c r="F18" s="616"/>
      <c r="G18" s="616"/>
      <c r="H18" s="616"/>
      <c r="I18" s="616"/>
      <c r="J18" s="616"/>
      <c r="K18" s="616"/>
      <c r="L18" s="616"/>
      <c r="M18" s="616"/>
      <c r="N18" s="616"/>
      <c r="O18" s="616"/>
      <c r="P18" s="616"/>
      <c r="Q18" s="617"/>
      <c r="R18" s="618">
        <v>256095</v>
      </c>
      <c r="S18" s="619"/>
      <c r="T18" s="619"/>
      <c r="U18" s="619"/>
      <c r="V18" s="619"/>
      <c r="W18" s="619"/>
      <c r="X18" s="619"/>
      <c r="Y18" s="620"/>
      <c r="Z18" s="671">
        <v>8</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v>9671</v>
      </c>
      <c r="CS18" s="619"/>
      <c r="CT18" s="619"/>
      <c r="CU18" s="619"/>
      <c r="CV18" s="619"/>
      <c r="CW18" s="619"/>
      <c r="CX18" s="619"/>
      <c r="CY18" s="620"/>
      <c r="CZ18" s="671">
        <v>0.3</v>
      </c>
      <c r="DA18" s="671"/>
      <c r="DB18" s="671"/>
      <c r="DC18" s="671"/>
      <c r="DD18" s="624" t="s">
        <v>109</v>
      </c>
      <c r="DE18" s="619"/>
      <c r="DF18" s="619"/>
      <c r="DG18" s="619"/>
      <c r="DH18" s="619"/>
      <c r="DI18" s="619"/>
      <c r="DJ18" s="619"/>
      <c r="DK18" s="619"/>
      <c r="DL18" s="619"/>
      <c r="DM18" s="619"/>
      <c r="DN18" s="619"/>
      <c r="DO18" s="619"/>
      <c r="DP18" s="620"/>
      <c r="DQ18" s="624">
        <v>9671</v>
      </c>
      <c r="DR18" s="619"/>
      <c r="DS18" s="619"/>
      <c r="DT18" s="619"/>
      <c r="DU18" s="619"/>
      <c r="DV18" s="619"/>
      <c r="DW18" s="619"/>
      <c r="DX18" s="619"/>
      <c r="DY18" s="619"/>
      <c r="DZ18" s="619"/>
      <c r="EA18" s="619"/>
      <c r="EB18" s="619"/>
      <c r="EC18" s="654"/>
    </row>
    <row r="19" spans="2:133" ht="11.25" customHeight="1" x14ac:dyDescent="0.15">
      <c r="B19" s="615" t="s">
        <v>252</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2964</v>
      </c>
      <c r="BH19" s="619"/>
      <c r="BI19" s="619"/>
      <c r="BJ19" s="619"/>
      <c r="BK19" s="619"/>
      <c r="BL19" s="619"/>
      <c r="BM19" s="619"/>
      <c r="BN19" s="620"/>
      <c r="BO19" s="671">
        <v>3.8</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255</v>
      </c>
      <c r="C20" s="616"/>
      <c r="D20" s="616"/>
      <c r="E20" s="616"/>
      <c r="F20" s="616"/>
      <c r="G20" s="616"/>
      <c r="H20" s="616"/>
      <c r="I20" s="616"/>
      <c r="J20" s="616"/>
      <c r="K20" s="616"/>
      <c r="L20" s="616"/>
      <c r="M20" s="616"/>
      <c r="N20" s="616"/>
      <c r="O20" s="616"/>
      <c r="P20" s="616"/>
      <c r="Q20" s="617"/>
      <c r="R20" s="618">
        <v>1357912</v>
      </c>
      <c r="S20" s="619"/>
      <c r="T20" s="619"/>
      <c r="U20" s="619"/>
      <c r="V20" s="619"/>
      <c r="W20" s="619"/>
      <c r="X20" s="619"/>
      <c r="Y20" s="620"/>
      <c r="Z20" s="671">
        <v>42.3</v>
      </c>
      <c r="AA20" s="671"/>
      <c r="AB20" s="671"/>
      <c r="AC20" s="671"/>
      <c r="AD20" s="672">
        <v>1098853</v>
      </c>
      <c r="AE20" s="672"/>
      <c r="AF20" s="672"/>
      <c r="AG20" s="672"/>
      <c r="AH20" s="672"/>
      <c r="AI20" s="672"/>
      <c r="AJ20" s="672"/>
      <c r="AK20" s="672"/>
      <c r="AL20" s="641">
        <v>98.1</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3062348</v>
      </c>
      <c r="CS20" s="619"/>
      <c r="CT20" s="619"/>
      <c r="CU20" s="619"/>
      <c r="CV20" s="619"/>
      <c r="CW20" s="619"/>
      <c r="CX20" s="619"/>
      <c r="CY20" s="620"/>
      <c r="CZ20" s="671">
        <v>100</v>
      </c>
      <c r="DA20" s="671"/>
      <c r="DB20" s="671"/>
      <c r="DC20" s="671"/>
      <c r="DD20" s="624">
        <v>1209893</v>
      </c>
      <c r="DE20" s="619"/>
      <c r="DF20" s="619"/>
      <c r="DG20" s="619"/>
      <c r="DH20" s="619"/>
      <c r="DI20" s="619"/>
      <c r="DJ20" s="619"/>
      <c r="DK20" s="619"/>
      <c r="DL20" s="619"/>
      <c r="DM20" s="619"/>
      <c r="DN20" s="619"/>
      <c r="DO20" s="619"/>
      <c r="DP20" s="620"/>
      <c r="DQ20" s="624">
        <v>1477288</v>
      </c>
      <c r="DR20" s="619"/>
      <c r="DS20" s="619"/>
      <c r="DT20" s="619"/>
      <c r="DU20" s="619"/>
      <c r="DV20" s="619"/>
      <c r="DW20" s="619"/>
      <c r="DX20" s="619"/>
      <c r="DY20" s="619"/>
      <c r="DZ20" s="619"/>
      <c r="EA20" s="619"/>
      <c r="EB20" s="619"/>
      <c r="EC20" s="654"/>
    </row>
    <row r="21" spans="2:133" ht="11.25" customHeight="1" x14ac:dyDescent="0.15">
      <c r="B21" s="615" t="s">
        <v>258</v>
      </c>
      <c r="C21" s="616"/>
      <c r="D21" s="616"/>
      <c r="E21" s="616"/>
      <c r="F21" s="616"/>
      <c r="G21" s="616"/>
      <c r="H21" s="616"/>
      <c r="I21" s="616"/>
      <c r="J21" s="616"/>
      <c r="K21" s="616"/>
      <c r="L21" s="616"/>
      <c r="M21" s="616"/>
      <c r="N21" s="616"/>
      <c r="O21" s="616"/>
      <c r="P21" s="616"/>
      <c r="Q21" s="617"/>
      <c r="R21" s="618">
        <v>1234</v>
      </c>
      <c r="S21" s="619"/>
      <c r="T21" s="619"/>
      <c r="U21" s="619"/>
      <c r="V21" s="619"/>
      <c r="W21" s="619"/>
      <c r="X21" s="619"/>
      <c r="Y21" s="620"/>
      <c r="Z21" s="671">
        <v>0</v>
      </c>
      <c r="AA21" s="671"/>
      <c r="AB21" s="671"/>
      <c r="AC21" s="671"/>
      <c r="AD21" s="672">
        <v>1234</v>
      </c>
      <c r="AE21" s="672"/>
      <c r="AF21" s="672"/>
      <c r="AG21" s="672"/>
      <c r="AH21" s="672"/>
      <c r="AI21" s="672"/>
      <c r="AJ21" s="672"/>
      <c r="AK21" s="672"/>
      <c r="AL21" s="641">
        <v>0.1</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260</v>
      </c>
      <c r="C22" s="616"/>
      <c r="D22" s="616"/>
      <c r="E22" s="616"/>
      <c r="F22" s="616"/>
      <c r="G22" s="616"/>
      <c r="H22" s="616"/>
      <c r="I22" s="616"/>
      <c r="J22" s="616"/>
      <c r="K22" s="616"/>
      <c r="L22" s="616"/>
      <c r="M22" s="616"/>
      <c r="N22" s="616"/>
      <c r="O22" s="616"/>
      <c r="P22" s="616"/>
      <c r="Q22" s="617"/>
      <c r="R22" s="618">
        <v>31856</v>
      </c>
      <c r="S22" s="619"/>
      <c r="T22" s="619"/>
      <c r="U22" s="619"/>
      <c r="V22" s="619"/>
      <c r="W22" s="619"/>
      <c r="X22" s="619"/>
      <c r="Y22" s="620"/>
      <c r="Z22" s="671">
        <v>1</v>
      </c>
      <c r="AA22" s="671"/>
      <c r="AB22" s="671"/>
      <c r="AC22" s="671"/>
      <c r="AD22" s="672" t="s">
        <v>109</v>
      </c>
      <c r="AE22" s="672"/>
      <c r="AF22" s="672"/>
      <c r="AG22" s="672"/>
      <c r="AH22" s="672"/>
      <c r="AI22" s="672"/>
      <c r="AJ22" s="672"/>
      <c r="AK22" s="672"/>
      <c r="AL22" s="641" t="s">
        <v>109</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263</v>
      </c>
      <c r="C23" s="616"/>
      <c r="D23" s="616"/>
      <c r="E23" s="616"/>
      <c r="F23" s="616"/>
      <c r="G23" s="616"/>
      <c r="H23" s="616"/>
      <c r="I23" s="616"/>
      <c r="J23" s="616"/>
      <c r="K23" s="616"/>
      <c r="L23" s="616"/>
      <c r="M23" s="616"/>
      <c r="N23" s="616"/>
      <c r="O23" s="616"/>
      <c r="P23" s="616"/>
      <c r="Q23" s="617"/>
      <c r="R23" s="618">
        <v>34080</v>
      </c>
      <c r="S23" s="619"/>
      <c r="T23" s="619"/>
      <c r="U23" s="619"/>
      <c r="V23" s="619"/>
      <c r="W23" s="619"/>
      <c r="X23" s="619"/>
      <c r="Y23" s="620"/>
      <c r="Z23" s="671">
        <v>1.1000000000000001</v>
      </c>
      <c r="AA23" s="671"/>
      <c r="AB23" s="671"/>
      <c r="AC23" s="671"/>
      <c r="AD23" s="672" t="s">
        <v>109</v>
      </c>
      <c r="AE23" s="672"/>
      <c r="AF23" s="672"/>
      <c r="AG23" s="672"/>
      <c r="AH23" s="672"/>
      <c r="AI23" s="672"/>
      <c r="AJ23" s="672"/>
      <c r="AK23" s="672"/>
      <c r="AL23" s="641" t="s">
        <v>109</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x14ac:dyDescent="0.15">
      <c r="B24" s="615" t="s">
        <v>270</v>
      </c>
      <c r="C24" s="616"/>
      <c r="D24" s="616"/>
      <c r="E24" s="616"/>
      <c r="F24" s="616"/>
      <c r="G24" s="616"/>
      <c r="H24" s="616"/>
      <c r="I24" s="616"/>
      <c r="J24" s="616"/>
      <c r="K24" s="616"/>
      <c r="L24" s="616"/>
      <c r="M24" s="616"/>
      <c r="N24" s="616"/>
      <c r="O24" s="616"/>
      <c r="P24" s="616"/>
      <c r="Q24" s="617"/>
      <c r="R24" s="618">
        <v>1378</v>
      </c>
      <c r="S24" s="619"/>
      <c r="T24" s="619"/>
      <c r="U24" s="619"/>
      <c r="V24" s="619"/>
      <c r="W24" s="619"/>
      <c r="X24" s="619"/>
      <c r="Y24" s="620"/>
      <c r="Z24" s="671">
        <v>0</v>
      </c>
      <c r="AA24" s="671"/>
      <c r="AB24" s="671"/>
      <c r="AC24" s="671"/>
      <c r="AD24" s="672" t="s">
        <v>109</v>
      </c>
      <c r="AE24" s="672"/>
      <c r="AF24" s="672"/>
      <c r="AG24" s="672"/>
      <c r="AH24" s="672"/>
      <c r="AI24" s="672"/>
      <c r="AJ24" s="672"/>
      <c r="AK24" s="672"/>
      <c r="AL24" s="641" t="s">
        <v>109</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825410</v>
      </c>
      <c r="CS24" s="669"/>
      <c r="CT24" s="669"/>
      <c r="CU24" s="669"/>
      <c r="CV24" s="669"/>
      <c r="CW24" s="669"/>
      <c r="CX24" s="669"/>
      <c r="CY24" s="716"/>
      <c r="CZ24" s="720">
        <v>27</v>
      </c>
      <c r="DA24" s="721"/>
      <c r="DB24" s="721"/>
      <c r="DC24" s="722"/>
      <c r="DD24" s="715">
        <v>703584</v>
      </c>
      <c r="DE24" s="669"/>
      <c r="DF24" s="669"/>
      <c r="DG24" s="669"/>
      <c r="DH24" s="669"/>
      <c r="DI24" s="669"/>
      <c r="DJ24" s="669"/>
      <c r="DK24" s="716"/>
      <c r="DL24" s="715">
        <v>700954</v>
      </c>
      <c r="DM24" s="669"/>
      <c r="DN24" s="669"/>
      <c r="DO24" s="669"/>
      <c r="DP24" s="669"/>
      <c r="DQ24" s="669"/>
      <c r="DR24" s="669"/>
      <c r="DS24" s="669"/>
      <c r="DT24" s="669"/>
      <c r="DU24" s="669"/>
      <c r="DV24" s="716"/>
      <c r="DW24" s="717">
        <v>60.1</v>
      </c>
      <c r="DX24" s="686"/>
      <c r="DY24" s="686"/>
      <c r="DZ24" s="686"/>
      <c r="EA24" s="686"/>
      <c r="EB24" s="686"/>
      <c r="EC24" s="718"/>
    </row>
    <row r="25" spans="2:133" ht="11.25" customHeight="1" x14ac:dyDescent="0.15">
      <c r="B25" s="615" t="s">
        <v>273</v>
      </c>
      <c r="C25" s="616"/>
      <c r="D25" s="616"/>
      <c r="E25" s="616"/>
      <c r="F25" s="616"/>
      <c r="G25" s="616"/>
      <c r="H25" s="616"/>
      <c r="I25" s="616"/>
      <c r="J25" s="616"/>
      <c r="K25" s="616"/>
      <c r="L25" s="616"/>
      <c r="M25" s="616"/>
      <c r="N25" s="616"/>
      <c r="O25" s="616"/>
      <c r="P25" s="616"/>
      <c r="Q25" s="617"/>
      <c r="R25" s="618">
        <v>122645</v>
      </c>
      <c r="S25" s="619"/>
      <c r="T25" s="619"/>
      <c r="U25" s="619"/>
      <c r="V25" s="619"/>
      <c r="W25" s="619"/>
      <c r="X25" s="619"/>
      <c r="Y25" s="620"/>
      <c r="Z25" s="671">
        <v>3.8</v>
      </c>
      <c r="AA25" s="671"/>
      <c r="AB25" s="671"/>
      <c r="AC25" s="671"/>
      <c r="AD25" s="672" t="s">
        <v>109</v>
      </c>
      <c r="AE25" s="672"/>
      <c r="AF25" s="672"/>
      <c r="AG25" s="672"/>
      <c r="AH25" s="672"/>
      <c r="AI25" s="672"/>
      <c r="AJ25" s="672"/>
      <c r="AK25" s="672"/>
      <c r="AL25" s="641" t="s">
        <v>109</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v>2964</v>
      </c>
      <c r="BH25" s="619"/>
      <c r="BI25" s="619"/>
      <c r="BJ25" s="619"/>
      <c r="BK25" s="619"/>
      <c r="BL25" s="619"/>
      <c r="BM25" s="619"/>
      <c r="BN25" s="620"/>
      <c r="BO25" s="671">
        <v>3.8</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488194</v>
      </c>
      <c r="CS25" s="637"/>
      <c r="CT25" s="637"/>
      <c r="CU25" s="637"/>
      <c r="CV25" s="637"/>
      <c r="CW25" s="637"/>
      <c r="CX25" s="637"/>
      <c r="CY25" s="638"/>
      <c r="CZ25" s="621">
        <v>15.9</v>
      </c>
      <c r="DA25" s="639"/>
      <c r="DB25" s="639"/>
      <c r="DC25" s="640"/>
      <c r="DD25" s="624">
        <v>458823</v>
      </c>
      <c r="DE25" s="637"/>
      <c r="DF25" s="637"/>
      <c r="DG25" s="637"/>
      <c r="DH25" s="637"/>
      <c r="DI25" s="637"/>
      <c r="DJ25" s="637"/>
      <c r="DK25" s="638"/>
      <c r="DL25" s="624">
        <v>457425</v>
      </c>
      <c r="DM25" s="637"/>
      <c r="DN25" s="637"/>
      <c r="DO25" s="637"/>
      <c r="DP25" s="637"/>
      <c r="DQ25" s="637"/>
      <c r="DR25" s="637"/>
      <c r="DS25" s="637"/>
      <c r="DT25" s="637"/>
      <c r="DU25" s="637"/>
      <c r="DV25" s="638"/>
      <c r="DW25" s="641">
        <v>39.200000000000003</v>
      </c>
      <c r="DX25" s="642"/>
      <c r="DY25" s="642"/>
      <c r="DZ25" s="642"/>
      <c r="EA25" s="642"/>
      <c r="EB25" s="642"/>
      <c r="EC25" s="643"/>
    </row>
    <row r="26" spans="2:133" ht="11.25" customHeight="1" x14ac:dyDescent="0.15">
      <c r="B26" s="712" t="s">
        <v>276</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298084</v>
      </c>
      <c r="CS26" s="619"/>
      <c r="CT26" s="619"/>
      <c r="CU26" s="619"/>
      <c r="CV26" s="619"/>
      <c r="CW26" s="619"/>
      <c r="CX26" s="619"/>
      <c r="CY26" s="620"/>
      <c r="CZ26" s="621">
        <v>9.6999999999999993</v>
      </c>
      <c r="DA26" s="639"/>
      <c r="DB26" s="639"/>
      <c r="DC26" s="640"/>
      <c r="DD26" s="624">
        <v>272212</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x14ac:dyDescent="0.15">
      <c r="B27" s="615" t="s">
        <v>279</v>
      </c>
      <c r="C27" s="616"/>
      <c r="D27" s="616"/>
      <c r="E27" s="616"/>
      <c r="F27" s="616"/>
      <c r="G27" s="616"/>
      <c r="H27" s="616"/>
      <c r="I27" s="616"/>
      <c r="J27" s="616"/>
      <c r="K27" s="616"/>
      <c r="L27" s="616"/>
      <c r="M27" s="616"/>
      <c r="N27" s="616"/>
      <c r="O27" s="616"/>
      <c r="P27" s="616"/>
      <c r="Q27" s="617"/>
      <c r="R27" s="618">
        <v>1197454</v>
      </c>
      <c r="S27" s="619"/>
      <c r="T27" s="619"/>
      <c r="U27" s="619"/>
      <c r="V27" s="619"/>
      <c r="W27" s="619"/>
      <c r="X27" s="619"/>
      <c r="Y27" s="620"/>
      <c r="Z27" s="671">
        <v>37.299999999999997</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78815</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93288</v>
      </c>
      <c r="CS27" s="637"/>
      <c r="CT27" s="637"/>
      <c r="CU27" s="637"/>
      <c r="CV27" s="637"/>
      <c r="CW27" s="637"/>
      <c r="CX27" s="637"/>
      <c r="CY27" s="638"/>
      <c r="CZ27" s="621">
        <v>3</v>
      </c>
      <c r="DA27" s="639"/>
      <c r="DB27" s="639"/>
      <c r="DC27" s="640"/>
      <c r="DD27" s="624">
        <v>29183</v>
      </c>
      <c r="DE27" s="637"/>
      <c r="DF27" s="637"/>
      <c r="DG27" s="637"/>
      <c r="DH27" s="637"/>
      <c r="DI27" s="637"/>
      <c r="DJ27" s="637"/>
      <c r="DK27" s="638"/>
      <c r="DL27" s="624">
        <v>27951</v>
      </c>
      <c r="DM27" s="637"/>
      <c r="DN27" s="637"/>
      <c r="DO27" s="637"/>
      <c r="DP27" s="637"/>
      <c r="DQ27" s="637"/>
      <c r="DR27" s="637"/>
      <c r="DS27" s="637"/>
      <c r="DT27" s="637"/>
      <c r="DU27" s="637"/>
      <c r="DV27" s="638"/>
      <c r="DW27" s="641">
        <v>2.4</v>
      </c>
      <c r="DX27" s="642"/>
      <c r="DY27" s="642"/>
      <c r="DZ27" s="642"/>
      <c r="EA27" s="642"/>
      <c r="EB27" s="642"/>
      <c r="EC27" s="643"/>
    </row>
    <row r="28" spans="2:133" ht="11.25" customHeight="1" x14ac:dyDescent="0.15">
      <c r="B28" s="615" t="s">
        <v>282</v>
      </c>
      <c r="C28" s="616"/>
      <c r="D28" s="616"/>
      <c r="E28" s="616"/>
      <c r="F28" s="616"/>
      <c r="G28" s="616"/>
      <c r="H28" s="616"/>
      <c r="I28" s="616"/>
      <c r="J28" s="616"/>
      <c r="K28" s="616"/>
      <c r="L28" s="616"/>
      <c r="M28" s="616"/>
      <c r="N28" s="616"/>
      <c r="O28" s="616"/>
      <c r="P28" s="616"/>
      <c r="Q28" s="617"/>
      <c r="R28" s="618">
        <v>6633</v>
      </c>
      <c r="S28" s="619"/>
      <c r="T28" s="619"/>
      <c r="U28" s="619"/>
      <c r="V28" s="619"/>
      <c r="W28" s="619"/>
      <c r="X28" s="619"/>
      <c r="Y28" s="620"/>
      <c r="Z28" s="671">
        <v>0.2</v>
      </c>
      <c r="AA28" s="671"/>
      <c r="AB28" s="671"/>
      <c r="AC28" s="671"/>
      <c r="AD28" s="672">
        <v>3968</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243928</v>
      </c>
      <c r="CS28" s="619"/>
      <c r="CT28" s="619"/>
      <c r="CU28" s="619"/>
      <c r="CV28" s="619"/>
      <c r="CW28" s="619"/>
      <c r="CX28" s="619"/>
      <c r="CY28" s="620"/>
      <c r="CZ28" s="621">
        <v>8</v>
      </c>
      <c r="DA28" s="639"/>
      <c r="DB28" s="639"/>
      <c r="DC28" s="640"/>
      <c r="DD28" s="624">
        <v>215578</v>
      </c>
      <c r="DE28" s="619"/>
      <c r="DF28" s="619"/>
      <c r="DG28" s="619"/>
      <c r="DH28" s="619"/>
      <c r="DI28" s="619"/>
      <c r="DJ28" s="619"/>
      <c r="DK28" s="620"/>
      <c r="DL28" s="624">
        <v>215578</v>
      </c>
      <c r="DM28" s="619"/>
      <c r="DN28" s="619"/>
      <c r="DO28" s="619"/>
      <c r="DP28" s="619"/>
      <c r="DQ28" s="619"/>
      <c r="DR28" s="619"/>
      <c r="DS28" s="619"/>
      <c r="DT28" s="619"/>
      <c r="DU28" s="619"/>
      <c r="DV28" s="620"/>
      <c r="DW28" s="641">
        <v>18.5</v>
      </c>
      <c r="DX28" s="642"/>
      <c r="DY28" s="642"/>
      <c r="DZ28" s="642"/>
      <c r="EA28" s="642"/>
      <c r="EB28" s="642"/>
      <c r="EC28" s="643"/>
    </row>
    <row r="29" spans="2:133" ht="11.25" customHeight="1" x14ac:dyDescent="0.15">
      <c r="B29" s="615" t="s">
        <v>284</v>
      </c>
      <c r="C29" s="616"/>
      <c r="D29" s="616"/>
      <c r="E29" s="616"/>
      <c r="F29" s="616"/>
      <c r="G29" s="616"/>
      <c r="H29" s="616"/>
      <c r="I29" s="616"/>
      <c r="J29" s="616"/>
      <c r="K29" s="616"/>
      <c r="L29" s="616"/>
      <c r="M29" s="616"/>
      <c r="N29" s="616"/>
      <c r="O29" s="616"/>
      <c r="P29" s="616"/>
      <c r="Q29" s="617"/>
      <c r="R29" s="618">
        <v>10430</v>
      </c>
      <c r="S29" s="619"/>
      <c r="T29" s="619"/>
      <c r="U29" s="619"/>
      <c r="V29" s="619"/>
      <c r="W29" s="619"/>
      <c r="X29" s="619"/>
      <c r="Y29" s="620"/>
      <c r="Z29" s="671">
        <v>0.3</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241638</v>
      </c>
      <c r="CS29" s="637"/>
      <c r="CT29" s="637"/>
      <c r="CU29" s="637"/>
      <c r="CV29" s="637"/>
      <c r="CW29" s="637"/>
      <c r="CX29" s="637"/>
      <c r="CY29" s="638"/>
      <c r="CZ29" s="621">
        <v>7.9</v>
      </c>
      <c r="DA29" s="639"/>
      <c r="DB29" s="639"/>
      <c r="DC29" s="640"/>
      <c r="DD29" s="624">
        <v>213288</v>
      </c>
      <c r="DE29" s="637"/>
      <c r="DF29" s="637"/>
      <c r="DG29" s="637"/>
      <c r="DH29" s="637"/>
      <c r="DI29" s="637"/>
      <c r="DJ29" s="637"/>
      <c r="DK29" s="638"/>
      <c r="DL29" s="624">
        <v>213288</v>
      </c>
      <c r="DM29" s="637"/>
      <c r="DN29" s="637"/>
      <c r="DO29" s="637"/>
      <c r="DP29" s="637"/>
      <c r="DQ29" s="637"/>
      <c r="DR29" s="637"/>
      <c r="DS29" s="637"/>
      <c r="DT29" s="637"/>
      <c r="DU29" s="637"/>
      <c r="DV29" s="638"/>
      <c r="DW29" s="641">
        <v>18.3</v>
      </c>
      <c r="DX29" s="642"/>
      <c r="DY29" s="642"/>
      <c r="DZ29" s="642"/>
      <c r="EA29" s="642"/>
      <c r="EB29" s="642"/>
      <c r="EC29" s="643"/>
    </row>
    <row r="30" spans="2:133" ht="11.25" customHeight="1" x14ac:dyDescent="0.15">
      <c r="B30" s="615" t="s">
        <v>289</v>
      </c>
      <c r="C30" s="616"/>
      <c r="D30" s="616"/>
      <c r="E30" s="616"/>
      <c r="F30" s="616"/>
      <c r="G30" s="616"/>
      <c r="H30" s="616"/>
      <c r="I30" s="616"/>
      <c r="J30" s="616"/>
      <c r="K30" s="616"/>
      <c r="L30" s="616"/>
      <c r="M30" s="616"/>
      <c r="N30" s="616"/>
      <c r="O30" s="616"/>
      <c r="P30" s="616"/>
      <c r="Q30" s="617"/>
      <c r="R30" s="618">
        <v>77021</v>
      </c>
      <c r="S30" s="619"/>
      <c r="T30" s="619"/>
      <c r="U30" s="619"/>
      <c r="V30" s="619"/>
      <c r="W30" s="619"/>
      <c r="X30" s="619"/>
      <c r="Y30" s="620"/>
      <c r="Z30" s="671">
        <v>2.4</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98</v>
      </c>
      <c r="BH30" s="685"/>
      <c r="BI30" s="685"/>
      <c r="BJ30" s="685"/>
      <c r="BK30" s="685"/>
      <c r="BL30" s="685"/>
      <c r="BM30" s="686">
        <v>86.5</v>
      </c>
      <c r="BN30" s="685"/>
      <c r="BO30" s="685"/>
      <c r="BP30" s="685"/>
      <c r="BQ30" s="687"/>
      <c r="BR30" s="684">
        <v>97.1</v>
      </c>
      <c r="BS30" s="685"/>
      <c r="BT30" s="685"/>
      <c r="BU30" s="685"/>
      <c r="BV30" s="685"/>
      <c r="BW30" s="685"/>
      <c r="BX30" s="686">
        <v>84.9</v>
      </c>
      <c r="BY30" s="685"/>
      <c r="BZ30" s="685"/>
      <c r="CA30" s="685"/>
      <c r="CB30" s="687"/>
      <c r="CD30" s="690"/>
      <c r="CE30" s="691"/>
      <c r="CF30" s="655" t="s">
        <v>292</v>
      </c>
      <c r="CG30" s="652"/>
      <c r="CH30" s="652"/>
      <c r="CI30" s="652"/>
      <c r="CJ30" s="652"/>
      <c r="CK30" s="652"/>
      <c r="CL30" s="652"/>
      <c r="CM30" s="652"/>
      <c r="CN30" s="652"/>
      <c r="CO30" s="652"/>
      <c r="CP30" s="652"/>
      <c r="CQ30" s="653"/>
      <c r="CR30" s="618">
        <v>221619</v>
      </c>
      <c r="CS30" s="619"/>
      <c r="CT30" s="619"/>
      <c r="CU30" s="619"/>
      <c r="CV30" s="619"/>
      <c r="CW30" s="619"/>
      <c r="CX30" s="619"/>
      <c r="CY30" s="620"/>
      <c r="CZ30" s="621">
        <v>7.2</v>
      </c>
      <c r="DA30" s="639"/>
      <c r="DB30" s="639"/>
      <c r="DC30" s="640"/>
      <c r="DD30" s="624">
        <v>193269</v>
      </c>
      <c r="DE30" s="619"/>
      <c r="DF30" s="619"/>
      <c r="DG30" s="619"/>
      <c r="DH30" s="619"/>
      <c r="DI30" s="619"/>
      <c r="DJ30" s="619"/>
      <c r="DK30" s="620"/>
      <c r="DL30" s="624">
        <v>193269</v>
      </c>
      <c r="DM30" s="619"/>
      <c r="DN30" s="619"/>
      <c r="DO30" s="619"/>
      <c r="DP30" s="619"/>
      <c r="DQ30" s="619"/>
      <c r="DR30" s="619"/>
      <c r="DS30" s="619"/>
      <c r="DT30" s="619"/>
      <c r="DU30" s="619"/>
      <c r="DV30" s="620"/>
      <c r="DW30" s="641">
        <v>16.600000000000001</v>
      </c>
      <c r="DX30" s="642"/>
      <c r="DY30" s="642"/>
      <c r="DZ30" s="642"/>
      <c r="EA30" s="642"/>
      <c r="EB30" s="642"/>
      <c r="EC30" s="643"/>
    </row>
    <row r="31" spans="2:133" ht="11.25" customHeight="1" x14ac:dyDescent="0.15">
      <c r="B31" s="615" t="s">
        <v>293</v>
      </c>
      <c r="C31" s="616"/>
      <c r="D31" s="616"/>
      <c r="E31" s="616"/>
      <c r="F31" s="616"/>
      <c r="G31" s="616"/>
      <c r="H31" s="616"/>
      <c r="I31" s="616"/>
      <c r="J31" s="616"/>
      <c r="K31" s="616"/>
      <c r="L31" s="616"/>
      <c r="M31" s="616"/>
      <c r="N31" s="616"/>
      <c r="O31" s="616"/>
      <c r="P31" s="616"/>
      <c r="Q31" s="617"/>
      <c r="R31" s="618">
        <v>137515</v>
      </c>
      <c r="S31" s="619"/>
      <c r="T31" s="619"/>
      <c r="U31" s="619"/>
      <c r="V31" s="619"/>
      <c r="W31" s="619"/>
      <c r="X31" s="619"/>
      <c r="Y31" s="620"/>
      <c r="Z31" s="671">
        <v>4.3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98.9</v>
      </c>
      <c r="BH31" s="637"/>
      <c r="BI31" s="637"/>
      <c r="BJ31" s="637"/>
      <c r="BK31" s="637"/>
      <c r="BL31" s="637"/>
      <c r="BM31" s="673">
        <v>96.6</v>
      </c>
      <c r="BN31" s="683"/>
      <c r="BO31" s="683"/>
      <c r="BP31" s="683"/>
      <c r="BQ31" s="647"/>
      <c r="BR31" s="682">
        <v>98.4</v>
      </c>
      <c r="BS31" s="637"/>
      <c r="BT31" s="637"/>
      <c r="BU31" s="637"/>
      <c r="BV31" s="637"/>
      <c r="BW31" s="637"/>
      <c r="BX31" s="673">
        <v>95.1</v>
      </c>
      <c r="BY31" s="683"/>
      <c r="BZ31" s="683"/>
      <c r="CA31" s="683"/>
      <c r="CB31" s="647"/>
      <c r="CD31" s="690"/>
      <c r="CE31" s="691"/>
      <c r="CF31" s="655" t="s">
        <v>296</v>
      </c>
      <c r="CG31" s="652"/>
      <c r="CH31" s="652"/>
      <c r="CI31" s="652"/>
      <c r="CJ31" s="652"/>
      <c r="CK31" s="652"/>
      <c r="CL31" s="652"/>
      <c r="CM31" s="652"/>
      <c r="CN31" s="652"/>
      <c r="CO31" s="652"/>
      <c r="CP31" s="652"/>
      <c r="CQ31" s="653"/>
      <c r="CR31" s="618">
        <v>20019</v>
      </c>
      <c r="CS31" s="637"/>
      <c r="CT31" s="637"/>
      <c r="CU31" s="637"/>
      <c r="CV31" s="637"/>
      <c r="CW31" s="637"/>
      <c r="CX31" s="637"/>
      <c r="CY31" s="638"/>
      <c r="CZ31" s="621">
        <v>0.7</v>
      </c>
      <c r="DA31" s="639"/>
      <c r="DB31" s="639"/>
      <c r="DC31" s="640"/>
      <c r="DD31" s="624">
        <v>20019</v>
      </c>
      <c r="DE31" s="637"/>
      <c r="DF31" s="637"/>
      <c r="DG31" s="637"/>
      <c r="DH31" s="637"/>
      <c r="DI31" s="637"/>
      <c r="DJ31" s="637"/>
      <c r="DK31" s="638"/>
      <c r="DL31" s="624">
        <v>20019</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297</v>
      </c>
      <c r="C32" s="616"/>
      <c r="D32" s="616"/>
      <c r="E32" s="616"/>
      <c r="F32" s="616"/>
      <c r="G32" s="616"/>
      <c r="H32" s="616"/>
      <c r="I32" s="616"/>
      <c r="J32" s="616"/>
      <c r="K32" s="616"/>
      <c r="L32" s="616"/>
      <c r="M32" s="616"/>
      <c r="N32" s="616"/>
      <c r="O32" s="616"/>
      <c r="P32" s="616"/>
      <c r="Q32" s="617"/>
      <c r="R32" s="618">
        <v>36202</v>
      </c>
      <c r="S32" s="619"/>
      <c r="T32" s="619"/>
      <c r="U32" s="619"/>
      <c r="V32" s="619"/>
      <c r="W32" s="619"/>
      <c r="X32" s="619"/>
      <c r="Y32" s="620"/>
      <c r="Z32" s="671">
        <v>1.1000000000000001</v>
      </c>
      <c r="AA32" s="671"/>
      <c r="AB32" s="671"/>
      <c r="AC32" s="671"/>
      <c r="AD32" s="672">
        <v>15862</v>
      </c>
      <c r="AE32" s="672"/>
      <c r="AF32" s="672"/>
      <c r="AG32" s="672"/>
      <c r="AH32" s="672"/>
      <c r="AI32" s="672"/>
      <c r="AJ32" s="672"/>
      <c r="AK32" s="672"/>
      <c r="AL32" s="641">
        <v>1.4</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95.9</v>
      </c>
      <c r="BH32" s="603"/>
      <c r="BI32" s="603"/>
      <c r="BJ32" s="603"/>
      <c r="BK32" s="603"/>
      <c r="BL32" s="603"/>
      <c r="BM32" s="666">
        <v>72</v>
      </c>
      <c r="BN32" s="603"/>
      <c r="BO32" s="603"/>
      <c r="BP32" s="603"/>
      <c r="BQ32" s="660"/>
      <c r="BR32" s="681">
        <v>94</v>
      </c>
      <c r="BS32" s="603"/>
      <c r="BT32" s="603"/>
      <c r="BU32" s="603"/>
      <c r="BV32" s="603"/>
      <c r="BW32" s="603"/>
      <c r="BX32" s="666">
        <v>70.599999999999994</v>
      </c>
      <c r="BY32" s="603"/>
      <c r="BZ32" s="603"/>
      <c r="CA32" s="603"/>
      <c r="CB32" s="660"/>
      <c r="CD32" s="692"/>
      <c r="CE32" s="693"/>
      <c r="CF32" s="655" t="s">
        <v>299</v>
      </c>
      <c r="CG32" s="652"/>
      <c r="CH32" s="652"/>
      <c r="CI32" s="652"/>
      <c r="CJ32" s="652"/>
      <c r="CK32" s="652"/>
      <c r="CL32" s="652"/>
      <c r="CM32" s="652"/>
      <c r="CN32" s="652"/>
      <c r="CO32" s="652"/>
      <c r="CP32" s="652"/>
      <c r="CQ32" s="653"/>
      <c r="CR32" s="618">
        <v>2290</v>
      </c>
      <c r="CS32" s="619"/>
      <c r="CT32" s="619"/>
      <c r="CU32" s="619"/>
      <c r="CV32" s="619"/>
      <c r="CW32" s="619"/>
      <c r="CX32" s="619"/>
      <c r="CY32" s="620"/>
      <c r="CZ32" s="621">
        <v>0.1</v>
      </c>
      <c r="DA32" s="639"/>
      <c r="DB32" s="639"/>
      <c r="DC32" s="640"/>
      <c r="DD32" s="624">
        <v>2290</v>
      </c>
      <c r="DE32" s="619"/>
      <c r="DF32" s="619"/>
      <c r="DG32" s="619"/>
      <c r="DH32" s="619"/>
      <c r="DI32" s="619"/>
      <c r="DJ32" s="619"/>
      <c r="DK32" s="620"/>
      <c r="DL32" s="624">
        <v>2290</v>
      </c>
      <c r="DM32" s="619"/>
      <c r="DN32" s="619"/>
      <c r="DO32" s="619"/>
      <c r="DP32" s="619"/>
      <c r="DQ32" s="619"/>
      <c r="DR32" s="619"/>
      <c r="DS32" s="619"/>
      <c r="DT32" s="619"/>
      <c r="DU32" s="619"/>
      <c r="DV32" s="620"/>
      <c r="DW32" s="641">
        <v>0.2</v>
      </c>
      <c r="DX32" s="642"/>
      <c r="DY32" s="642"/>
      <c r="DZ32" s="642"/>
      <c r="EA32" s="642"/>
      <c r="EB32" s="642"/>
      <c r="EC32" s="643"/>
    </row>
    <row r="33" spans="2:133" ht="11.25" customHeight="1" x14ac:dyDescent="0.15">
      <c r="B33" s="615" t="s">
        <v>300</v>
      </c>
      <c r="C33" s="616"/>
      <c r="D33" s="616"/>
      <c r="E33" s="616"/>
      <c r="F33" s="616"/>
      <c r="G33" s="616"/>
      <c r="H33" s="616"/>
      <c r="I33" s="616"/>
      <c r="J33" s="616"/>
      <c r="K33" s="616"/>
      <c r="L33" s="616"/>
      <c r="M33" s="616"/>
      <c r="N33" s="616"/>
      <c r="O33" s="616"/>
      <c r="P33" s="616"/>
      <c r="Q33" s="617"/>
      <c r="R33" s="618">
        <v>196700</v>
      </c>
      <c r="S33" s="619"/>
      <c r="T33" s="619"/>
      <c r="U33" s="619"/>
      <c r="V33" s="619"/>
      <c r="W33" s="619"/>
      <c r="X33" s="619"/>
      <c r="Y33" s="620"/>
      <c r="Z33" s="671">
        <v>6.1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1027045</v>
      </c>
      <c r="CS33" s="637"/>
      <c r="CT33" s="637"/>
      <c r="CU33" s="637"/>
      <c r="CV33" s="637"/>
      <c r="CW33" s="637"/>
      <c r="CX33" s="637"/>
      <c r="CY33" s="638"/>
      <c r="CZ33" s="621">
        <v>33.5</v>
      </c>
      <c r="DA33" s="639"/>
      <c r="DB33" s="639"/>
      <c r="DC33" s="640"/>
      <c r="DD33" s="624">
        <v>719802</v>
      </c>
      <c r="DE33" s="637"/>
      <c r="DF33" s="637"/>
      <c r="DG33" s="637"/>
      <c r="DH33" s="637"/>
      <c r="DI33" s="637"/>
      <c r="DJ33" s="637"/>
      <c r="DK33" s="638"/>
      <c r="DL33" s="624">
        <v>354407</v>
      </c>
      <c r="DM33" s="637"/>
      <c r="DN33" s="637"/>
      <c r="DO33" s="637"/>
      <c r="DP33" s="637"/>
      <c r="DQ33" s="637"/>
      <c r="DR33" s="637"/>
      <c r="DS33" s="637"/>
      <c r="DT33" s="637"/>
      <c r="DU33" s="637"/>
      <c r="DV33" s="638"/>
      <c r="DW33" s="641">
        <v>30.4</v>
      </c>
      <c r="DX33" s="642"/>
      <c r="DY33" s="642"/>
      <c r="DZ33" s="642"/>
      <c r="EA33" s="642"/>
      <c r="EB33" s="642"/>
      <c r="EC33" s="643"/>
    </row>
    <row r="34" spans="2:133" ht="11.25" customHeight="1" x14ac:dyDescent="0.15">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459379</v>
      </c>
      <c r="CS34" s="619"/>
      <c r="CT34" s="619"/>
      <c r="CU34" s="619"/>
      <c r="CV34" s="619"/>
      <c r="CW34" s="619"/>
      <c r="CX34" s="619"/>
      <c r="CY34" s="620"/>
      <c r="CZ34" s="621">
        <v>15</v>
      </c>
      <c r="DA34" s="639"/>
      <c r="DB34" s="639"/>
      <c r="DC34" s="640"/>
      <c r="DD34" s="624">
        <v>289621</v>
      </c>
      <c r="DE34" s="619"/>
      <c r="DF34" s="619"/>
      <c r="DG34" s="619"/>
      <c r="DH34" s="619"/>
      <c r="DI34" s="619"/>
      <c r="DJ34" s="619"/>
      <c r="DK34" s="620"/>
      <c r="DL34" s="624">
        <v>150864</v>
      </c>
      <c r="DM34" s="619"/>
      <c r="DN34" s="619"/>
      <c r="DO34" s="619"/>
      <c r="DP34" s="619"/>
      <c r="DQ34" s="619"/>
      <c r="DR34" s="619"/>
      <c r="DS34" s="619"/>
      <c r="DT34" s="619"/>
      <c r="DU34" s="619"/>
      <c r="DV34" s="620"/>
      <c r="DW34" s="641">
        <v>12.9</v>
      </c>
      <c r="DX34" s="642"/>
      <c r="DY34" s="642"/>
      <c r="DZ34" s="642"/>
      <c r="EA34" s="642"/>
      <c r="EB34" s="642"/>
      <c r="EC34" s="643"/>
    </row>
    <row r="35" spans="2:133" ht="11.25" customHeight="1" x14ac:dyDescent="0.15">
      <c r="B35" s="615" t="s">
        <v>306</v>
      </c>
      <c r="C35" s="616"/>
      <c r="D35" s="616"/>
      <c r="E35" s="616"/>
      <c r="F35" s="616"/>
      <c r="G35" s="616"/>
      <c r="H35" s="616"/>
      <c r="I35" s="616"/>
      <c r="J35" s="616"/>
      <c r="K35" s="616"/>
      <c r="L35" s="616"/>
      <c r="M35" s="616"/>
      <c r="N35" s="616"/>
      <c r="O35" s="616"/>
      <c r="P35" s="616"/>
      <c r="Q35" s="617"/>
      <c r="R35" s="618">
        <v>46000</v>
      </c>
      <c r="S35" s="619"/>
      <c r="T35" s="619"/>
      <c r="U35" s="619"/>
      <c r="V35" s="619"/>
      <c r="W35" s="619"/>
      <c r="X35" s="619"/>
      <c r="Y35" s="620"/>
      <c r="Z35" s="671">
        <v>1.4</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196332</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40285</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28640</v>
      </c>
      <c r="CS35" s="637"/>
      <c r="CT35" s="637"/>
      <c r="CU35" s="637"/>
      <c r="CV35" s="637"/>
      <c r="CW35" s="637"/>
      <c r="CX35" s="637"/>
      <c r="CY35" s="638"/>
      <c r="CZ35" s="621">
        <v>0.9</v>
      </c>
      <c r="DA35" s="639"/>
      <c r="DB35" s="639"/>
      <c r="DC35" s="640"/>
      <c r="DD35" s="624">
        <v>22901</v>
      </c>
      <c r="DE35" s="637"/>
      <c r="DF35" s="637"/>
      <c r="DG35" s="637"/>
      <c r="DH35" s="637"/>
      <c r="DI35" s="637"/>
      <c r="DJ35" s="637"/>
      <c r="DK35" s="638"/>
      <c r="DL35" s="624">
        <v>22901</v>
      </c>
      <c r="DM35" s="637"/>
      <c r="DN35" s="637"/>
      <c r="DO35" s="637"/>
      <c r="DP35" s="637"/>
      <c r="DQ35" s="637"/>
      <c r="DR35" s="637"/>
      <c r="DS35" s="637"/>
      <c r="DT35" s="637"/>
      <c r="DU35" s="637"/>
      <c r="DV35" s="638"/>
      <c r="DW35" s="641">
        <v>2</v>
      </c>
      <c r="DX35" s="642"/>
      <c r="DY35" s="642"/>
      <c r="DZ35" s="642"/>
      <c r="EA35" s="642"/>
      <c r="EB35" s="642"/>
      <c r="EC35" s="643"/>
    </row>
    <row r="36" spans="2:133" ht="11.25" customHeight="1" x14ac:dyDescent="0.15">
      <c r="B36" s="599" t="s">
        <v>310</v>
      </c>
      <c r="C36" s="600"/>
      <c r="D36" s="600"/>
      <c r="E36" s="600"/>
      <c r="F36" s="600"/>
      <c r="G36" s="600"/>
      <c r="H36" s="600"/>
      <c r="I36" s="600"/>
      <c r="J36" s="600"/>
      <c r="K36" s="600"/>
      <c r="L36" s="600"/>
      <c r="M36" s="600"/>
      <c r="N36" s="600"/>
      <c r="O36" s="600"/>
      <c r="P36" s="600"/>
      <c r="Q36" s="601"/>
      <c r="R36" s="602">
        <v>3211060</v>
      </c>
      <c r="S36" s="659"/>
      <c r="T36" s="659"/>
      <c r="U36" s="659"/>
      <c r="V36" s="659"/>
      <c r="W36" s="659"/>
      <c r="X36" s="659"/>
      <c r="Y36" s="662"/>
      <c r="Z36" s="663">
        <v>100</v>
      </c>
      <c r="AA36" s="663"/>
      <c r="AB36" s="663"/>
      <c r="AC36" s="663"/>
      <c r="AD36" s="664">
        <v>1119917</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39325</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-8554</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289889</v>
      </c>
      <c r="CS36" s="619"/>
      <c r="CT36" s="619"/>
      <c r="CU36" s="619"/>
      <c r="CV36" s="619"/>
      <c r="CW36" s="619"/>
      <c r="CX36" s="619"/>
      <c r="CY36" s="620"/>
      <c r="CZ36" s="621">
        <v>9.5</v>
      </c>
      <c r="DA36" s="639"/>
      <c r="DB36" s="639"/>
      <c r="DC36" s="640"/>
      <c r="DD36" s="624">
        <v>167305</v>
      </c>
      <c r="DE36" s="619"/>
      <c r="DF36" s="619"/>
      <c r="DG36" s="619"/>
      <c r="DH36" s="619"/>
      <c r="DI36" s="619"/>
      <c r="DJ36" s="619"/>
      <c r="DK36" s="620"/>
      <c r="DL36" s="624">
        <v>124663</v>
      </c>
      <c r="DM36" s="619"/>
      <c r="DN36" s="619"/>
      <c r="DO36" s="619"/>
      <c r="DP36" s="619"/>
      <c r="DQ36" s="619"/>
      <c r="DR36" s="619"/>
      <c r="DS36" s="619"/>
      <c r="DT36" s="619"/>
      <c r="DU36" s="619"/>
      <c r="DV36" s="620"/>
      <c r="DW36" s="641">
        <v>10.7</v>
      </c>
      <c r="DX36" s="642"/>
      <c r="DY36" s="642"/>
      <c r="DZ36" s="642"/>
      <c r="EA36" s="642"/>
      <c r="EB36" s="642"/>
      <c r="EC36" s="643"/>
    </row>
    <row r="37" spans="2:133" ht="11.25" customHeight="1" x14ac:dyDescent="0.15">
      <c r="AQ37" s="644" t="s">
        <v>314</v>
      </c>
      <c r="AR37" s="645"/>
      <c r="AS37" s="645"/>
      <c r="AT37" s="645"/>
      <c r="AU37" s="645"/>
      <c r="AV37" s="645"/>
      <c r="AW37" s="645"/>
      <c r="AX37" s="645"/>
      <c r="AY37" s="646"/>
      <c r="AZ37" s="618">
        <v>31879</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284</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13765</v>
      </c>
      <c r="CS37" s="637"/>
      <c r="CT37" s="637"/>
      <c r="CU37" s="637"/>
      <c r="CV37" s="637"/>
      <c r="CW37" s="637"/>
      <c r="CX37" s="637"/>
      <c r="CY37" s="638"/>
      <c r="CZ37" s="621">
        <v>0.4</v>
      </c>
      <c r="DA37" s="639"/>
      <c r="DB37" s="639"/>
      <c r="DC37" s="640"/>
      <c r="DD37" s="624">
        <v>13765</v>
      </c>
      <c r="DE37" s="637"/>
      <c r="DF37" s="637"/>
      <c r="DG37" s="637"/>
      <c r="DH37" s="637"/>
      <c r="DI37" s="637"/>
      <c r="DJ37" s="637"/>
      <c r="DK37" s="638"/>
      <c r="DL37" s="624">
        <v>13765</v>
      </c>
      <c r="DM37" s="637"/>
      <c r="DN37" s="637"/>
      <c r="DO37" s="637"/>
      <c r="DP37" s="637"/>
      <c r="DQ37" s="637"/>
      <c r="DR37" s="637"/>
      <c r="DS37" s="637"/>
      <c r="DT37" s="637"/>
      <c r="DU37" s="637"/>
      <c r="DV37" s="638"/>
      <c r="DW37" s="641">
        <v>1.2</v>
      </c>
      <c r="DX37" s="642"/>
      <c r="DY37" s="642"/>
      <c r="DZ37" s="642"/>
      <c r="EA37" s="642"/>
      <c r="EB37" s="642"/>
      <c r="EC37" s="643"/>
    </row>
    <row r="38" spans="2:133" ht="11.25" customHeight="1" x14ac:dyDescent="0.15">
      <c r="AQ38" s="644" t="s">
        <v>317</v>
      </c>
      <c r="AR38" s="645"/>
      <c r="AS38" s="645"/>
      <c r="AT38" s="645"/>
      <c r="AU38" s="645"/>
      <c r="AV38" s="645"/>
      <c r="AW38" s="645"/>
      <c r="AX38" s="645"/>
      <c r="AY38" s="646"/>
      <c r="AZ38" s="618">
        <v>13950</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453</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186661</v>
      </c>
      <c r="CS38" s="619"/>
      <c r="CT38" s="619"/>
      <c r="CU38" s="619"/>
      <c r="CV38" s="619"/>
      <c r="CW38" s="619"/>
      <c r="CX38" s="619"/>
      <c r="CY38" s="620"/>
      <c r="CZ38" s="621">
        <v>6.1</v>
      </c>
      <c r="DA38" s="639"/>
      <c r="DB38" s="639"/>
      <c r="DC38" s="640"/>
      <c r="DD38" s="624">
        <v>177499</v>
      </c>
      <c r="DE38" s="619"/>
      <c r="DF38" s="619"/>
      <c r="DG38" s="619"/>
      <c r="DH38" s="619"/>
      <c r="DI38" s="619"/>
      <c r="DJ38" s="619"/>
      <c r="DK38" s="620"/>
      <c r="DL38" s="624">
        <v>55979</v>
      </c>
      <c r="DM38" s="619"/>
      <c r="DN38" s="619"/>
      <c r="DO38" s="619"/>
      <c r="DP38" s="619"/>
      <c r="DQ38" s="619"/>
      <c r="DR38" s="619"/>
      <c r="DS38" s="619"/>
      <c r="DT38" s="619"/>
      <c r="DU38" s="619"/>
      <c r="DV38" s="620"/>
      <c r="DW38" s="641">
        <v>4.8</v>
      </c>
      <c r="DX38" s="642"/>
      <c r="DY38" s="642"/>
      <c r="DZ38" s="642"/>
      <c r="EA38" s="642"/>
      <c r="EB38" s="642"/>
      <c r="EC38" s="643"/>
    </row>
    <row r="39" spans="2:133" ht="11.25" customHeight="1" x14ac:dyDescent="0.15">
      <c r="AQ39" s="644" t="s">
        <v>320</v>
      </c>
      <c r="AR39" s="645"/>
      <c r="AS39" s="645"/>
      <c r="AT39" s="645"/>
      <c r="AU39" s="645"/>
      <c r="AV39" s="645"/>
      <c r="AW39" s="645"/>
      <c r="AX39" s="645"/>
      <c r="AY39" s="646"/>
      <c r="AZ39" s="618">
        <v>9671</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40</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62476</v>
      </c>
      <c r="CS39" s="637"/>
      <c r="CT39" s="637"/>
      <c r="CU39" s="637"/>
      <c r="CV39" s="637"/>
      <c r="CW39" s="637"/>
      <c r="CX39" s="637"/>
      <c r="CY39" s="638"/>
      <c r="CZ39" s="621">
        <v>2</v>
      </c>
      <c r="DA39" s="639"/>
      <c r="DB39" s="639"/>
      <c r="DC39" s="640"/>
      <c r="DD39" s="624">
        <v>62476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59184</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229</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42323</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285</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209</v>
      </c>
      <c r="CS41" s="637"/>
      <c r="CT41" s="637"/>
      <c r="CU41" s="637"/>
      <c r="CV41" s="637"/>
      <c r="CW41" s="637"/>
      <c r="CX41" s="637"/>
      <c r="CY41" s="638"/>
      <c r="CZ41" s="621" t="s">
        <v>209</v>
      </c>
      <c r="DA41" s="639"/>
      <c r="DB41" s="639"/>
      <c r="DC41" s="640"/>
      <c r="DD41" s="624" t="s">
        <v>209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1209893</v>
      </c>
      <c r="CS42" s="619"/>
      <c r="CT42" s="619"/>
      <c r="CU42" s="619"/>
      <c r="CV42" s="619"/>
      <c r="CW42" s="619"/>
      <c r="CX42" s="619"/>
      <c r="CY42" s="620"/>
      <c r="CZ42" s="621">
        <v>39.5</v>
      </c>
      <c r="DA42" s="622"/>
      <c r="DB42" s="622"/>
      <c r="DC42" s="623"/>
      <c r="DD42" s="624">
        <v>53902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7699</v>
      </c>
      <c r="CS43" s="637"/>
      <c r="CT43" s="637"/>
      <c r="CU43" s="637"/>
      <c r="CV43" s="637"/>
      <c r="CW43" s="637"/>
      <c r="CX43" s="637"/>
      <c r="CY43" s="638"/>
      <c r="CZ43" s="621">
        <v>0.3</v>
      </c>
      <c r="DA43" s="639"/>
      <c r="DB43" s="639"/>
      <c r="DC43" s="640"/>
      <c r="DD43" s="624">
        <v>7699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334</v>
      </c>
      <c r="CD44" s="631" t="s">
        <v>287</v>
      </c>
      <c r="CE44" s="632"/>
      <c r="CF44" s="615" t="s">
        <v>335</v>
      </c>
      <c r="CG44" s="616"/>
      <c r="CH44" s="616"/>
      <c r="CI44" s="616"/>
      <c r="CJ44" s="616"/>
      <c r="CK44" s="616"/>
      <c r="CL44" s="616"/>
      <c r="CM44" s="616"/>
      <c r="CN44" s="616"/>
      <c r="CO44" s="616"/>
      <c r="CP44" s="616"/>
      <c r="CQ44" s="617"/>
      <c r="CR44" s="618">
        <v>1209893</v>
      </c>
      <c r="CS44" s="619"/>
      <c r="CT44" s="619"/>
      <c r="CU44" s="619"/>
      <c r="CV44" s="619"/>
      <c r="CW44" s="619"/>
      <c r="CX44" s="619"/>
      <c r="CY44" s="620"/>
      <c r="CZ44" s="621">
        <v>39.5</v>
      </c>
      <c r="DA44" s="622"/>
      <c r="DB44" s="622"/>
      <c r="DC44" s="623"/>
      <c r="DD44" s="624">
        <v>53902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336</v>
      </c>
      <c r="CG45" s="616"/>
      <c r="CH45" s="616"/>
      <c r="CI45" s="616"/>
      <c r="CJ45" s="616"/>
      <c r="CK45" s="616"/>
      <c r="CL45" s="616"/>
      <c r="CM45" s="616"/>
      <c r="CN45" s="616"/>
      <c r="CO45" s="616"/>
      <c r="CP45" s="616"/>
      <c r="CQ45" s="617"/>
      <c r="CR45" s="618">
        <v>1156324</v>
      </c>
      <c r="CS45" s="637"/>
      <c r="CT45" s="637"/>
      <c r="CU45" s="637"/>
      <c r="CV45" s="637"/>
      <c r="CW45" s="637"/>
      <c r="CX45" s="637"/>
      <c r="CY45" s="638"/>
      <c r="CZ45" s="621">
        <v>37.799999999999997</v>
      </c>
      <c r="DA45" s="639"/>
      <c r="DB45" s="639"/>
      <c r="DC45" s="640"/>
      <c r="DD45" s="624">
        <v>23578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337</v>
      </c>
      <c r="CG46" s="616"/>
      <c r="CH46" s="616"/>
      <c r="CI46" s="616"/>
      <c r="CJ46" s="616"/>
      <c r="CK46" s="616"/>
      <c r="CL46" s="616"/>
      <c r="CM46" s="616"/>
      <c r="CN46" s="616"/>
      <c r="CO46" s="616"/>
      <c r="CP46" s="616"/>
      <c r="CQ46" s="617"/>
      <c r="CR46" s="618">
        <v>46931</v>
      </c>
      <c r="CS46" s="619"/>
      <c r="CT46" s="619"/>
      <c r="CU46" s="619"/>
      <c r="CV46" s="619"/>
      <c r="CW46" s="619"/>
      <c r="CX46" s="619"/>
      <c r="CY46" s="620"/>
      <c r="CZ46" s="621">
        <v>1.5</v>
      </c>
      <c r="DA46" s="622"/>
      <c r="DB46" s="622"/>
      <c r="DC46" s="623"/>
      <c r="DD46" s="624">
        <v>26886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338</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339</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340</v>
      </c>
      <c r="CE49" s="600"/>
      <c r="CF49" s="600"/>
      <c r="CG49" s="600"/>
      <c r="CH49" s="600"/>
      <c r="CI49" s="600"/>
      <c r="CJ49" s="600"/>
      <c r="CK49" s="600"/>
      <c r="CL49" s="600"/>
      <c r="CM49" s="600"/>
      <c r="CN49" s="600"/>
      <c r="CO49" s="600"/>
      <c r="CP49" s="600"/>
      <c r="CQ49" s="601"/>
      <c r="CR49" s="602">
        <v>3062348</v>
      </c>
      <c r="CS49" s="603"/>
      <c r="CT49" s="603"/>
      <c r="CU49" s="603"/>
      <c r="CV49" s="603"/>
      <c r="CW49" s="603"/>
      <c r="CX49" s="603"/>
      <c r="CY49" s="604"/>
      <c r="CZ49" s="605">
        <v>100</v>
      </c>
      <c r="DA49" s="606"/>
      <c r="DB49" s="606"/>
      <c r="DC49" s="607"/>
      <c r="DD49" s="608">
        <v>1477288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363</v>
      </c>
      <c r="C7" s="1077"/>
      <c r="D7" s="1077"/>
      <c r="E7" s="1077"/>
      <c r="F7" s="1077"/>
      <c r="G7" s="1077"/>
      <c r="H7" s="1077"/>
      <c r="I7" s="1077"/>
      <c r="J7" s="1077"/>
      <c r="K7" s="1077"/>
      <c r="L7" s="1077"/>
      <c r="M7" s="1077"/>
      <c r="N7" s="1077"/>
      <c r="O7" s="1077"/>
      <c r="P7" s="1078"/>
      <c r="Q7" s="1130">
        <v>3211</v>
      </c>
      <c r="R7" s="1131"/>
      <c r="S7" s="1131"/>
      <c r="T7" s="1131"/>
      <c r="U7" s="1131"/>
      <c r="V7" s="1131">
        <v>3062</v>
      </c>
      <c r="W7" s="1131"/>
      <c r="X7" s="1131"/>
      <c r="Y7" s="1131"/>
      <c r="Z7" s="1131"/>
      <c r="AA7" s="1131">
        <v>149</v>
      </c>
      <c r="AB7" s="1131"/>
      <c r="AC7" s="1131"/>
      <c r="AD7" s="1131"/>
      <c r="AE7" s="1132"/>
      <c r="AF7" s="1133">
        <v>137</v>
      </c>
      <c r="AG7" s="1134"/>
      <c r="AH7" s="1134"/>
      <c r="AI7" s="1134"/>
      <c r="AJ7" s="1135"/>
      <c r="AK7" s="1117">
        <v>11</v>
      </c>
      <c r="AL7" s="1118"/>
      <c r="AM7" s="1118"/>
      <c r="AN7" s="1118"/>
      <c r="AO7" s="1118"/>
      <c r="AP7" s="1118">
        <v>2019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3211</v>
      </c>
      <c r="R23" s="1095"/>
      <c r="S23" s="1095"/>
      <c r="T23" s="1095"/>
      <c r="U23" s="1095"/>
      <c r="V23" s="1095">
        <v>3062</v>
      </c>
      <c r="W23" s="1095"/>
      <c r="X23" s="1095"/>
      <c r="Y23" s="1095"/>
      <c r="Z23" s="1095"/>
      <c r="AA23" s="1095">
        <v>149</v>
      </c>
      <c r="AB23" s="1095"/>
      <c r="AC23" s="1095"/>
      <c r="AD23" s="1095"/>
      <c r="AE23" s="1096"/>
      <c r="AF23" s="1097">
        <v>137</v>
      </c>
      <c r="AG23" s="1095"/>
      <c r="AH23" s="1095"/>
      <c r="AI23" s="1095"/>
      <c r="AJ23" s="1098"/>
      <c r="AK23" s="1099"/>
      <c r="AL23" s="1100"/>
      <c r="AM23" s="1100"/>
      <c r="AN23" s="1100"/>
      <c r="AO23" s="1100"/>
      <c r="AP23" s="1095">
        <v>2019</v>
      </c>
      <c r="AQ23" s="1095"/>
      <c r="AR23" s="1095"/>
      <c r="AS23" s="1095"/>
      <c r="AT23" s="1095"/>
      <c r="AU23" s="1101"/>
      <c r="AV23" s="1101"/>
      <c r="AW23" s="1101"/>
      <c r="AX23" s="1101"/>
      <c r="AY23" s="1102"/>
      <c r="AZ23" s="1091" t="s">
        <v>367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346</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298</v>
      </c>
      <c r="R28" s="1080"/>
      <c r="S28" s="1080"/>
      <c r="T28" s="1080"/>
      <c r="U28" s="1080"/>
      <c r="V28" s="1080">
        <v>257</v>
      </c>
      <c r="W28" s="1080"/>
      <c r="X28" s="1080"/>
      <c r="Y28" s="1080"/>
      <c r="Z28" s="1080"/>
      <c r="AA28" s="1080">
        <v>41</v>
      </c>
      <c r="AB28" s="1080"/>
      <c r="AC28" s="1080"/>
      <c r="AD28" s="1080"/>
      <c r="AE28" s="1081"/>
      <c r="AF28" s="1082">
        <v>40</v>
      </c>
      <c r="AG28" s="1080"/>
      <c r="AH28" s="1080"/>
      <c r="AI28" s="1080"/>
      <c r="AJ28" s="1083"/>
      <c r="AK28" s="1084">
        <v>51</v>
      </c>
      <c r="AL28" s="1072"/>
      <c r="AM28" s="1072"/>
      <c r="AN28" s="1072"/>
      <c r="AO28" s="1072"/>
      <c r="AP28" s="1072">
        <v>0</v>
      </c>
      <c r="AQ28" s="1072"/>
      <c r="AR28" s="1072"/>
      <c r="AS28" s="1072"/>
      <c r="AT28" s="1072"/>
      <c r="AU28" s="1072">
        <v>0</v>
      </c>
      <c r="AV28" s="1072"/>
      <c r="AW28" s="1072"/>
      <c r="AX28" s="1072"/>
      <c r="AY28" s="1072"/>
      <c r="AZ28" s="1073" t="s">
        <v>546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379</v>
      </c>
      <c r="C29" s="1064"/>
      <c r="D29" s="1064"/>
      <c r="E29" s="1064"/>
      <c r="F29" s="1064"/>
      <c r="G29" s="1064"/>
      <c r="H29" s="1064"/>
      <c r="I29" s="1064"/>
      <c r="J29" s="1064"/>
      <c r="K29" s="1064"/>
      <c r="L29" s="1064"/>
      <c r="M29" s="1064"/>
      <c r="N29" s="1064"/>
      <c r="O29" s="1064"/>
      <c r="P29" s="1065"/>
      <c r="Q29" s="1069">
        <v>13</v>
      </c>
      <c r="R29" s="1070"/>
      <c r="S29" s="1070"/>
      <c r="T29" s="1070"/>
      <c r="U29" s="1070"/>
      <c r="V29" s="1070">
        <v>13</v>
      </c>
      <c r="W29" s="1070"/>
      <c r="X29" s="1070"/>
      <c r="Y29" s="1070"/>
      <c r="Z29" s="1070"/>
      <c r="AA29" s="1070">
        <v>0</v>
      </c>
      <c r="AB29" s="1070"/>
      <c r="AC29" s="1070"/>
      <c r="AD29" s="1070"/>
      <c r="AE29" s="1071"/>
      <c r="AF29" s="1045">
        <v>0</v>
      </c>
      <c r="AG29" s="1046"/>
      <c r="AH29" s="1046"/>
      <c r="AI29" s="1046"/>
      <c r="AJ29" s="1047"/>
      <c r="AK29" s="1006">
        <v>8</v>
      </c>
      <c r="AL29" s="997"/>
      <c r="AM29" s="997"/>
      <c r="AN29" s="997"/>
      <c r="AO29" s="997"/>
      <c r="AP29" s="997">
        <v>0</v>
      </c>
      <c r="AQ29" s="997"/>
      <c r="AR29" s="997"/>
      <c r="AS29" s="997"/>
      <c r="AT29" s="997"/>
      <c r="AU29" s="997">
        <v>0</v>
      </c>
      <c r="AV29" s="997"/>
      <c r="AW29" s="997"/>
      <c r="AX29" s="997"/>
      <c r="AY29" s="997"/>
      <c r="AZ29" s="1068" t="s">
        <v>546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380</v>
      </c>
      <c r="C30" s="1064"/>
      <c r="D30" s="1064"/>
      <c r="E30" s="1064"/>
      <c r="F30" s="1064"/>
      <c r="G30" s="1064"/>
      <c r="H30" s="1064"/>
      <c r="I30" s="1064"/>
      <c r="J30" s="1064"/>
      <c r="K30" s="1064"/>
      <c r="L30" s="1064"/>
      <c r="M30" s="1064"/>
      <c r="N30" s="1064"/>
      <c r="O30" s="1064"/>
      <c r="P30" s="1065"/>
      <c r="Q30" s="1069">
        <v>419</v>
      </c>
      <c r="R30" s="1070"/>
      <c r="S30" s="1070"/>
      <c r="T30" s="1070"/>
      <c r="U30" s="1070"/>
      <c r="V30" s="1070">
        <v>361</v>
      </c>
      <c r="W30" s="1070"/>
      <c r="X30" s="1070"/>
      <c r="Y30" s="1070"/>
      <c r="Z30" s="1070"/>
      <c r="AA30" s="1070">
        <v>58</v>
      </c>
      <c r="AB30" s="1070"/>
      <c r="AC30" s="1070"/>
      <c r="AD30" s="1070"/>
      <c r="AE30" s="1071"/>
      <c r="AF30" s="1045">
        <v>24</v>
      </c>
      <c r="AG30" s="1046"/>
      <c r="AH30" s="1046"/>
      <c r="AI30" s="1046"/>
      <c r="AJ30" s="1047"/>
      <c r="AK30" s="1006">
        <v>10</v>
      </c>
      <c r="AL30" s="997"/>
      <c r="AM30" s="997"/>
      <c r="AN30" s="997"/>
      <c r="AO30" s="997"/>
      <c r="AP30" s="997">
        <v>324</v>
      </c>
      <c r="AQ30" s="997"/>
      <c r="AR30" s="997"/>
      <c r="AS30" s="997"/>
      <c r="AT30" s="997"/>
      <c r="AU30" s="997">
        <v>162</v>
      </c>
      <c r="AV30" s="997"/>
      <c r="AW30" s="997"/>
      <c r="AX30" s="997"/>
      <c r="AY30" s="997"/>
      <c r="AZ30" s="1068" t="s">
        <v>546</v>
      </c>
      <c r="BA30" s="1068"/>
      <c r="BB30" s="1068"/>
      <c r="BC30" s="1068"/>
      <c r="BD30" s="1068"/>
      <c r="BE30" s="1058" t="s">
        <v>381</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382</v>
      </c>
      <c r="C31" s="1064"/>
      <c r="D31" s="1064"/>
      <c r="E31" s="1064"/>
      <c r="F31" s="1064"/>
      <c r="G31" s="1064"/>
      <c r="H31" s="1064"/>
      <c r="I31" s="1064"/>
      <c r="J31" s="1064"/>
      <c r="K31" s="1064"/>
      <c r="L31" s="1064"/>
      <c r="M31" s="1064"/>
      <c r="N31" s="1064"/>
      <c r="O31" s="1064"/>
      <c r="P31" s="1065"/>
      <c r="Q31" s="1069">
        <v>85</v>
      </c>
      <c r="R31" s="1070"/>
      <c r="S31" s="1070"/>
      <c r="T31" s="1070"/>
      <c r="U31" s="1070"/>
      <c r="V31" s="1070">
        <v>91</v>
      </c>
      <c r="W31" s="1070"/>
      <c r="X31" s="1070"/>
      <c r="Y31" s="1070"/>
      <c r="Z31" s="1070"/>
      <c r="AA31" s="1070">
        <v>-6</v>
      </c>
      <c r="AB31" s="1070"/>
      <c r="AC31" s="1070"/>
      <c r="AD31" s="1070"/>
      <c r="AE31" s="1071"/>
      <c r="AF31" s="1045" t="s">
        <v>383</v>
      </c>
      <c r="AG31" s="1046"/>
      <c r="AH31" s="1046"/>
      <c r="AI31" s="1046"/>
      <c r="AJ31" s="1047"/>
      <c r="AK31" s="1006">
        <v>39</v>
      </c>
      <c r="AL31" s="997"/>
      <c r="AM31" s="997"/>
      <c r="AN31" s="997"/>
      <c r="AO31" s="997"/>
      <c r="AP31" s="997">
        <v>309</v>
      </c>
      <c r="AQ31" s="997"/>
      <c r="AR31" s="997"/>
      <c r="AS31" s="997"/>
      <c r="AT31" s="997"/>
      <c r="AU31" s="997">
        <v>154</v>
      </c>
      <c r="AV31" s="997"/>
      <c r="AW31" s="997"/>
      <c r="AX31" s="997"/>
      <c r="AY31" s="997"/>
      <c r="AZ31" s="1068" t="s">
        <v>546</v>
      </c>
      <c r="BA31" s="1068"/>
      <c r="BB31" s="1068"/>
      <c r="BC31" s="1068"/>
      <c r="BD31" s="1068"/>
      <c r="BE31" s="1058" t="s">
        <v>384</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385</v>
      </c>
      <c r="C32" s="1064"/>
      <c r="D32" s="1064"/>
      <c r="E32" s="1064"/>
      <c r="F32" s="1064"/>
      <c r="G32" s="1064"/>
      <c r="H32" s="1064"/>
      <c r="I32" s="1064"/>
      <c r="J32" s="1064"/>
      <c r="K32" s="1064"/>
      <c r="L32" s="1064"/>
      <c r="M32" s="1064"/>
      <c r="N32" s="1064"/>
      <c r="O32" s="1064"/>
      <c r="P32" s="1065"/>
      <c r="Q32" s="1069">
        <v>152</v>
      </c>
      <c r="R32" s="1070"/>
      <c r="S32" s="1070"/>
      <c r="T32" s="1070"/>
      <c r="U32" s="1070"/>
      <c r="V32" s="1070">
        <v>151</v>
      </c>
      <c r="W32" s="1070"/>
      <c r="X32" s="1070"/>
      <c r="Y32" s="1070"/>
      <c r="Z32" s="1070"/>
      <c r="AA32" s="1070">
        <v>1</v>
      </c>
      <c r="AB32" s="1070"/>
      <c r="AC32" s="1070"/>
      <c r="AD32" s="1070"/>
      <c r="AE32" s="1071"/>
      <c r="AF32" s="1045">
        <v>1</v>
      </c>
      <c r="AG32" s="1046"/>
      <c r="AH32" s="1046"/>
      <c r="AI32" s="1046"/>
      <c r="AJ32" s="1047"/>
      <c r="AK32" s="1006">
        <v>32</v>
      </c>
      <c r="AL32" s="997"/>
      <c r="AM32" s="997"/>
      <c r="AN32" s="997"/>
      <c r="AO32" s="997"/>
      <c r="AP32" s="997">
        <v>152</v>
      </c>
      <c r="AQ32" s="997"/>
      <c r="AR32" s="997"/>
      <c r="AS32" s="997"/>
      <c r="AT32" s="997"/>
      <c r="AU32" s="997">
        <v>76</v>
      </c>
      <c r="AV32" s="997"/>
      <c r="AW32" s="997"/>
      <c r="AX32" s="997"/>
      <c r="AY32" s="997"/>
      <c r="AZ32" s="1068" t="s">
        <v>546</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386</v>
      </c>
      <c r="C33" s="1064"/>
      <c r="D33" s="1064"/>
      <c r="E33" s="1064"/>
      <c r="F33" s="1064"/>
      <c r="G33" s="1064"/>
      <c r="H33" s="1064"/>
      <c r="I33" s="1064"/>
      <c r="J33" s="1064"/>
      <c r="K33" s="1064"/>
      <c r="L33" s="1064"/>
      <c r="M33" s="1064"/>
      <c r="N33" s="1064"/>
      <c r="O33" s="1064"/>
      <c r="P33" s="1065"/>
      <c r="Q33" s="1069">
        <v>20</v>
      </c>
      <c r="R33" s="1070"/>
      <c r="S33" s="1070"/>
      <c r="T33" s="1070"/>
      <c r="U33" s="1070"/>
      <c r="V33" s="1070">
        <v>19</v>
      </c>
      <c r="W33" s="1070"/>
      <c r="X33" s="1070"/>
      <c r="Y33" s="1070"/>
      <c r="Z33" s="1070"/>
      <c r="AA33" s="1070">
        <v>1</v>
      </c>
      <c r="AB33" s="1070"/>
      <c r="AC33" s="1070"/>
      <c r="AD33" s="1070"/>
      <c r="AE33" s="1071"/>
      <c r="AF33" s="1045">
        <v>1</v>
      </c>
      <c r="AG33" s="1046"/>
      <c r="AH33" s="1046"/>
      <c r="AI33" s="1046"/>
      <c r="AJ33" s="1047"/>
      <c r="AK33" s="1006">
        <v>14</v>
      </c>
      <c r="AL33" s="997"/>
      <c r="AM33" s="997"/>
      <c r="AN33" s="997"/>
      <c r="AO33" s="997"/>
      <c r="AP33" s="997">
        <v>15</v>
      </c>
      <c r="AQ33" s="997"/>
      <c r="AR33" s="997"/>
      <c r="AS33" s="997"/>
      <c r="AT33" s="997"/>
      <c r="AU33" s="997">
        <v>7</v>
      </c>
      <c r="AV33" s="997"/>
      <c r="AW33" s="997"/>
      <c r="AX33" s="997"/>
      <c r="AY33" s="997"/>
      <c r="AZ33" s="1068" t="s">
        <v>545</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66</v>
      </c>
      <c r="AG63" s="985"/>
      <c r="AH63" s="985"/>
      <c r="AI63" s="985"/>
      <c r="AJ63" s="1056"/>
      <c r="AK63" s="1057"/>
      <c r="AL63" s="989"/>
      <c r="AM63" s="989"/>
      <c r="AN63" s="989"/>
      <c r="AO63" s="989"/>
      <c r="AP63" s="985">
        <v>800</v>
      </c>
      <c r="AQ63" s="985"/>
      <c r="AR63" s="985"/>
      <c r="AS63" s="985"/>
      <c r="AT63" s="985"/>
      <c r="AU63" s="985">
        <v>399</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391</v>
      </c>
      <c r="R66" s="1028"/>
      <c r="S66" s="1028"/>
      <c r="T66" s="1028"/>
      <c r="U66" s="1029"/>
      <c r="V66" s="1027" t="s">
        <v>392</v>
      </c>
      <c r="W66" s="1028"/>
      <c r="X66" s="1028"/>
      <c r="Y66" s="1028"/>
      <c r="Z66" s="1029"/>
      <c r="AA66" s="1027" t="s">
        <v>393</v>
      </c>
      <c r="AB66" s="1028"/>
      <c r="AC66" s="1028"/>
      <c r="AD66" s="1028"/>
      <c r="AE66" s="1029"/>
      <c r="AF66" s="1033" t="s">
        <v>394</v>
      </c>
      <c r="AG66" s="1034"/>
      <c r="AH66" s="1034"/>
      <c r="AI66" s="1034"/>
      <c r="AJ66" s="1035"/>
      <c r="AK66" s="1027" t="s">
        <v>395</v>
      </c>
      <c r="AL66" s="1022"/>
      <c r="AM66" s="1022"/>
      <c r="AN66" s="1022"/>
      <c r="AO66" s="1023"/>
      <c r="AP66" s="1027" t="s">
        <v>396</v>
      </c>
      <c r="AQ66" s="1028"/>
      <c r="AR66" s="1028"/>
      <c r="AS66" s="1028"/>
      <c r="AT66" s="1029"/>
      <c r="AU66" s="1027" t="s">
        <v>397</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547</v>
      </c>
      <c r="C68" s="1012"/>
      <c r="D68" s="1012"/>
      <c r="E68" s="1012"/>
      <c r="F68" s="1012"/>
      <c r="G68" s="1012"/>
      <c r="H68" s="1012"/>
      <c r="I68" s="1012"/>
      <c r="J68" s="1012"/>
      <c r="K68" s="1012"/>
      <c r="L68" s="1012"/>
      <c r="M68" s="1012"/>
      <c r="N68" s="1012"/>
      <c r="O68" s="1012"/>
      <c r="P68" s="1013"/>
      <c r="Q68" s="1014">
        <v>190</v>
      </c>
      <c r="R68" s="1008"/>
      <c r="S68" s="1008"/>
      <c r="T68" s="1008"/>
      <c r="U68" s="1008"/>
      <c r="V68" s="1008">
        <v>184</v>
      </c>
      <c r="W68" s="1008"/>
      <c r="X68" s="1008"/>
      <c r="Y68" s="1008"/>
      <c r="Z68" s="1008"/>
      <c r="AA68" s="1008">
        <v>7</v>
      </c>
      <c r="AB68" s="1008"/>
      <c r="AC68" s="1008"/>
      <c r="AD68" s="1008"/>
      <c r="AE68" s="1008"/>
      <c r="AF68" s="1008">
        <v>7</v>
      </c>
      <c r="AG68" s="1008"/>
      <c r="AH68" s="1008"/>
      <c r="AI68" s="1008"/>
      <c r="AJ68" s="1008"/>
      <c r="AK68" s="1008">
        <v>0</v>
      </c>
      <c r="AL68" s="1008"/>
      <c r="AM68" s="1008"/>
      <c r="AN68" s="1008"/>
      <c r="AO68" s="1008"/>
      <c r="AP68" s="1008">
        <v>0</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548</v>
      </c>
      <c r="C69" s="1001"/>
      <c r="D69" s="1001"/>
      <c r="E69" s="1001"/>
      <c r="F69" s="1001"/>
      <c r="G69" s="1001"/>
      <c r="H69" s="1001"/>
      <c r="I69" s="1001"/>
      <c r="J69" s="1001"/>
      <c r="K69" s="1001"/>
      <c r="L69" s="1001"/>
      <c r="M69" s="1001"/>
      <c r="N69" s="1001"/>
      <c r="O69" s="1001"/>
      <c r="P69" s="1002"/>
      <c r="Q69" s="1003">
        <v>9053</v>
      </c>
      <c r="R69" s="997"/>
      <c r="S69" s="997"/>
      <c r="T69" s="997"/>
      <c r="U69" s="997"/>
      <c r="V69" s="997">
        <v>8838</v>
      </c>
      <c r="W69" s="997"/>
      <c r="X69" s="997"/>
      <c r="Y69" s="997"/>
      <c r="Z69" s="997"/>
      <c r="AA69" s="997">
        <v>215</v>
      </c>
      <c r="AB69" s="997"/>
      <c r="AC69" s="997"/>
      <c r="AD69" s="997"/>
      <c r="AE69" s="997"/>
      <c r="AF69" s="997">
        <v>215</v>
      </c>
      <c r="AG69" s="997"/>
      <c r="AH69" s="997"/>
      <c r="AI69" s="997"/>
      <c r="AJ69" s="997"/>
      <c r="AK69" s="997">
        <v>12</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549</v>
      </c>
      <c r="C70" s="1001"/>
      <c r="D70" s="1001"/>
      <c r="E70" s="1001"/>
      <c r="F70" s="1001"/>
      <c r="G70" s="1001"/>
      <c r="H70" s="1001"/>
      <c r="I70" s="1001"/>
      <c r="J70" s="1001"/>
      <c r="K70" s="1001"/>
      <c r="L70" s="1001"/>
      <c r="M70" s="1001"/>
      <c r="N70" s="1001"/>
      <c r="O70" s="1001"/>
      <c r="P70" s="1002"/>
      <c r="Q70" s="1003">
        <v>18</v>
      </c>
      <c r="R70" s="997"/>
      <c r="S70" s="997"/>
      <c r="T70" s="997"/>
      <c r="U70" s="997"/>
      <c r="V70" s="997">
        <v>17</v>
      </c>
      <c r="W70" s="997"/>
      <c r="X70" s="997"/>
      <c r="Y70" s="997"/>
      <c r="Z70" s="997"/>
      <c r="AA70" s="997">
        <v>1</v>
      </c>
      <c r="AB70" s="997"/>
      <c r="AC70" s="997"/>
      <c r="AD70" s="997"/>
      <c r="AE70" s="997"/>
      <c r="AF70" s="997">
        <v>1</v>
      </c>
      <c r="AG70" s="997"/>
      <c r="AH70" s="997"/>
      <c r="AI70" s="997"/>
      <c r="AJ70" s="997"/>
      <c r="AK70" s="997">
        <v>5</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550</v>
      </c>
      <c r="C71" s="1001"/>
      <c r="D71" s="1001"/>
      <c r="E71" s="1001"/>
      <c r="F71" s="1001"/>
      <c r="G71" s="1001"/>
      <c r="H71" s="1001"/>
      <c r="I71" s="1001"/>
      <c r="J71" s="1001"/>
      <c r="K71" s="1001"/>
      <c r="L71" s="1001"/>
      <c r="M71" s="1001"/>
      <c r="N71" s="1001"/>
      <c r="O71" s="1001"/>
      <c r="P71" s="1002"/>
      <c r="Q71" s="1003">
        <v>2587</v>
      </c>
      <c r="R71" s="997"/>
      <c r="S71" s="997"/>
      <c r="T71" s="997"/>
      <c r="U71" s="997"/>
      <c r="V71" s="997">
        <v>2567</v>
      </c>
      <c r="W71" s="997"/>
      <c r="X71" s="997"/>
      <c r="Y71" s="997"/>
      <c r="Z71" s="997"/>
      <c r="AA71" s="997">
        <v>20</v>
      </c>
      <c r="AB71" s="997"/>
      <c r="AC71" s="997"/>
      <c r="AD71" s="997"/>
      <c r="AE71" s="997"/>
      <c r="AF71" s="997">
        <v>20</v>
      </c>
      <c r="AG71" s="997"/>
      <c r="AH71" s="997"/>
      <c r="AI71" s="997"/>
      <c r="AJ71" s="997"/>
      <c r="AK71" s="997">
        <v>12</v>
      </c>
      <c r="AL71" s="997"/>
      <c r="AM71" s="997"/>
      <c r="AN71" s="997"/>
      <c r="AO71" s="997"/>
      <c r="AP71" s="997">
        <v>263</v>
      </c>
      <c r="AQ71" s="997"/>
      <c r="AR71" s="997"/>
      <c r="AS71" s="997"/>
      <c r="AT71" s="997"/>
      <c r="AU71" s="997">
        <v>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551</v>
      </c>
      <c r="C72" s="1001"/>
      <c r="D72" s="1001"/>
      <c r="E72" s="1001"/>
      <c r="F72" s="1001"/>
      <c r="G72" s="1001"/>
      <c r="H72" s="1001"/>
      <c r="I72" s="1001"/>
      <c r="J72" s="1001"/>
      <c r="K72" s="1001"/>
      <c r="L72" s="1001"/>
      <c r="M72" s="1001"/>
      <c r="N72" s="1001"/>
      <c r="O72" s="1001"/>
      <c r="P72" s="1002"/>
      <c r="Q72" s="1003">
        <v>995</v>
      </c>
      <c r="R72" s="997"/>
      <c r="S72" s="997"/>
      <c r="T72" s="997"/>
      <c r="U72" s="997"/>
      <c r="V72" s="997">
        <v>970</v>
      </c>
      <c r="W72" s="997"/>
      <c r="X72" s="997"/>
      <c r="Y72" s="997"/>
      <c r="Z72" s="997"/>
      <c r="AA72" s="997">
        <v>25</v>
      </c>
      <c r="AB72" s="997"/>
      <c r="AC72" s="997"/>
      <c r="AD72" s="997"/>
      <c r="AE72" s="997"/>
      <c r="AF72" s="997">
        <v>25</v>
      </c>
      <c r="AG72" s="997"/>
      <c r="AH72" s="997"/>
      <c r="AI72" s="997"/>
      <c r="AJ72" s="997"/>
      <c r="AK72" s="997">
        <v>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552</v>
      </c>
      <c r="C73" s="1001"/>
      <c r="D73" s="1001"/>
      <c r="E73" s="1001"/>
      <c r="F73" s="1001"/>
      <c r="G73" s="1001"/>
      <c r="H73" s="1001"/>
      <c r="I73" s="1001"/>
      <c r="J73" s="1001"/>
      <c r="K73" s="1001"/>
      <c r="L73" s="1001"/>
      <c r="M73" s="1001"/>
      <c r="N73" s="1001"/>
      <c r="O73" s="1001"/>
      <c r="P73" s="1002"/>
      <c r="Q73" s="1003">
        <v>28394</v>
      </c>
      <c r="R73" s="997"/>
      <c r="S73" s="997"/>
      <c r="T73" s="997"/>
      <c r="U73" s="997"/>
      <c r="V73" s="997">
        <v>27681</v>
      </c>
      <c r="W73" s="997"/>
      <c r="X73" s="997"/>
      <c r="Y73" s="997"/>
      <c r="Z73" s="997"/>
      <c r="AA73" s="997">
        <v>713</v>
      </c>
      <c r="AB73" s="997"/>
      <c r="AC73" s="997"/>
      <c r="AD73" s="997"/>
      <c r="AE73" s="997"/>
      <c r="AF73" s="997">
        <v>713</v>
      </c>
      <c r="AG73" s="997"/>
      <c r="AH73" s="997"/>
      <c r="AI73" s="997"/>
      <c r="AJ73" s="997"/>
      <c r="AK73" s="997">
        <v>4021</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553</v>
      </c>
      <c r="C74" s="1001"/>
      <c r="D74" s="1001"/>
      <c r="E74" s="1001"/>
      <c r="F74" s="1001"/>
      <c r="G74" s="1001"/>
      <c r="H74" s="1001"/>
      <c r="I74" s="1001"/>
      <c r="J74" s="1001"/>
      <c r="K74" s="1001"/>
      <c r="L74" s="1001"/>
      <c r="M74" s="1001"/>
      <c r="N74" s="1001"/>
      <c r="O74" s="1001"/>
      <c r="P74" s="1002"/>
      <c r="Q74" s="1003">
        <v>142</v>
      </c>
      <c r="R74" s="997"/>
      <c r="S74" s="997"/>
      <c r="T74" s="997"/>
      <c r="U74" s="997"/>
      <c r="V74" s="997">
        <v>114</v>
      </c>
      <c r="W74" s="997"/>
      <c r="X74" s="997"/>
      <c r="Y74" s="997"/>
      <c r="Z74" s="997"/>
      <c r="AA74" s="997">
        <v>28</v>
      </c>
      <c r="AB74" s="997"/>
      <c r="AC74" s="997"/>
      <c r="AD74" s="997"/>
      <c r="AE74" s="997"/>
      <c r="AF74" s="997">
        <v>28</v>
      </c>
      <c r="AG74" s="997"/>
      <c r="AH74" s="997"/>
      <c r="AI74" s="997"/>
      <c r="AJ74" s="997"/>
      <c r="AK74" s="997">
        <v>0</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554</v>
      </c>
      <c r="C75" s="1001"/>
      <c r="D75" s="1001"/>
      <c r="E75" s="1001"/>
      <c r="F75" s="1001"/>
      <c r="G75" s="1001"/>
      <c r="H75" s="1001"/>
      <c r="I75" s="1001"/>
      <c r="J75" s="1001"/>
      <c r="K75" s="1001"/>
      <c r="L75" s="1001"/>
      <c r="M75" s="1001"/>
      <c r="N75" s="1001"/>
      <c r="O75" s="1001"/>
      <c r="P75" s="1002"/>
      <c r="Q75" s="1004">
        <v>141954</v>
      </c>
      <c r="R75" s="1005"/>
      <c r="S75" s="1005"/>
      <c r="T75" s="1005"/>
      <c r="U75" s="1006"/>
      <c r="V75" s="1007">
        <v>136020</v>
      </c>
      <c r="W75" s="1005"/>
      <c r="X75" s="1005"/>
      <c r="Y75" s="1005"/>
      <c r="Z75" s="1006"/>
      <c r="AA75" s="1007">
        <v>5934</v>
      </c>
      <c r="AB75" s="1005"/>
      <c r="AC75" s="1005"/>
      <c r="AD75" s="1005"/>
      <c r="AE75" s="1006"/>
      <c r="AF75" s="1007">
        <v>5934</v>
      </c>
      <c r="AG75" s="1005"/>
      <c r="AH75" s="1005"/>
      <c r="AI75" s="1005"/>
      <c r="AJ75" s="1006"/>
      <c r="AK75" s="1007">
        <v>1219</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6943</v>
      </c>
      <c r="AG88" s="985"/>
      <c r="AH88" s="985"/>
      <c r="AI88" s="985"/>
      <c r="AJ88" s="985"/>
      <c r="AK88" s="989"/>
      <c r="AL88" s="989"/>
      <c r="AM88" s="989"/>
      <c r="AN88" s="989"/>
      <c r="AO88" s="989"/>
      <c r="AP88" s="985">
        <v>263</v>
      </c>
      <c r="AQ88" s="985"/>
      <c r="AR88" s="985"/>
      <c r="AS88" s="985"/>
      <c r="AT88" s="985"/>
      <c r="AU88" s="985">
        <v>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286</v>
      </c>
      <c r="AG109" s="918"/>
      <c r="AH109" s="918"/>
      <c r="AI109" s="918"/>
      <c r="AJ109" s="919"/>
      <c r="AK109" s="920" t="s">
        <v>285</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286</v>
      </c>
      <c r="BW109" s="918"/>
      <c r="BX109" s="918"/>
      <c r="BY109" s="918"/>
      <c r="BZ109" s="919"/>
      <c r="CA109" s="920" t="s">
        <v>285</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286</v>
      </c>
      <c r="DM109" s="918"/>
      <c r="DN109" s="918"/>
      <c r="DO109" s="918"/>
      <c r="DP109" s="919"/>
      <c r="DQ109" s="920" t="s">
        <v>285</v>
      </c>
      <c r="DR109" s="918"/>
      <c r="DS109" s="918"/>
      <c r="DT109" s="918"/>
      <c r="DU109" s="919"/>
      <c r="DV109" s="920" t="s">
        <v>408</v>
      </c>
      <c r="DW109" s="918"/>
      <c r="DX109" s="918"/>
      <c r="DY109" s="918"/>
      <c r="DZ109" s="949"/>
    </row>
    <row r="110" spans="1:131" s="197" customFormat="1" ht="26.25" customHeight="1" x14ac:dyDescent="0.15">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317837</v>
      </c>
      <c r="AB110" s="903"/>
      <c r="AC110" s="903"/>
      <c r="AD110" s="903"/>
      <c r="AE110" s="904"/>
      <c r="AF110" s="905">
        <v>276302</v>
      </c>
      <c r="AG110" s="903"/>
      <c r="AH110" s="903"/>
      <c r="AI110" s="903"/>
      <c r="AJ110" s="904"/>
      <c r="AK110" s="905">
        <v>241638</v>
      </c>
      <c r="AL110" s="903"/>
      <c r="AM110" s="903"/>
      <c r="AN110" s="903"/>
      <c r="AO110" s="904"/>
      <c r="AP110" s="906">
        <v>25.1</v>
      </c>
      <c r="AQ110" s="907"/>
      <c r="AR110" s="907"/>
      <c r="AS110" s="907"/>
      <c r="AT110" s="908"/>
      <c r="AU110" s="950" t="s">
        <v>61</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1987655</v>
      </c>
      <c r="BR110" s="830"/>
      <c r="BS110" s="830"/>
      <c r="BT110" s="830"/>
      <c r="BU110" s="830"/>
      <c r="BV110" s="830">
        <v>2044181</v>
      </c>
      <c r="BW110" s="830"/>
      <c r="BX110" s="830"/>
      <c r="BY110" s="830"/>
      <c r="BZ110" s="830"/>
      <c r="CA110" s="830">
        <v>2019262</v>
      </c>
      <c r="CB110" s="830"/>
      <c r="CC110" s="830"/>
      <c r="CD110" s="830"/>
      <c r="CE110" s="830"/>
      <c r="CF110" s="891">
        <v>209.8</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414</v>
      </c>
      <c r="DH110" s="830"/>
      <c r="DI110" s="830"/>
      <c r="DJ110" s="830"/>
      <c r="DK110" s="830"/>
      <c r="DL110" s="830" t="s">
        <v>414</v>
      </c>
      <c r="DM110" s="830"/>
      <c r="DN110" s="830"/>
      <c r="DO110" s="830"/>
      <c r="DP110" s="830"/>
      <c r="DQ110" s="830" t="s">
        <v>414</v>
      </c>
      <c r="DR110" s="830"/>
      <c r="DS110" s="830"/>
      <c r="DT110" s="830"/>
      <c r="DU110" s="830"/>
      <c r="DV110" s="831" t="s">
        <v>414</v>
      </c>
      <c r="DW110" s="831"/>
      <c r="DX110" s="831"/>
      <c r="DY110" s="831"/>
      <c r="DZ110" s="832"/>
    </row>
    <row r="111" spans="1:131" s="197" customFormat="1" ht="26.25" customHeight="1" x14ac:dyDescent="0.15">
      <c r="A111" s="808" t="s">
        <v>415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416</v>
      </c>
      <c r="AB111" s="939"/>
      <c r="AC111" s="939"/>
      <c r="AD111" s="939"/>
      <c r="AE111" s="940"/>
      <c r="AF111" s="941" t="s">
        <v>416</v>
      </c>
      <c r="AG111" s="939"/>
      <c r="AH111" s="939"/>
      <c r="AI111" s="939"/>
      <c r="AJ111" s="940"/>
      <c r="AK111" s="941" t="s">
        <v>416</v>
      </c>
      <c r="AL111" s="939"/>
      <c r="AM111" s="939"/>
      <c r="AN111" s="939"/>
      <c r="AO111" s="940"/>
      <c r="AP111" s="942" t="s">
        <v>416</v>
      </c>
      <c r="AQ111" s="943"/>
      <c r="AR111" s="943"/>
      <c r="AS111" s="943"/>
      <c r="AT111" s="944"/>
      <c r="AU111" s="953"/>
      <c r="AV111" s="954"/>
      <c r="AW111" s="954"/>
      <c r="AX111" s="954"/>
      <c r="AY111" s="955"/>
      <c r="AZ111" s="797" t="s">
        <v>417</v>
      </c>
      <c r="BA111" s="798"/>
      <c r="BB111" s="798"/>
      <c r="BC111" s="798"/>
      <c r="BD111" s="798"/>
      <c r="BE111" s="798"/>
      <c r="BF111" s="798"/>
      <c r="BG111" s="798"/>
      <c r="BH111" s="798"/>
      <c r="BI111" s="798"/>
      <c r="BJ111" s="798"/>
      <c r="BK111" s="798"/>
      <c r="BL111" s="798"/>
      <c r="BM111" s="798"/>
      <c r="BN111" s="798"/>
      <c r="BO111" s="798"/>
      <c r="BP111" s="799"/>
      <c r="BQ111" s="800" t="s">
        <v>414</v>
      </c>
      <c r="BR111" s="801"/>
      <c r="BS111" s="801"/>
      <c r="BT111" s="801"/>
      <c r="BU111" s="801"/>
      <c r="BV111" s="801" t="s">
        <v>414</v>
      </c>
      <c r="BW111" s="801"/>
      <c r="BX111" s="801"/>
      <c r="BY111" s="801"/>
      <c r="BZ111" s="801"/>
      <c r="CA111" s="801" t="s">
        <v>414</v>
      </c>
      <c r="CB111" s="801"/>
      <c r="CC111" s="801"/>
      <c r="CD111" s="801"/>
      <c r="CE111" s="801"/>
      <c r="CF111" s="878" t="s">
        <v>414</v>
      </c>
      <c r="CG111" s="879"/>
      <c r="CH111" s="879"/>
      <c r="CI111" s="879"/>
      <c r="CJ111" s="879"/>
      <c r="CK111" s="947"/>
      <c r="CL111" s="896"/>
      <c r="CM111" s="833" t="s">
        <v>418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x14ac:dyDescent="0.15">
      <c r="A112" s="932" t="s">
        <v>419</v>
      </c>
      <c r="B112" s="933"/>
      <c r="C112" s="798" t="s">
        <v>420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421</v>
      </c>
      <c r="BA112" s="798"/>
      <c r="BB112" s="798"/>
      <c r="BC112" s="798"/>
      <c r="BD112" s="798"/>
      <c r="BE112" s="798"/>
      <c r="BF112" s="798"/>
      <c r="BG112" s="798"/>
      <c r="BH112" s="798"/>
      <c r="BI112" s="798"/>
      <c r="BJ112" s="798"/>
      <c r="BK112" s="798"/>
      <c r="BL112" s="798"/>
      <c r="BM112" s="798"/>
      <c r="BN112" s="798"/>
      <c r="BO112" s="798"/>
      <c r="BP112" s="799"/>
      <c r="BQ112" s="800">
        <v>476472</v>
      </c>
      <c r="BR112" s="801"/>
      <c r="BS112" s="801"/>
      <c r="BT112" s="801"/>
      <c r="BU112" s="801"/>
      <c r="BV112" s="801">
        <v>310549</v>
      </c>
      <c r="BW112" s="801"/>
      <c r="BX112" s="801"/>
      <c r="BY112" s="801"/>
      <c r="BZ112" s="801"/>
      <c r="CA112" s="801">
        <v>379609</v>
      </c>
      <c r="CB112" s="801"/>
      <c r="CC112" s="801"/>
      <c r="CD112" s="801"/>
      <c r="CE112" s="801"/>
      <c r="CF112" s="878">
        <v>39.4</v>
      </c>
      <c r="CG112" s="879"/>
      <c r="CH112" s="879"/>
      <c r="CI112" s="879"/>
      <c r="CJ112" s="879"/>
      <c r="CK112" s="947"/>
      <c r="CL112" s="896"/>
      <c r="CM112" s="833" t="s">
        <v>422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423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72108</v>
      </c>
      <c r="AB113" s="939"/>
      <c r="AC113" s="939"/>
      <c r="AD113" s="939"/>
      <c r="AE113" s="940"/>
      <c r="AF113" s="941">
        <v>62260</v>
      </c>
      <c r="AG113" s="939"/>
      <c r="AH113" s="939"/>
      <c r="AI113" s="939"/>
      <c r="AJ113" s="940"/>
      <c r="AK113" s="941">
        <v>54402</v>
      </c>
      <c r="AL113" s="939"/>
      <c r="AM113" s="939"/>
      <c r="AN113" s="939"/>
      <c r="AO113" s="940"/>
      <c r="AP113" s="942">
        <v>5.7</v>
      </c>
      <c r="AQ113" s="943"/>
      <c r="AR113" s="943"/>
      <c r="AS113" s="943"/>
      <c r="AT113" s="944"/>
      <c r="AU113" s="953"/>
      <c r="AV113" s="954"/>
      <c r="AW113" s="954"/>
      <c r="AX113" s="954"/>
      <c r="AY113" s="955"/>
      <c r="AZ113" s="797" t="s">
        <v>424</v>
      </c>
      <c r="BA113" s="798"/>
      <c r="BB113" s="798"/>
      <c r="BC113" s="798"/>
      <c r="BD113" s="798"/>
      <c r="BE113" s="798"/>
      <c r="BF113" s="798"/>
      <c r="BG113" s="798"/>
      <c r="BH113" s="798"/>
      <c r="BI113" s="798"/>
      <c r="BJ113" s="798"/>
      <c r="BK113" s="798"/>
      <c r="BL113" s="798"/>
      <c r="BM113" s="798"/>
      <c r="BN113" s="798"/>
      <c r="BO113" s="798"/>
      <c r="BP113" s="799"/>
      <c r="BQ113" s="800">
        <v>11148</v>
      </c>
      <c r="BR113" s="801"/>
      <c r="BS113" s="801"/>
      <c r="BT113" s="801"/>
      <c r="BU113" s="801"/>
      <c r="BV113" s="801">
        <v>9693</v>
      </c>
      <c r="BW113" s="801"/>
      <c r="BX113" s="801"/>
      <c r="BY113" s="801"/>
      <c r="BZ113" s="801"/>
      <c r="CA113" s="801">
        <v>8351</v>
      </c>
      <c r="CB113" s="801"/>
      <c r="CC113" s="801"/>
      <c r="CD113" s="801"/>
      <c r="CE113" s="801"/>
      <c r="CF113" s="878">
        <v>0.9</v>
      </c>
      <c r="CG113" s="879"/>
      <c r="CH113" s="879"/>
      <c r="CI113" s="879"/>
      <c r="CJ113" s="879"/>
      <c r="CK113" s="947"/>
      <c r="CL113" s="896"/>
      <c r="CM113" s="833" t="s">
        <v>425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1794</v>
      </c>
      <c r="AB114" s="814"/>
      <c r="AC114" s="814"/>
      <c r="AD114" s="814"/>
      <c r="AE114" s="815"/>
      <c r="AF114" s="816">
        <v>1842</v>
      </c>
      <c r="AG114" s="814"/>
      <c r="AH114" s="814"/>
      <c r="AI114" s="814"/>
      <c r="AJ114" s="815"/>
      <c r="AK114" s="816">
        <v>1315</v>
      </c>
      <c r="AL114" s="814"/>
      <c r="AM114" s="814"/>
      <c r="AN114" s="814"/>
      <c r="AO114" s="815"/>
      <c r="AP114" s="784">
        <v>0.1</v>
      </c>
      <c r="AQ114" s="785"/>
      <c r="AR114" s="785"/>
      <c r="AS114" s="785"/>
      <c r="AT114" s="786"/>
      <c r="AU114" s="953"/>
      <c r="AV114" s="954"/>
      <c r="AW114" s="954"/>
      <c r="AX114" s="954"/>
      <c r="AY114" s="955"/>
      <c r="AZ114" s="797" t="s">
        <v>427</v>
      </c>
      <c r="BA114" s="798"/>
      <c r="BB114" s="798"/>
      <c r="BC114" s="798"/>
      <c r="BD114" s="798"/>
      <c r="BE114" s="798"/>
      <c r="BF114" s="798"/>
      <c r="BG114" s="798"/>
      <c r="BH114" s="798"/>
      <c r="BI114" s="798"/>
      <c r="BJ114" s="798"/>
      <c r="BK114" s="798"/>
      <c r="BL114" s="798"/>
      <c r="BM114" s="798"/>
      <c r="BN114" s="798"/>
      <c r="BO114" s="798"/>
      <c r="BP114" s="799"/>
      <c r="BQ114" s="800">
        <v>255226</v>
      </c>
      <c r="BR114" s="801"/>
      <c r="BS114" s="801"/>
      <c r="BT114" s="801"/>
      <c r="BU114" s="801"/>
      <c r="BV114" s="801">
        <v>242859</v>
      </c>
      <c r="BW114" s="801"/>
      <c r="BX114" s="801"/>
      <c r="BY114" s="801"/>
      <c r="BZ114" s="801"/>
      <c r="CA114" s="801">
        <v>148704</v>
      </c>
      <c r="CB114" s="801"/>
      <c r="CC114" s="801"/>
      <c r="CD114" s="801"/>
      <c r="CE114" s="801"/>
      <c r="CF114" s="878">
        <v>15.4</v>
      </c>
      <c r="CG114" s="879"/>
      <c r="CH114" s="879"/>
      <c r="CI114" s="879"/>
      <c r="CJ114" s="879"/>
      <c r="CK114" s="947"/>
      <c r="CL114" s="896"/>
      <c r="CM114" s="833" t="s">
        <v>428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430</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431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432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1469</v>
      </c>
      <c r="AB116" s="814"/>
      <c r="AC116" s="814"/>
      <c r="AD116" s="814"/>
      <c r="AE116" s="815"/>
      <c r="AF116" s="816">
        <v>1086</v>
      </c>
      <c r="AG116" s="814"/>
      <c r="AH116" s="814"/>
      <c r="AI116" s="814"/>
      <c r="AJ116" s="815"/>
      <c r="AK116" s="816">
        <v>2290</v>
      </c>
      <c r="AL116" s="814"/>
      <c r="AM116" s="814"/>
      <c r="AN116" s="814"/>
      <c r="AO116" s="815"/>
      <c r="AP116" s="784">
        <v>0.2</v>
      </c>
      <c r="AQ116" s="785"/>
      <c r="AR116" s="785"/>
      <c r="AS116" s="785"/>
      <c r="AT116" s="786"/>
      <c r="AU116" s="953"/>
      <c r="AV116" s="954"/>
      <c r="AW116" s="954"/>
      <c r="AX116" s="954"/>
      <c r="AY116" s="955"/>
      <c r="AZ116" s="797" t="s">
        <v>433</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435</v>
      </c>
      <c r="Z117" s="919"/>
      <c r="AA117" s="924">
        <v>393208</v>
      </c>
      <c r="AB117" s="925"/>
      <c r="AC117" s="925"/>
      <c r="AD117" s="925"/>
      <c r="AE117" s="926"/>
      <c r="AF117" s="928">
        <v>341490</v>
      </c>
      <c r="AG117" s="925"/>
      <c r="AH117" s="925"/>
      <c r="AI117" s="925"/>
      <c r="AJ117" s="926"/>
      <c r="AK117" s="928">
        <v>299645</v>
      </c>
      <c r="AL117" s="925"/>
      <c r="AM117" s="925"/>
      <c r="AN117" s="925"/>
      <c r="AO117" s="926"/>
      <c r="AP117" s="929"/>
      <c r="AQ117" s="930"/>
      <c r="AR117" s="930"/>
      <c r="AS117" s="930"/>
      <c r="AT117" s="931"/>
      <c r="AU117" s="953"/>
      <c r="AV117" s="954"/>
      <c r="AW117" s="954"/>
      <c r="AX117" s="954"/>
      <c r="AY117" s="955"/>
      <c r="AZ117" s="875" t="s">
        <v>436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286</v>
      </c>
      <c r="AG118" s="918"/>
      <c r="AH118" s="918"/>
      <c r="AI118" s="918"/>
      <c r="AJ118" s="919"/>
      <c r="AK118" s="920" t="s">
        <v>285</v>
      </c>
      <c r="AL118" s="918"/>
      <c r="AM118" s="918"/>
      <c r="AN118" s="918"/>
      <c r="AO118" s="919"/>
      <c r="AP118" s="921" t="s">
        <v>408</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438</v>
      </c>
      <c r="BP118" s="868"/>
      <c r="BQ118" s="887">
        <v>2730501</v>
      </c>
      <c r="BR118" s="888"/>
      <c r="BS118" s="888"/>
      <c r="BT118" s="888"/>
      <c r="BU118" s="888"/>
      <c r="BV118" s="888">
        <v>2607282</v>
      </c>
      <c r="BW118" s="888"/>
      <c r="BX118" s="888"/>
      <c r="BY118" s="888"/>
      <c r="BZ118" s="888"/>
      <c r="CA118" s="888">
        <v>2555926</v>
      </c>
      <c r="CB118" s="888"/>
      <c r="CC118" s="888"/>
      <c r="CD118" s="888"/>
      <c r="CE118" s="888"/>
      <c r="CF118" s="773"/>
      <c r="CG118" s="774"/>
      <c r="CH118" s="774"/>
      <c r="CI118" s="774"/>
      <c r="CJ118" s="871"/>
      <c r="CK118" s="947"/>
      <c r="CL118" s="896"/>
      <c r="CM118" s="833" t="s">
        <v>439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440</v>
      </c>
      <c r="AV119" s="910"/>
      <c r="AW119" s="910"/>
      <c r="AX119" s="910"/>
      <c r="AY119" s="911"/>
      <c r="AZ119" s="846" t="s">
        <v>441</v>
      </c>
      <c r="BA119" s="788"/>
      <c r="BB119" s="788"/>
      <c r="BC119" s="788"/>
      <c r="BD119" s="788"/>
      <c r="BE119" s="788"/>
      <c r="BF119" s="788"/>
      <c r="BG119" s="788"/>
      <c r="BH119" s="788"/>
      <c r="BI119" s="788"/>
      <c r="BJ119" s="788"/>
      <c r="BK119" s="788"/>
      <c r="BL119" s="788"/>
      <c r="BM119" s="788"/>
      <c r="BN119" s="788"/>
      <c r="BO119" s="788"/>
      <c r="BP119" s="789"/>
      <c r="BQ119" s="829">
        <v>409118</v>
      </c>
      <c r="BR119" s="830"/>
      <c r="BS119" s="830"/>
      <c r="BT119" s="830"/>
      <c r="BU119" s="830"/>
      <c r="BV119" s="830">
        <v>395938</v>
      </c>
      <c r="BW119" s="830"/>
      <c r="BX119" s="830"/>
      <c r="BY119" s="830"/>
      <c r="BZ119" s="830"/>
      <c r="CA119" s="830">
        <v>392640</v>
      </c>
      <c r="CB119" s="830"/>
      <c r="CC119" s="830"/>
      <c r="CD119" s="830"/>
      <c r="CE119" s="830"/>
      <c r="CF119" s="891">
        <v>40.799999999999997</v>
      </c>
      <c r="CG119" s="892"/>
      <c r="CH119" s="892"/>
      <c r="CI119" s="892"/>
      <c r="CJ119" s="892"/>
      <c r="CK119" s="948"/>
      <c r="CL119" s="898"/>
      <c r="CM119" s="855" t="s">
        <v>442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418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443</v>
      </c>
      <c r="BA120" s="798"/>
      <c r="BB120" s="798"/>
      <c r="BC120" s="798"/>
      <c r="BD120" s="798"/>
      <c r="BE120" s="798"/>
      <c r="BF120" s="798"/>
      <c r="BG120" s="798"/>
      <c r="BH120" s="798"/>
      <c r="BI120" s="798"/>
      <c r="BJ120" s="798"/>
      <c r="BK120" s="798"/>
      <c r="BL120" s="798"/>
      <c r="BM120" s="798"/>
      <c r="BN120" s="798"/>
      <c r="BO120" s="798"/>
      <c r="BP120" s="799"/>
      <c r="BQ120" s="800">
        <v>206982</v>
      </c>
      <c r="BR120" s="801"/>
      <c r="BS120" s="801"/>
      <c r="BT120" s="801"/>
      <c r="BU120" s="801"/>
      <c r="BV120" s="801">
        <v>218534</v>
      </c>
      <c r="BW120" s="801"/>
      <c r="BX120" s="801"/>
      <c r="BY120" s="801"/>
      <c r="BZ120" s="801"/>
      <c r="CA120" s="801">
        <v>225914</v>
      </c>
      <c r="CB120" s="801"/>
      <c r="CC120" s="801"/>
      <c r="CD120" s="801"/>
      <c r="CE120" s="801"/>
      <c r="CF120" s="878">
        <v>23.5</v>
      </c>
      <c r="CG120" s="879"/>
      <c r="CH120" s="879"/>
      <c r="CI120" s="879"/>
      <c r="CJ120" s="879"/>
      <c r="CK120" s="880" t="s">
        <v>444</v>
      </c>
      <c r="CL120" s="840"/>
      <c r="CM120" s="840"/>
      <c r="CN120" s="840"/>
      <c r="CO120" s="841"/>
      <c r="CP120" s="884" t="s">
        <v>445</v>
      </c>
      <c r="CQ120" s="885"/>
      <c r="CR120" s="885"/>
      <c r="CS120" s="885"/>
      <c r="CT120" s="885"/>
      <c r="CU120" s="885"/>
      <c r="CV120" s="885"/>
      <c r="CW120" s="885"/>
      <c r="CX120" s="885"/>
      <c r="CY120" s="885"/>
      <c r="CZ120" s="885"/>
      <c r="DA120" s="885"/>
      <c r="DB120" s="885"/>
      <c r="DC120" s="885"/>
      <c r="DD120" s="885"/>
      <c r="DE120" s="885"/>
      <c r="DF120" s="886"/>
      <c r="DG120" s="829">
        <v>307502</v>
      </c>
      <c r="DH120" s="830"/>
      <c r="DI120" s="830"/>
      <c r="DJ120" s="830"/>
      <c r="DK120" s="830"/>
      <c r="DL120" s="830">
        <v>199897</v>
      </c>
      <c r="DM120" s="830"/>
      <c r="DN120" s="830"/>
      <c r="DO120" s="830"/>
      <c r="DP120" s="830"/>
      <c r="DQ120" s="830">
        <v>248094</v>
      </c>
      <c r="DR120" s="830"/>
      <c r="DS120" s="830"/>
      <c r="DT120" s="830"/>
      <c r="DU120" s="830"/>
      <c r="DV120" s="831">
        <v>25.8</v>
      </c>
      <c r="DW120" s="831"/>
      <c r="DX120" s="831"/>
      <c r="DY120" s="831"/>
      <c r="DZ120" s="832"/>
    </row>
    <row r="121" spans="1:130" s="197" customFormat="1" ht="26.25" customHeight="1" x14ac:dyDescent="0.15">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1476658</v>
      </c>
      <c r="BR121" s="888"/>
      <c r="BS121" s="888"/>
      <c r="BT121" s="888"/>
      <c r="BU121" s="888"/>
      <c r="BV121" s="888">
        <v>1498556</v>
      </c>
      <c r="BW121" s="888"/>
      <c r="BX121" s="888"/>
      <c r="BY121" s="888"/>
      <c r="BZ121" s="888"/>
      <c r="CA121" s="888">
        <v>1257368</v>
      </c>
      <c r="CB121" s="888"/>
      <c r="CC121" s="888"/>
      <c r="CD121" s="888"/>
      <c r="CE121" s="888"/>
      <c r="CF121" s="889">
        <v>130.6</v>
      </c>
      <c r="CG121" s="890"/>
      <c r="CH121" s="890"/>
      <c r="CI121" s="890"/>
      <c r="CJ121" s="890"/>
      <c r="CK121" s="881"/>
      <c r="CL121" s="842"/>
      <c r="CM121" s="842"/>
      <c r="CN121" s="842"/>
      <c r="CO121" s="843"/>
      <c r="CP121" s="858" t="s">
        <v>448</v>
      </c>
      <c r="CQ121" s="859"/>
      <c r="CR121" s="859"/>
      <c r="CS121" s="859"/>
      <c r="CT121" s="859"/>
      <c r="CU121" s="859"/>
      <c r="CV121" s="859"/>
      <c r="CW121" s="859"/>
      <c r="CX121" s="859"/>
      <c r="CY121" s="859"/>
      <c r="CZ121" s="859"/>
      <c r="DA121" s="859"/>
      <c r="DB121" s="859"/>
      <c r="DC121" s="859"/>
      <c r="DD121" s="859"/>
      <c r="DE121" s="859"/>
      <c r="DF121" s="860"/>
      <c r="DG121" s="800">
        <v>134254</v>
      </c>
      <c r="DH121" s="801"/>
      <c r="DI121" s="801"/>
      <c r="DJ121" s="801"/>
      <c r="DK121" s="801"/>
      <c r="DL121" s="801">
        <v>47058</v>
      </c>
      <c r="DM121" s="801"/>
      <c r="DN121" s="801"/>
      <c r="DO121" s="801"/>
      <c r="DP121" s="801"/>
      <c r="DQ121" s="801">
        <v>119765</v>
      </c>
      <c r="DR121" s="801"/>
      <c r="DS121" s="801"/>
      <c r="DT121" s="801"/>
      <c r="DU121" s="801"/>
      <c r="DV121" s="853">
        <v>12.4</v>
      </c>
      <c r="DW121" s="853"/>
      <c r="DX121" s="853"/>
      <c r="DY121" s="853"/>
      <c r="DZ121" s="854"/>
    </row>
    <row r="122" spans="1:130" s="197" customFormat="1" ht="26.25" customHeight="1" x14ac:dyDescent="0.15">
      <c r="A122" s="895"/>
      <c r="B122" s="896"/>
      <c r="C122" s="833" t="s">
        <v>428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449</v>
      </c>
      <c r="BP122" s="868"/>
      <c r="BQ122" s="869">
        <v>2092758</v>
      </c>
      <c r="BR122" s="870"/>
      <c r="BS122" s="870"/>
      <c r="BT122" s="870"/>
      <c r="BU122" s="870"/>
      <c r="BV122" s="870">
        <v>2113028</v>
      </c>
      <c r="BW122" s="870"/>
      <c r="BX122" s="870"/>
      <c r="BY122" s="870"/>
      <c r="BZ122" s="870"/>
      <c r="CA122" s="870">
        <v>1875922</v>
      </c>
      <c r="CB122" s="870"/>
      <c r="CC122" s="870"/>
      <c r="CD122" s="870"/>
      <c r="CE122" s="870"/>
      <c r="CF122" s="773"/>
      <c r="CG122" s="774"/>
      <c r="CH122" s="774"/>
      <c r="CI122" s="774"/>
      <c r="CJ122" s="871"/>
      <c r="CK122" s="881"/>
      <c r="CL122" s="842"/>
      <c r="CM122" s="842"/>
      <c r="CN122" s="842"/>
      <c r="CO122" s="843"/>
      <c r="CP122" s="858" t="s">
        <v>450</v>
      </c>
      <c r="CQ122" s="859"/>
      <c r="CR122" s="859"/>
      <c r="CS122" s="859"/>
      <c r="CT122" s="859"/>
      <c r="CU122" s="859"/>
      <c r="CV122" s="859"/>
      <c r="CW122" s="859"/>
      <c r="CX122" s="859"/>
      <c r="CY122" s="859"/>
      <c r="CZ122" s="859"/>
      <c r="DA122" s="859"/>
      <c r="DB122" s="859"/>
      <c r="DC122" s="859"/>
      <c r="DD122" s="859"/>
      <c r="DE122" s="859"/>
      <c r="DF122" s="860"/>
      <c r="DG122" s="800">
        <v>34716</v>
      </c>
      <c r="DH122" s="801"/>
      <c r="DI122" s="801"/>
      <c r="DJ122" s="801"/>
      <c r="DK122" s="801"/>
      <c r="DL122" s="801">
        <v>63594</v>
      </c>
      <c r="DM122" s="801"/>
      <c r="DN122" s="801"/>
      <c r="DO122" s="801"/>
      <c r="DP122" s="801"/>
      <c r="DQ122" s="801">
        <v>11750</v>
      </c>
      <c r="DR122" s="801"/>
      <c r="DS122" s="801"/>
      <c r="DT122" s="801"/>
      <c r="DU122" s="801"/>
      <c r="DV122" s="853">
        <v>1.2</v>
      </c>
      <c r="DW122" s="853"/>
      <c r="DX122" s="853"/>
      <c r="DY122" s="853"/>
      <c r="DZ122" s="854"/>
    </row>
    <row r="123" spans="1:130" s="197" customFormat="1" ht="26.25" customHeight="1" thickBot="1" x14ac:dyDescent="0.2">
      <c r="A123" s="895"/>
      <c r="B123" s="896"/>
      <c r="C123" s="833" t="s">
        <v>434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451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70.8</v>
      </c>
      <c r="BR123" s="862"/>
      <c r="BS123" s="862"/>
      <c r="BT123" s="862"/>
      <c r="BU123" s="862"/>
      <c r="BV123" s="862">
        <v>54.5</v>
      </c>
      <c r="BW123" s="862"/>
      <c r="BX123" s="862"/>
      <c r="BY123" s="862"/>
      <c r="BZ123" s="862"/>
      <c r="CA123" s="862">
        <v>70.599999999999994</v>
      </c>
      <c r="CB123" s="862"/>
      <c r="CC123" s="862"/>
      <c r="CD123" s="862"/>
      <c r="CE123" s="862"/>
      <c r="CF123" s="760"/>
      <c r="CG123" s="761"/>
      <c r="CH123" s="761"/>
      <c r="CI123" s="761"/>
      <c r="CJ123" s="863"/>
      <c r="CK123" s="881"/>
      <c r="CL123" s="842"/>
      <c r="CM123" s="842"/>
      <c r="CN123" s="842"/>
      <c r="CO123" s="843"/>
      <c r="CP123" s="858" t="s">
        <v>452</v>
      </c>
      <c r="CQ123" s="859"/>
      <c r="CR123" s="859"/>
      <c r="CS123" s="859"/>
      <c r="CT123" s="859"/>
      <c r="CU123" s="859"/>
      <c r="CV123" s="859"/>
      <c r="CW123" s="859"/>
      <c r="CX123" s="859"/>
      <c r="CY123" s="859"/>
      <c r="CZ123" s="859"/>
      <c r="DA123" s="859"/>
      <c r="DB123" s="859"/>
      <c r="DC123" s="859"/>
      <c r="DD123" s="859"/>
      <c r="DE123" s="859"/>
      <c r="DF123" s="860"/>
      <c r="DG123" s="813" t="s">
        <v>453</v>
      </c>
      <c r="DH123" s="814"/>
      <c r="DI123" s="814"/>
      <c r="DJ123" s="814"/>
      <c r="DK123" s="815"/>
      <c r="DL123" s="816" t="s">
        <v>453</v>
      </c>
      <c r="DM123" s="814"/>
      <c r="DN123" s="814"/>
      <c r="DO123" s="814"/>
      <c r="DP123" s="815"/>
      <c r="DQ123" s="816" t="s">
        <v>453</v>
      </c>
      <c r="DR123" s="814"/>
      <c r="DS123" s="814"/>
      <c r="DT123" s="814"/>
      <c r="DU123" s="815"/>
      <c r="DV123" s="784" t="s">
        <v>453</v>
      </c>
      <c r="DW123" s="785"/>
      <c r="DX123" s="785"/>
      <c r="DY123" s="785"/>
      <c r="DZ123" s="786"/>
    </row>
    <row r="124" spans="1:130" s="197" customFormat="1" ht="26.25" customHeight="1" x14ac:dyDescent="0.15">
      <c r="A124" s="895"/>
      <c r="B124" s="896"/>
      <c r="C124" s="833" t="s">
        <v>437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453</v>
      </c>
      <c r="AB124" s="814"/>
      <c r="AC124" s="814"/>
      <c r="AD124" s="814"/>
      <c r="AE124" s="815"/>
      <c r="AF124" s="816" t="s">
        <v>453</v>
      </c>
      <c r="AG124" s="814"/>
      <c r="AH124" s="814"/>
      <c r="AI124" s="814"/>
      <c r="AJ124" s="815"/>
      <c r="AK124" s="816" t="s">
        <v>453</v>
      </c>
      <c r="AL124" s="814"/>
      <c r="AM124" s="814"/>
      <c r="AN124" s="814"/>
      <c r="AO124" s="815"/>
      <c r="AP124" s="784" t="s">
        <v>453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454</v>
      </c>
      <c r="CQ124" s="859"/>
      <c r="CR124" s="859"/>
      <c r="CS124" s="859"/>
      <c r="CT124" s="859"/>
      <c r="CU124" s="859"/>
      <c r="CV124" s="859"/>
      <c r="CW124" s="859"/>
      <c r="CX124" s="859"/>
      <c r="CY124" s="859"/>
      <c r="CZ124" s="859"/>
      <c r="DA124" s="859"/>
      <c r="DB124" s="859"/>
      <c r="DC124" s="859"/>
      <c r="DD124" s="859"/>
      <c r="DE124" s="859"/>
      <c r="DF124" s="860"/>
      <c r="DG124" s="746" t="s">
        <v>453</v>
      </c>
      <c r="DH124" s="747"/>
      <c r="DI124" s="747"/>
      <c r="DJ124" s="747"/>
      <c r="DK124" s="748"/>
      <c r="DL124" s="749" t="s">
        <v>453</v>
      </c>
      <c r="DM124" s="747"/>
      <c r="DN124" s="747"/>
      <c r="DO124" s="747"/>
      <c r="DP124" s="748"/>
      <c r="DQ124" s="749" t="s">
        <v>453</v>
      </c>
      <c r="DR124" s="747"/>
      <c r="DS124" s="747"/>
      <c r="DT124" s="747"/>
      <c r="DU124" s="748"/>
      <c r="DV124" s="837" t="s">
        <v>453</v>
      </c>
      <c r="DW124" s="838"/>
      <c r="DX124" s="838"/>
      <c r="DY124" s="838"/>
      <c r="DZ124" s="839"/>
    </row>
    <row r="125" spans="1:130" s="197" customFormat="1" ht="26.25" customHeight="1" thickBot="1" x14ac:dyDescent="0.2">
      <c r="A125" s="895"/>
      <c r="B125" s="896"/>
      <c r="C125" s="833" t="s">
        <v>439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453</v>
      </c>
      <c r="AB125" s="814"/>
      <c r="AC125" s="814"/>
      <c r="AD125" s="814"/>
      <c r="AE125" s="815"/>
      <c r="AF125" s="816" t="s">
        <v>453</v>
      </c>
      <c r="AG125" s="814"/>
      <c r="AH125" s="814"/>
      <c r="AI125" s="814"/>
      <c r="AJ125" s="815"/>
      <c r="AK125" s="816" t="s">
        <v>453</v>
      </c>
      <c r="AL125" s="814"/>
      <c r="AM125" s="814"/>
      <c r="AN125" s="814"/>
      <c r="AO125" s="815"/>
      <c r="AP125" s="784" t="s">
        <v>453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455</v>
      </c>
      <c r="CL125" s="840"/>
      <c r="CM125" s="840"/>
      <c r="CN125" s="840"/>
      <c r="CO125" s="841"/>
      <c r="CP125" s="846" t="s">
        <v>456</v>
      </c>
      <c r="CQ125" s="788"/>
      <c r="CR125" s="788"/>
      <c r="CS125" s="788"/>
      <c r="CT125" s="788"/>
      <c r="CU125" s="788"/>
      <c r="CV125" s="788"/>
      <c r="CW125" s="788"/>
      <c r="CX125" s="788"/>
      <c r="CY125" s="788"/>
      <c r="CZ125" s="788"/>
      <c r="DA125" s="788"/>
      <c r="DB125" s="788"/>
      <c r="DC125" s="788"/>
      <c r="DD125" s="788"/>
      <c r="DE125" s="788"/>
      <c r="DF125" s="789"/>
      <c r="DG125" s="829" t="s">
        <v>453</v>
      </c>
      <c r="DH125" s="830"/>
      <c r="DI125" s="830"/>
      <c r="DJ125" s="830"/>
      <c r="DK125" s="830"/>
      <c r="DL125" s="830" t="s">
        <v>453</v>
      </c>
      <c r="DM125" s="830"/>
      <c r="DN125" s="830"/>
      <c r="DO125" s="830"/>
      <c r="DP125" s="830"/>
      <c r="DQ125" s="830" t="s">
        <v>453</v>
      </c>
      <c r="DR125" s="830"/>
      <c r="DS125" s="830"/>
      <c r="DT125" s="830"/>
      <c r="DU125" s="830"/>
      <c r="DV125" s="831" t="s">
        <v>453</v>
      </c>
      <c r="DW125" s="831"/>
      <c r="DX125" s="831"/>
      <c r="DY125" s="831"/>
      <c r="DZ125" s="832"/>
    </row>
    <row r="126" spans="1:130" s="197" customFormat="1" ht="26.25" customHeight="1" x14ac:dyDescent="0.15">
      <c r="A126" s="895"/>
      <c r="B126" s="896"/>
      <c r="C126" s="833" t="s">
        <v>442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453</v>
      </c>
      <c r="AB126" s="814"/>
      <c r="AC126" s="814"/>
      <c r="AD126" s="814"/>
      <c r="AE126" s="815"/>
      <c r="AF126" s="816" t="s">
        <v>453</v>
      </c>
      <c r="AG126" s="814"/>
      <c r="AH126" s="814"/>
      <c r="AI126" s="814"/>
      <c r="AJ126" s="815"/>
      <c r="AK126" s="816" t="s">
        <v>453</v>
      </c>
      <c r="AL126" s="814"/>
      <c r="AM126" s="814"/>
      <c r="AN126" s="814"/>
      <c r="AO126" s="815"/>
      <c r="AP126" s="784" t="s">
        <v>453</v>
      </c>
      <c r="AQ126" s="785"/>
      <c r="AR126" s="785"/>
      <c r="AS126" s="785"/>
      <c r="AT126" s="786"/>
      <c r="AU126" s="233"/>
      <c r="AV126" s="233"/>
      <c r="AW126" s="233"/>
      <c r="AX126" s="836" t="s">
        <v>457</v>
      </c>
      <c r="AY126" s="794"/>
      <c r="AZ126" s="794"/>
      <c r="BA126" s="794"/>
      <c r="BB126" s="794"/>
      <c r="BC126" s="794"/>
      <c r="BD126" s="794"/>
      <c r="BE126" s="795"/>
      <c r="BF126" s="793" t="s">
        <v>458</v>
      </c>
      <c r="BG126" s="794"/>
      <c r="BH126" s="794"/>
      <c r="BI126" s="794"/>
      <c r="BJ126" s="794"/>
      <c r="BK126" s="794"/>
      <c r="BL126" s="795"/>
      <c r="BM126" s="793" t="s">
        <v>459</v>
      </c>
      <c r="BN126" s="794"/>
      <c r="BO126" s="794"/>
      <c r="BP126" s="794"/>
      <c r="BQ126" s="794"/>
      <c r="BR126" s="794"/>
      <c r="BS126" s="795"/>
      <c r="BT126" s="793" t="s">
        <v>460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461</v>
      </c>
      <c r="CQ126" s="798"/>
      <c r="CR126" s="798"/>
      <c r="CS126" s="798"/>
      <c r="CT126" s="798"/>
      <c r="CU126" s="798"/>
      <c r="CV126" s="798"/>
      <c r="CW126" s="798"/>
      <c r="CX126" s="798"/>
      <c r="CY126" s="798"/>
      <c r="CZ126" s="798"/>
      <c r="DA126" s="798"/>
      <c r="DB126" s="798"/>
      <c r="DC126" s="798"/>
      <c r="DD126" s="798"/>
      <c r="DE126" s="798"/>
      <c r="DF126" s="799"/>
      <c r="DG126" s="800" t="s">
        <v>453</v>
      </c>
      <c r="DH126" s="801"/>
      <c r="DI126" s="801"/>
      <c r="DJ126" s="801"/>
      <c r="DK126" s="801"/>
      <c r="DL126" s="801" t="s">
        <v>453</v>
      </c>
      <c r="DM126" s="801"/>
      <c r="DN126" s="801"/>
      <c r="DO126" s="801"/>
      <c r="DP126" s="801"/>
      <c r="DQ126" s="801" t="s">
        <v>453</v>
      </c>
      <c r="DR126" s="801"/>
      <c r="DS126" s="801"/>
      <c r="DT126" s="801"/>
      <c r="DU126" s="801"/>
      <c r="DV126" s="853" t="s">
        <v>453</v>
      </c>
      <c r="DW126" s="853"/>
      <c r="DX126" s="853"/>
      <c r="DY126" s="853"/>
      <c r="DZ126" s="854"/>
    </row>
    <row r="127" spans="1:130" s="197" customFormat="1" ht="26.25" customHeight="1" thickBot="1" x14ac:dyDescent="0.2">
      <c r="A127" s="897"/>
      <c r="B127" s="898"/>
      <c r="C127" s="855" t="s">
        <v>462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453</v>
      </c>
      <c r="AB127" s="814"/>
      <c r="AC127" s="814"/>
      <c r="AD127" s="814"/>
      <c r="AE127" s="815"/>
      <c r="AF127" s="816" t="s">
        <v>453</v>
      </c>
      <c r="AG127" s="814"/>
      <c r="AH127" s="814"/>
      <c r="AI127" s="814"/>
      <c r="AJ127" s="815"/>
      <c r="AK127" s="816" t="s">
        <v>453</v>
      </c>
      <c r="AL127" s="814"/>
      <c r="AM127" s="814"/>
      <c r="AN127" s="814"/>
      <c r="AO127" s="815"/>
      <c r="AP127" s="784" t="s">
        <v>453</v>
      </c>
      <c r="AQ127" s="785"/>
      <c r="AR127" s="785"/>
      <c r="AS127" s="785"/>
      <c r="AT127" s="786"/>
      <c r="AU127" s="233"/>
      <c r="AV127" s="233"/>
      <c r="AW127" s="233"/>
      <c r="AX127" s="787" t="s">
        <v>463</v>
      </c>
      <c r="AY127" s="788"/>
      <c r="AZ127" s="788"/>
      <c r="BA127" s="788"/>
      <c r="BB127" s="788"/>
      <c r="BC127" s="788"/>
      <c r="BD127" s="788"/>
      <c r="BE127" s="789"/>
      <c r="BF127" s="790" t="s">
        <v>453</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464</v>
      </c>
      <c r="CQ127" s="782"/>
      <c r="CR127" s="782"/>
      <c r="CS127" s="782"/>
      <c r="CT127" s="782"/>
      <c r="CU127" s="782"/>
      <c r="CV127" s="782"/>
      <c r="CW127" s="782"/>
      <c r="CX127" s="782"/>
      <c r="CY127" s="782"/>
      <c r="CZ127" s="782"/>
      <c r="DA127" s="782"/>
      <c r="DB127" s="782"/>
      <c r="DC127" s="782"/>
      <c r="DD127" s="782"/>
      <c r="DE127" s="782"/>
      <c r="DF127" s="783"/>
      <c r="DG127" s="849" t="s">
        <v>465</v>
      </c>
      <c r="DH127" s="850"/>
      <c r="DI127" s="850"/>
      <c r="DJ127" s="850"/>
      <c r="DK127" s="850"/>
      <c r="DL127" s="850" t="s">
        <v>466</v>
      </c>
      <c r="DM127" s="850"/>
      <c r="DN127" s="850"/>
      <c r="DO127" s="850"/>
      <c r="DP127" s="850"/>
      <c r="DQ127" s="850" t="s">
        <v>466</v>
      </c>
      <c r="DR127" s="850"/>
      <c r="DS127" s="850"/>
      <c r="DT127" s="850"/>
      <c r="DU127" s="850"/>
      <c r="DV127" s="851" t="s">
        <v>466</v>
      </c>
      <c r="DW127" s="851"/>
      <c r="DX127" s="851"/>
      <c r="DY127" s="851"/>
      <c r="DZ127" s="852"/>
    </row>
    <row r="128" spans="1:130" s="197" customFormat="1" ht="26.25" customHeight="1" x14ac:dyDescent="0.15">
      <c r="A128" s="825" t="s">
        <v>467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468</v>
      </c>
      <c r="X128" s="827"/>
      <c r="Y128" s="827"/>
      <c r="Z128" s="828"/>
      <c r="AA128" s="753">
        <v>26440</v>
      </c>
      <c r="AB128" s="754"/>
      <c r="AC128" s="754"/>
      <c r="AD128" s="754"/>
      <c r="AE128" s="755"/>
      <c r="AF128" s="756">
        <v>25301</v>
      </c>
      <c r="AG128" s="754"/>
      <c r="AH128" s="754"/>
      <c r="AI128" s="754"/>
      <c r="AJ128" s="755"/>
      <c r="AK128" s="756">
        <v>28350</v>
      </c>
      <c r="AL128" s="754"/>
      <c r="AM128" s="754"/>
      <c r="AN128" s="754"/>
      <c r="AO128" s="755"/>
      <c r="AP128" s="757"/>
      <c r="AQ128" s="758"/>
      <c r="AR128" s="758"/>
      <c r="AS128" s="758"/>
      <c r="AT128" s="759"/>
      <c r="AU128" s="235"/>
      <c r="AV128" s="235"/>
      <c r="AW128" s="235"/>
      <c r="AX128" s="802" t="s">
        <v>469</v>
      </c>
      <c r="AY128" s="798"/>
      <c r="AZ128" s="798"/>
      <c r="BA128" s="798"/>
      <c r="BB128" s="798"/>
      <c r="BC128" s="798"/>
      <c r="BD128" s="798"/>
      <c r="BE128" s="799"/>
      <c r="BF128" s="820" t="s">
        <v>453</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470</v>
      </c>
      <c r="X129" s="811"/>
      <c r="Y129" s="811"/>
      <c r="Z129" s="812"/>
      <c r="AA129" s="813">
        <v>1130320</v>
      </c>
      <c r="AB129" s="814"/>
      <c r="AC129" s="814"/>
      <c r="AD129" s="814"/>
      <c r="AE129" s="815"/>
      <c r="AF129" s="816">
        <v>1121629</v>
      </c>
      <c r="AG129" s="814"/>
      <c r="AH129" s="814"/>
      <c r="AI129" s="814"/>
      <c r="AJ129" s="815"/>
      <c r="AK129" s="816">
        <v>1147173</v>
      </c>
      <c r="AL129" s="814"/>
      <c r="AM129" s="814"/>
      <c r="AN129" s="814"/>
      <c r="AO129" s="815"/>
      <c r="AP129" s="817"/>
      <c r="AQ129" s="818"/>
      <c r="AR129" s="818"/>
      <c r="AS129" s="818"/>
      <c r="AT129" s="819"/>
      <c r="AU129" s="235"/>
      <c r="AV129" s="235"/>
      <c r="AW129" s="235"/>
      <c r="AX129" s="802" t="s">
        <v>471</v>
      </c>
      <c r="AY129" s="798"/>
      <c r="AZ129" s="798"/>
      <c r="BA129" s="798"/>
      <c r="BB129" s="798"/>
      <c r="BC129" s="798"/>
      <c r="BD129" s="798"/>
      <c r="BE129" s="799"/>
      <c r="BF129" s="803">
        <v>11.7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472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473</v>
      </c>
      <c r="X130" s="811"/>
      <c r="Y130" s="811"/>
      <c r="Z130" s="812"/>
      <c r="AA130" s="813">
        <v>230357</v>
      </c>
      <c r="AB130" s="814"/>
      <c r="AC130" s="814"/>
      <c r="AD130" s="814"/>
      <c r="AE130" s="815"/>
      <c r="AF130" s="816">
        <v>215123</v>
      </c>
      <c r="AG130" s="814"/>
      <c r="AH130" s="814"/>
      <c r="AI130" s="814"/>
      <c r="AJ130" s="815"/>
      <c r="AK130" s="816">
        <v>184479</v>
      </c>
      <c r="AL130" s="814"/>
      <c r="AM130" s="814"/>
      <c r="AN130" s="814"/>
      <c r="AO130" s="815"/>
      <c r="AP130" s="817"/>
      <c r="AQ130" s="818"/>
      <c r="AR130" s="818"/>
      <c r="AS130" s="818"/>
      <c r="AT130" s="819"/>
      <c r="AU130" s="235"/>
      <c r="AV130" s="235"/>
      <c r="AW130" s="235"/>
      <c r="AX130" s="781" t="s">
        <v>474</v>
      </c>
      <c r="AY130" s="782"/>
      <c r="AZ130" s="782"/>
      <c r="BA130" s="782"/>
      <c r="BB130" s="782"/>
      <c r="BC130" s="782"/>
      <c r="BD130" s="782"/>
      <c r="BE130" s="783"/>
      <c r="BF130" s="735">
        <v>70.599999999999994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899963</v>
      </c>
      <c r="AB131" s="747"/>
      <c r="AC131" s="747"/>
      <c r="AD131" s="747"/>
      <c r="AE131" s="748"/>
      <c r="AF131" s="749">
        <v>906506</v>
      </c>
      <c r="AG131" s="747"/>
      <c r="AH131" s="747"/>
      <c r="AI131" s="747"/>
      <c r="AJ131" s="748"/>
      <c r="AK131" s="749">
        <v>962694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15.157400920000001</v>
      </c>
      <c r="AB132" s="770"/>
      <c r="AC132" s="770"/>
      <c r="AD132" s="770"/>
      <c r="AE132" s="771"/>
      <c r="AF132" s="772">
        <v>11.14896096</v>
      </c>
      <c r="AG132" s="770"/>
      <c r="AH132" s="770"/>
      <c r="AI132" s="770"/>
      <c r="AJ132" s="771"/>
      <c r="AK132" s="772">
        <v>9.0180264959999992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16.600000000000001</v>
      </c>
      <c r="AB133" s="779"/>
      <c r="AC133" s="779"/>
      <c r="AD133" s="779"/>
      <c r="AE133" s="780"/>
      <c r="AF133" s="778">
        <v>14.2</v>
      </c>
      <c r="AG133" s="779"/>
      <c r="AH133" s="779"/>
      <c r="AI133" s="779"/>
      <c r="AJ133" s="780"/>
      <c r="AK133" s="778">
        <v>11.7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49" t="s">
        <v>481</v>
      </c>
      <c r="L7" s="254"/>
      <c r="M7" s="255" t="s">
        <v>482</v>
      </c>
      <c r="N7" s="256"/>
    </row>
    <row r="8" spans="1:16" x14ac:dyDescent="0.15">
      <c r="A8" s="248"/>
      <c r="B8" s="244"/>
      <c r="C8" s="244"/>
      <c r="D8" s="244"/>
      <c r="E8" s="244"/>
      <c r="F8" s="244"/>
      <c r="G8" s="257"/>
      <c r="H8" s="258"/>
      <c r="I8" s="258"/>
      <c r="J8" s="259"/>
      <c r="K8" s="1150"/>
      <c r="L8" s="260" t="s">
        <v>483</v>
      </c>
      <c r="M8" s="261" t="s">
        <v>484</v>
      </c>
      <c r="N8" s="262" t="s">
        <v>485</v>
      </c>
    </row>
    <row r="9" spans="1:16" x14ac:dyDescent="0.15">
      <c r="A9" s="248"/>
      <c r="B9" s="244"/>
      <c r="C9" s="244"/>
      <c r="D9" s="244"/>
      <c r="E9" s="244"/>
      <c r="F9" s="244"/>
      <c r="G9" s="1163" t="s">
        <v>486</v>
      </c>
      <c r="H9" s="1164"/>
      <c r="I9" s="1164"/>
      <c r="J9" s="1165"/>
      <c r="K9" s="263">
        <v>488194</v>
      </c>
      <c r="L9" s="264">
        <v>379033</v>
      </c>
      <c r="M9" s="265">
        <v>187155</v>
      </c>
      <c r="N9" s="266">
        <v>102.5</v>
      </c>
    </row>
    <row r="10" spans="1:16" x14ac:dyDescent="0.15">
      <c r="A10" s="248"/>
      <c r="B10" s="244"/>
      <c r="C10" s="244"/>
      <c r="D10" s="244"/>
      <c r="E10" s="244"/>
      <c r="F10" s="244"/>
      <c r="G10" s="1163" t="s">
        <v>487</v>
      </c>
      <c r="H10" s="1164"/>
      <c r="I10" s="1164"/>
      <c r="J10" s="1165"/>
      <c r="K10" s="267">
        <v>22440</v>
      </c>
      <c r="L10" s="268">
        <v>17422</v>
      </c>
      <c r="M10" s="269">
        <v>20525</v>
      </c>
      <c r="N10" s="270">
        <v>-15.1</v>
      </c>
    </row>
    <row r="11" spans="1:16" ht="13.5" customHeight="1" x14ac:dyDescent="0.15">
      <c r="A11" s="248"/>
      <c r="B11" s="244"/>
      <c r="C11" s="244"/>
      <c r="D11" s="244"/>
      <c r="E11" s="244"/>
      <c r="F11" s="244"/>
      <c r="G11" s="1163" t="s">
        <v>488</v>
      </c>
      <c r="H11" s="1164"/>
      <c r="I11" s="1164"/>
      <c r="J11" s="1165"/>
      <c r="K11" s="267">
        <v>5270</v>
      </c>
      <c r="L11" s="268">
        <v>4092</v>
      </c>
      <c r="M11" s="269">
        <v>27959</v>
      </c>
      <c r="N11" s="270">
        <v>-85.4</v>
      </c>
    </row>
    <row r="12" spans="1:16" ht="13.5" customHeight="1" x14ac:dyDescent="0.15">
      <c r="A12" s="248"/>
      <c r="B12" s="244"/>
      <c r="C12" s="244"/>
      <c r="D12" s="244"/>
      <c r="E12" s="244"/>
      <c r="F12" s="244"/>
      <c r="G12" s="1163" t="s">
        <v>489</v>
      </c>
      <c r="H12" s="1164"/>
      <c r="I12" s="1164"/>
      <c r="J12" s="1165"/>
      <c r="K12" s="267" t="s">
        <v>490</v>
      </c>
      <c r="L12" s="268" t="s">
        <v>490</v>
      </c>
      <c r="M12" s="269">
        <v>2910</v>
      </c>
      <c r="N12" s="270" t="s">
        <v>490</v>
      </c>
    </row>
    <row r="13" spans="1:16" ht="13.5" customHeight="1" x14ac:dyDescent="0.15">
      <c r="A13" s="248"/>
      <c r="B13" s="244"/>
      <c r="C13" s="244"/>
      <c r="D13" s="244"/>
      <c r="E13" s="244"/>
      <c r="F13" s="244"/>
      <c r="G13" s="1163" t="s">
        <v>491</v>
      </c>
      <c r="H13" s="1164"/>
      <c r="I13" s="1164"/>
      <c r="J13" s="1165"/>
      <c r="K13" s="267" t="s">
        <v>490</v>
      </c>
      <c r="L13" s="268" t="s">
        <v>490</v>
      </c>
      <c r="M13" s="269" t="s">
        <v>490</v>
      </c>
      <c r="N13" s="270" t="s">
        <v>490</v>
      </c>
    </row>
    <row r="14" spans="1:16" ht="13.5" customHeight="1" x14ac:dyDescent="0.15">
      <c r="A14" s="248"/>
      <c r="B14" s="244"/>
      <c r="C14" s="244"/>
      <c r="D14" s="244"/>
      <c r="E14" s="244"/>
      <c r="F14" s="244"/>
      <c r="G14" s="1163" t="s">
        <v>492</v>
      </c>
      <c r="H14" s="1164"/>
      <c r="I14" s="1164"/>
      <c r="J14" s="1165"/>
      <c r="K14" s="267" t="s">
        <v>490</v>
      </c>
      <c r="L14" s="268" t="s">
        <v>490</v>
      </c>
      <c r="M14" s="269">
        <v>9160</v>
      </c>
      <c r="N14" s="270" t="s">
        <v>490</v>
      </c>
    </row>
    <row r="15" spans="1:16" ht="13.5" customHeight="1" x14ac:dyDescent="0.15">
      <c r="A15" s="248"/>
      <c r="B15" s="244"/>
      <c r="C15" s="244"/>
      <c r="D15" s="244"/>
      <c r="E15" s="244"/>
      <c r="F15" s="244"/>
      <c r="G15" s="1163" t="s">
        <v>493</v>
      </c>
      <c r="H15" s="1164"/>
      <c r="I15" s="1164"/>
      <c r="J15" s="1165"/>
      <c r="K15" s="267">
        <v>7699</v>
      </c>
      <c r="L15" s="268">
        <v>5977</v>
      </c>
      <c r="M15" s="269">
        <v>4580</v>
      </c>
      <c r="N15" s="270">
        <v>30.5</v>
      </c>
    </row>
    <row r="16" spans="1:16" x14ac:dyDescent="0.15">
      <c r="A16" s="248"/>
      <c r="B16" s="244"/>
      <c r="C16" s="244"/>
      <c r="D16" s="244"/>
      <c r="E16" s="244"/>
      <c r="F16" s="244"/>
      <c r="G16" s="1166" t="s">
        <v>494</v>
      </c>
      <c r="H16" s="1167"/>
      <c r="I16" s="1167"/>
      <c r="J16" s="1168"/>
      <c r="K16" s="268">
        <v>-59934</v>
      </c>
      <c r="L16" s="268">
        <v>-46533</v>
      </c>
      <c r="M16" s="269">
        <v>-19254</v>
      </c>
      <c r="N16" s="270">
        <v>141.69999999999999</v>
      </c>
    </row>
    <row r="17" spans="1:16" x14ac:dyDescent="0.15">
      <c r="A17" s="248"/>
      <c r="B17" s="244"/>
      <c r="C17" s="244"/>
      <c r="D17" s="244"/>
      <c r="E17" s="244"/>
      <c r="F17" s="244"/>
      <c r="G17" s="1166" t="s">
        <v>169</v>
      </c>
      <c r="H17" s="1167"/>
      <c r="I17" s="1167"/>
      <c r="J17" s="1168"/>
      <c r="K17" s="268">
        <v>463669</v>
      </c>
      <c r="L17" s="268">
        <v>359991</v>
      </c>
      <c r="M17" s="269">
        <v>233033</v>
      </c>
      <c r="N17" s="270">
        <v>54.5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60" t="s">
        <v>499</v>
      </c>
      <c r="H21" s="1161"/>
      <c r="I21" s="1161"/>
      <c r="J21" s="1162"/>
      <c r="K21" s="280">
        <v>35.71</v>
      </c>
      <c r="L21" s="281">
        <v>21.21</v>
      </c>
      <c r="M21" s="282">
        <v>14.5</v>
      </c>
      <c r="N21" s="249"/>
      <c r="O21" s="283"/>
      <c r="P21" s="279"/>
    </row>
    <row r="22" spans="1:16" s="284" customFormat="1" x14ac:dyDescent="0.15">
      <c r="A22" s="279"/>
      <c r="B22" s="249"/>
      <c r="C22" s="249"/>
      <c r="D22" s="249"/>
      <c r="E22" s="249"/>
      <c r="F22" s="249"/>
      <c r="G22" s="1160" t="s">
        <v>500</v>
      </c>
      <c r="H22" s="1161"/>
      <c r="I22" s="1161"/>
      <c r="J22" s="1162"/>
      <c r="K22" s="285">
        <v>86.2</v>
      </c>
      <c r="L22" s="286">
        <v>95.4</v>
      </c>
      <c r="M22" s="287">
        <v>-9.1999999999999993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49" t="s">
        <v>481</v>
      </c>
      <c r="L30" s="254"/>
      <c r="M30" s="255" t="s">
        <v>482</v>
      </c>
      <c r="N30" s="256"/>
    </row>
    <row r="31" spans="1:16" x14ac:dyDescent="0.15">
      <c r="A31" s="248"/>
      <c r="B31" s="244"/>
      <c r="C31" s="244"/>
      <c r="D31" s="244"/>
      <c r="E31" s="244"/>
      <c r="F31" s="244"/>
      <c r="G31" s="257"/>
      <c r="H31" s="258"/>
      <c r="I31" s="258"/>
      <c r="J31" s="259"/>
      <c r="K31" s="1150"/>
      <c r="L31" s="260" t="s">
        <v>483</v>
      </c>
      <c r="M31" s="261" t="s">
        <v>484</v>
      </c>
      <c r="N31" s="262" t="s">
        <v>485</v>
      </c>
    </row>
    <row r="32" spans="1:16" ht="27" customHeight="1" x14ac:dyDescent="0.15">
      <c r="A32" s="248"/>
      <c r="B32" s="244"/>
      <c r="C32" s="244"/>
      <c r="D32" s="244"/>
      <c r="E32" s="244"/>
      <c r="F32" s="244"/>
      <c r="G32" s="1151" t="s">
        <v>504</v>
      </c>
      <c r="H32" s="1152"/>
      <c r="I32" s="1152"/>
      <c r="J32" s="1153"/>
      <c r="K32" s="294">
        <v>241638</v>
      </c>
      <c r="L32" s="294">
        <v>187607</v>
      </c>
      <c r="M32" s="295">
        <v>137219</v>
      </c>
      <c r="N32" s="296">
        <v>36.700000000000003</v>
      </c>
    </row>
    <row r="33" spans="1:16" ht="13.5" customHeight="1" x14ac:dyDescent="0.15">
      <c r="A33" s="248"/>
      <c r="B33" s="244"/>
      <c r="C33" s="244"/>
      <c r="D33" s="244"/>
      <c r="E33" s="244"/>
      <c r="F33" s="244"/>
      <c r="G33" s="1151" t="s">
        <v>505</v>
      </c>
      <c r="H33" s="1152"/>
      <c r="I33" s="1152"/>
      <c r="J33" s="1153"/>
      <c r="K33" s="294" t="s">
        <v>490</v>
      </c>
      <c r="L33" s="294" t="s">
        <v>490</v>
      </c>
      <c r="M33" s="295" t="s">
        <v>490</v>
      </c>
      <c r="N33" s="296" t="s">
        <v>490</v>
      </c>
    </row>
    <row r="34" spans="1:16" ht="27" customHeight="1" x14ac:dyDescent="0.15">
      <c r="A34" s="248"/>
      <c r="B34" s="244"/>
      <c r="C34" s="244"/>
      <c r="D34" s="244"/>
      <c r="E34" s="244"/>
      <c r="F34" s="244"/>
      <c r="G34" s="1151" t="s">
        <v>506</v>
      </c>
      <c r="H34" s="1152"/>
      <c r="I34" s="1152"/>
      <c r="J34" s="1153"/>
      <c r="K34" s="294" t="s">
        <v>490</v>
      </c>
      <c r="L34" s="294" t="s">
        <v>490</v>
      </c>
      <c r="M34" s="295">
        <v>4</v>
      </c>
      <c r="N34" s="296" t="s">
        <v>490</v>
      </c>
    </row>
    <row r="35" spans="1:16" ht="27" customHeight="1" x14ac:dyDescent="0.15">
      <c r="A35" s="248"/>
      <c r="B35" s="244"/>
      <c r="C35" s="244"/>
      <c r="D35" s="244"/>
      <c r="E35" s="244"/>
      <c r="F35" s="244"/>
      <c r="G35" s="1151" t="s">
        <v>507</v>
      </c>
      <c r="H35" s="1152"/>
      <c r="I35" s="1152"/>
      <c r="J35" s="1153"/>
      <c r="K35" s="294">
        <v>54402</v>
      </c>
      <c r="L35" s="294">
        <v>42238</v>
      </c>
      <c r="M35" s="295">
        <v>30414</v>
      </c>
      <c r="N35" s="296">
        <v>38.9</v>
      </c>
    </row>
    <row r="36" spans="1:16" ht="27" customHeight="1" x14ac:dyDescent="0.15">
      <c r="A36" s="248"/>
      <c r="B36" s="244"/>
      <c r="C36" s="244"/>
      <c r="D36" s="244"/>
      <c r="E36" s="244"/>
      <c r="F36" s="244"/>
      <c r="G36" s="1151" t="s">
        <v>508</v>
      </c>
      <c r="H36" s="1152"/>
      <c r="I36" s="1152"/>
      <c r="J36" s="1153"/>
      <c r="K36" s="294">
        <v>1315</v>
      </c>
      <c r="L36" s="294">
        <v>1021</v>
      </c>
      <c r="M36" s="295">
        <v>5195</v>
      </c>
      <c r="N36" s="296">
        <v>-80.3</v>
      </c>
    </row>
    <row r="37" spans="1:16" ht="13.5" customHeight="1" x14ac:dyDescent="0.15">
      <c r="A37" s="248"/>
      <c r="B37" s="244"/>
      <c r="C37" s="244"/>
      <c r="D37" s="244"/>
      <c r="E37" s="244"/>
      <c r="F37" s="244"/>
      <c r="G37" s="1151" t="s">
        <v>509</v>
      </c>
      <c r="H37" s="1152"/>
      <c r="I37" s="1152"/>
      <c r="J37" s="1153"/>
      <c r="K37" s="294" t="s">
        <v>490</v>
      </c>
      <c r="L37" s="294" t="s">
        <v>490</v>
      </c>
      <c r="M37" s="295">
        <v>2257</v>
      </c>
      <c r="N37" s="296" t="s">
        <v>490</v>
      </c>
    </row>
    <row r="38" spans="1:16" ht="27" customHeight="1" x14ac:dyDescent="0.15">
      <c r="A38" s="248"/>
      <c r="B38" s="244"/>
      <c r="C38" s="244"/>
      <c r="D38" s="244"/>
      <c r="E38" s="244"/>
      <c r="F38" s="244"/>
      <c r="G38" s="1154" t="s">
        <v>510</v>
      </c>
      <c r="H38" s="1155"/>
      <c r="I38" s="1155"/>
      <c r="J38" s="1156"/>
      <c r="K38" s="297">
        <v>2290</v>
      </c>
      <c r="L38" s="297">
        <v>1778</v>
      </c>
      <c r="M38" s="298">
        <v>40</v>
      </c>
      <c r="N38" s="299">
        <v>4345</v>
      </c>
      <c r="O38" s="293"/>
    </row>
    <row r="39" spans="1:16" x14ac:dyDescent="0.15">
      <c r="A39" s="248"/>
      <c r="B39" s="244"/>
      <c r="C39" s="244"/>
      <c r="D39" s="244"/>
      <c r="E39" s="244"/>
      <c r="F39" s="244"/>
      <c r="G39" s="1154" t="s">
        <v>511</v>
      </c>
      <c r="H39" s="1155"/>
      <c r="I39" s="1155"/>
      <c r="J39" s="1156"/>
      <c r="K39" s="300">
        <v>-28350</v>
      </c>
      <c r="L39" s="300">
        <v>-22011</v>
      </c>
      <c r="M39" s="301">
        <v>-7960</v>
      </c>
      <c r="N39" s="302">
        <v>176.5</v>
      </c>
      <c r="O39" s="293"/>
    </row>
    <row r="40" spans="1:16" ht="27" customHeight="1" x14ac:dyDescent="0.15">
      <c r="A40" s="248"/>
      <c r="B40" s="244"/>
      <c r="C40" s="244"/>
      <c r="D40" s="244"/>
      <c r="E40" s="244"/>
      <c r="F40" s="244"/>
      <c r="G40" s="1151" t="s">
        <v>512</v>
      </c>
      <c r="H40" s="1152"/>
      <c r="I40" s="1152"/>
      <c r="J40" s="1153"/>
      <c r="K40" s="300">
        <v>-184479</v>
      </c>
      <c r="L40" s="300">
        <v>-143229</v>
      </c>
      <c r="M40" s="301">
        <v>-124831</v>
      </c>
      <c r="N40" s="302">
        <v>14.7</v>
      </c>
      <c r="O40" s="293"/>
    </row>
    <row r="41" spans="1:16" x14ac:dyDescent="0.15">
      <c r="A41" s="248"/>
      <c r="B41" s="244"/>
      <c r="C41" s="244"/>
      <c r="D41" s="244"/>
      <c r="E41" s="244"/>
      <c r="F41" s="244"/>
      <c r="G41" s="1157" t="s">
        <v>280</v>
      </c>
      <c r="H41" s="1158"/>
      <c r="I41" s="1158"/>
      <c r="J41" s="1159"/>
      <c r="K41" s="294">
        <v>86816</v>
      </c>
      <c r="L41" s="300">
        <v>67404</v>
      </c>
      <c r="M41" s="301">
        <v>42339</v>
      </c>
      <c r="N41" s="302">
        <v>59.2</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44" t="s">
        <v>481</v>
      </c>
      <c r="J49" s="1146" t="s">
        <v>516</v>
      </c>
      <c r="K49" s="1147"/>
      <c r="L49" s="1147"/>
      <c r="M49" s="1147"/>
      <c r="N49" s="1148"/>
    </row>
    <row r="50" spans="1:14" x14ac:dyDescent="0.15">
      <c r="A50" s="248"/>
      <c r="B50" s="244"/>
      <c r="C50" s="244"/>
      <c r="D50" s="244"/>
      <c r="E50" s="244"/>
      <c r="F50" s="244"/>
      <c r="G50" s="312"/>
      <c r="H50" s="313"/>
      <c r="I50" s="1145"/>
      <c r="J50" s="314" t="s">
        <v>517</v>
      </c>
      <c r="K50" s="315" t="s">
        <v>518</v>
      </c>
      <c r="L50" s="316" t="s">
        <v>519</v>
      </c>
      <c r="M50" s="317" t="s">
        <v>520</v>
      </c>
      <c r="N50" s="318" t="s">
        <v>521</v>
      </c>
    </row>
    <row r="51" spans="1:14" x14ac:dyDescent="0.15">
      <c r="A51" s="248"/>
      <c r="B51" s="244"/>
      <c r="C51" s="244"/>
      <c r="D51" s="244"/>
      <c r="E51" s="244"/>
      <c r="F51" s="244"/>
      <c r="G51" s="310" t="s">
        <v>522</v>
      </c>
      <c r="H51" s="311"/>
      <c r="I51" s="319">
        <v>710842</v>
      </c>
      <c r="J51" s="320">
        <v>551040</v>
      </c>
      <c r="K51" s="321">
        <v>131.9</v>
      </c>
      <c r="L51" s="322">
        <v>216155</v>
      </c>
      <c r="M51" s="323">
        <v>-33.6</v>
      </c>
      <c r="N51" s="324">
        <v>165.5</v>
      </c>
    </row>
    <row r="52" spans="1:14" x14ac:dyDescent="0.15">
      <c r="A52" s="248"/>
      <c r="B52" s="244"/>
      <c r="C52" s="244"/>
      <c r="D52" s="244"/>
      <c r="E52" s="244"/>
      <c r="F52" s="244"/>
      <c r="G52" s="325"/>
      <c r="H52" s="326" t="s">
        <v>523</v>
      </c>
      <c r="I52" s="327">
        <v>175606</v>
      </c>
      <c r="J52" s="328">
        <v>136129</v>
      </c>
      <c r="K52" s="329">
        <v>83.7</v>
      </c>
      <c r="L52" s="330">
        <v>108827</v>
      </c>
      <c r="M52" s="331">
        <v>-34.1</v>
      </c>
      <c r="N52" s="332">
        <v>117.8</v>
      </c>
    </row>
    <row r="53" spans="1:14" x14ac:dyDescent="0.15">
      <c r="A53" s="248"/>
      <c r="B53" s="244"/>
      <c r="C53" s="244"/>
      <c r="D53" s="244"/>
      <c r="E53" s="244"/>
      <c r="F53" s="244"/>
      <c r="G53" s="310" t="s">
        <v>524</v>
      </c>
      <c r="H53" s="311"/>
      <c r="I53" s="319">
        <v>647279</v>
      </c>
      <c r="J53" s="320">
        <v>494106</v>
      </c>
      <c r="K53" s="321">
        <v>-10.3</v>
      </c>
      <c r="L53" s="322">
        <v>228305</v>
      </c>
      <c r="M53" s="323">
        <v>5.6</v>
      </c>
      <c r="N53" s="324">
        <v>-15.9</v>
      </c>
    </row>
    <row r="54" spans="1:14" x14ac:dyDescent="0.15">
      <c r="A54" s="248"/>
      <c r="B54" s="244"/>
      <c r="C54" s="244"/>
      <c r="D54" s="244"/>
      <c r="E54" s="244"/>
      <c r="F54" s="244"/>
      <c r="G54" s="325"/>
      <c r="H54" s="326" t="s">
        <v>523</v>
      </c>
      <c r="I54" s="327">
        <v>35943</v>
      </c>
      <c r="J54" s="328">
        <v>27437</v>
      </c>
      <c r="K54" s="329">
        <v>-79.8</v>
      </c>
      <c r="L54" s="330">
        <v>86611</v>
      </c>
      <c r="M54" s="331">
        <v>-20.399999999999999</v>
      </c>
      <c r="N54" s="332">
        <v>-59.4</v>
      </c>
    </row>
    <row r="55" spans="1:14" x14ac:dyDescent="0.15">
      <c r="A55" s="248"/>
      <c r="B55" s="244"/>
      <c r="C55" s="244"/>
      <c r="D55" s="244"/>
      <c r="E55" s="244"/>
      <c r="F55" s="244"/>
      <c r="G55" s="310" t="s">
        <v>525</v>
      </c>
      <c r="H55" s="311"/>
      <c r="I55" s="319">
        <v>1153764</v>
      </c>
      <c r="J55" s="320">
        <v>872082</v>
      </c>
      <c r="K55" s="321">
        <v>76.5</v>
      </c>
      <c r="L55" s="322">
        <v>316331</v>
      </c>
      <c r="M55" s="323">
        <v>38.6</v>
      </c>
      <c r="N55" s="324">
        <v>37.9</v>
      </c>
    </row>
    <row r="56" spans="1:14" x14ac:dyDescent="0.15">
      <c r="A56" s="248"/>
      <c r="B56" s="244"/>
      <c r="C56" s="244"/>
      <c r="D56" s="244"/>
      <c r="E56" s="244"/>
      <c r="F56" s="244"/>
      <c r="G56" s="325"/>
      <c r="H56" s="326" t="s">
        <v>523</v>
      </c>
      <c r="I56" s="327">
        <v>41610</v>
      </c>
      <c r="J56" s="328">
        <v>31451</v>
      </c>
      <c r="K56" s="329">
        <v>14.6</v>
      </c>
      <c r="L56" s="330">
        <v>106387</v>
      </c>
      <c r="M56" s="331">
        <v>22.8</v>
      </c>
      <c r="N56" s="332">
        <v>-8.1999999999999993</v>
      </c>
    </row>
    <row r="57" spans="1:14" x14ac:dyDescent="0.15">
      <c r="A57" s="248"/>
      <c r="B57" s="244"/>
      <c r="C57" s="244"/>
      <c r="D57" s="244"/>
      <c r="E57" s="244"/>
      <c r="F57" s="244"/>
      <c r="G57" s="310" t="s">
        <v>526</v>
      </c>
      <c r="H57" s="311"/>
      <c r="I57" s="319">
        <v>1346350</v>
      </c>
      <c r="J57" s="320">
        <v>1023062</v>
      </c>
      <c r="K57" s="321">
        <v>17.3</v>
      </c>
      <c r="L57" s="322">
        <v>333013</v>
      </c>
      <c r="M57" s="323">
        <v>5.3</v>
      </c>
      <c r="N57" s="324">
        <v>12</v>
      </c>
    </row>
    <row r="58" spans="1:14" x14ac:dyDescent="0.15">
      <c r="A58" s="248"/>
      <c r="B58" s="244"/>
      <c r="C58" s="244"/>
      <c r="D58" s="244"/>
      <c r="E58" s="244"/>
      <c r="F58" s="244"/>
      <c r="G58" s="325"/>
      <c r="H58" s="326" t="s">
        <v>523</v>
      </c>
      <c r="I58" s="327">
        <v>92295</v>
      </c>
      <c r="J58" s="328">
        <v>70133</v>
      </c>
      <c r="K58" s="329">
        <v>123</v>
      </c>
      <c r="L58" s="330">
        <v>126732</v>
      </c>
      <c r="M58" s="331">
        <v>19.100000000000001</v>
      </c>
      <c r="N58" s="332">
        <v>103.9</v>
      </c>
    </row>
    <row r="59" spans="1:14" x14ac:dyDescent="0.15">
      <c r="A59" s="248"/>
      <c r="B59" s="244"/>
      <c r="C59" s="244"/>
      <c r="D59" s="244"/>
      <c r="E59" s="244"/>
      <c r="F59" s="244"/>
      <c r="G59" s="310" t="s">
        <v>527</v>
      </c>
      <c r="H59" s="311"/>
      <c r="I59" s="319">
        <v>1209893</v>
      </c>
      <c r="J59" s="320">
        <v>939358</v>
      </c>
      <c r="K59" s="321">
        <v>-8.1999999999999993</v>
      </c>
      <c r="L59" s="322">
        <v>280458</v>
      </c>
      <c r="M59" s="323">
        <v>-15.8</v>
      </c>
      <c r="N59" s="324">
        <v>7.6</v>
      </c>
    </row>
    <row r="60" spans="1:14" x14ac:dyDescent="0.15">
      <c r="A60" s="248"/>
      <c r="B60" s="244"/>
      <c r="C60" s="244"/>
      <c r="D60" s="244"/>
      <c r="E60" s="244"/>
      <c r="F60" s="244"/>
      <c r="G60" s="325"/>
      <c r="H60" s="326" t="s">
        <v>523</v>
      </c>
      <c r="I60" s="333">
        <v>46931</v>
      </c>
      <c r="J60" s="328">
        <v>36437</v>
      </c>
      <c r="K60" s="329">
        <v>-48</v>
      </c>
      <c r="L60" s="330">
        <v>127286</v>
      </c>
      <c r="M60" s="331">
        <v>0.4</v>
      </c>
      <c r="N60" s="332">
        <v>-48.4</v>
      </c>
    </row>
    <row r="61" spans="1:14" x14ac:dyDescent="0.15">
      <c r="A61" s="248"/>
      <c r="B61" s="244"/>
      <c r="C61" s="244"/>
      <c r="D61" s="244"/>
      <c r="E61" s="244"/>
      <c r="F61" s="244"/>
      <c r="G61" s="310" t="s">
        <v>528</v>
      </c>
      <c r="H61" s="334"/>
      <c r="I61" s="335">
        <v>1013626</v>
      </c>
      <c r="J61" s="336">
        <v>775930</v>
      </c>
      <c r="K61" s="337">
        <v>41.4</v>
      </c>
      <c r="L61" s="338">
        <v>274852</v>
      </c>
      <c r="M61" s="339">
        <v>0</v>
      </c>
      <c r="N61" s="324">
        <v>41.4</v>
      </c>
    </row>
    <row r="62" spans="1:14" x14ac:dyDescent="0.15">
      <c r="A62" s="248"/>
      <c r="B62" s="244"/>
      <c r="C62" s="244"/>
      <c r="D62" s="244"/>
      <c r="E62" s="244"/>
      <c r="F62" s="244"/>
      <c r="G62" s="325"/>
      <c r="H62" s="326" t="s">
        <v>523</v>
      </c>
      <c r="I62" s="327">
        <v>78477</v>
      </c>
      <c r="J62" s="328">
        <v>60317</v>
      </c>
      <c r="K62" s="329">
        <v>18.7</v>
      </c>
      <c r="L62" s="330">
        <v>111169</v>
      </c>
      <c r="M62" s="331">
        <v>-2.4</v>
      </c>
      <c r="N62" s="332">
        <v>21.1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69" t="s">
        <v>3</v>
      </c>
      <c r="D47" s="1169"/>
      <c r="E47" s="1170"/>
      <c r="F47" s="11">
        <v>24.15</v>
      </c>
      <c r="G47" s="12">
        <v>28.88</v>
      </c>
      <c r="H47" s="12">
        <v>33.51</v>
      </c>
      <c r="I47" s="12">
        <v>32.409999999999997</v>
      </c>
      <c r="J47" s="13">
        <v>31.23</v>
      </c>
    </row>
    <row r="48" spans="2:10" ht="57.75" customHeight="1" x14ac:dyDescent="0.15">
      <c r="B48" s="14"/>
      <c r="C48" s="1171" t="s">
        <v>4</v>
      </c>
      <c r="D48" s="1171"/>
      <c r="E48" s="1172"/>
      <c r="F48" s="15">
        <v>9.1199999999999992</v>
      </c>
      <c r="G48" s="16">
        <v>8.82</v>
      </c>
      <c r="H48" s="16">
        <v>7.84</v>
      </c>
      <c r="I48" s="16">
        <v>9.76</v>
      </c>
      <c r="J48" s="17">
        <v>11.93</v>
      </c>
    </row>
    <row r="49" spans="2:10" ht="57.75" customHeight="1" thickBot="1" x14ac:dyDescent="0.2">
      <c r="B49" s="18"/>
      <c r="C49" s="1173" t="s">
        <v>5</v>
      </c>
      <c r="D49" s="1173"/>
      <c r="E49" s="1174"/>
      <c r="F49" s="19">
        <v>11.43</v>
      </c>
      <c r="G49" s="20">
        <v>2.2999999999999998</v>
      </c>
      <c r="H49" s="20">
        <v>2.84</v>
      </c>
      <c r="I49" s="20">
        <v>0.5</v>
      </c>
      <c r="J49" s="21">
        <v>1.93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2017-02-27T00:40:00Z</cp:lastPrinted>
  <dcterms:created xsi:type="dcterms:W3CDTF">2017-02-15T23:53:48Z</dcterms:created>
  <dcterms:modified xsi:type="dcterms:W3CDTF">2017-05-24T00:36:31Z</dcterms:modified>
  <cp:category/>
</cp:coreProperties>
</file>